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DEPLOR\01. Decreto de Execução Orçamentária\08. Decreto de Execução Orçamentária 2026\"/>
    </mc:Choice>
  </mc:AlternateContent>
  <xr:revisionPtr revIDLastSave="0" documentId="13_ncr:1_{BC5A0675-9FB1-4C28-8B9D-CB9BC24FDEBA}" xr6:coauthVersionLast="47" xr6:coauthVersionMax="47" xr10:uidLastSave="{00000000-0000-0000-0000-000000000000}"/>
  <bookViews>
    <workbookView xWindow="-120" yWindow="-120" windowWidth="29040" windowHeight="15840" tabRatio="870" firstSheet="6" activeTab="17" xr2:uid="{00000000-000D-0000-FFFF-FFFF00000000}"/>
  </bookViews>
  <sheets>
    <sheet name="Plan4" sheetId="20" state="hidden" r:id="rId1"/>
    <sheet name="Anx-IA_TBL-ING_RECEITA-SF" sheetId="32" state="hidden" r:id="rId2"/>
    <sheet name="Anx-IB_TBL-ING_RECEITA-SF" sheetId="33" state="hidden" r:id="rId3"/>
    <sheet name="Anx-IA_TBL-ING_RECEITA" sheetId="8" state="hidden" r:id="rId4"/>
    <sheet name="Anx-IB_TBL-ING_RECEITA" sheetId="21" state="hidden" r:id="rId5"/>
    <sheet name="Anx-III_IMPACTO_ORÇ_FIN" sheetId="10" state="hidden" r:id="rId6"/>
    <sheet name="Anexo I TBL_ Ing.Rec. " sheetId="86" r:id="rId7"/>
    <sheet name="Anx-II_TBL-DIST_RECURSOS_" sheetId="78" r:id="rId8"/>
    <sheet name="Anx-III_IMPACTO_ORÇ_FIN " sheetId="81" r:id="rId9"/>
    <sheet name="Lista_Programas" sheetId="39" state="hidden" r:id="rId10"/>
    <sheet name="Lista_Ações" sheetId="40" state="hidden" r:id="rId11"/>
    <sheet name="Anexo IV - Ateste de Uso " sheetId="29" r:id="rId12"/>
    <sheet name="Anx-V_P. CRED ADICIONAL" sheetId="4" r:id="rId13"/>
    <sheet name="Anx-VI_CONT_DESCONT" sheetId="31" r:id="rId14"/>
    <sheet name="Anexo VII DEPES" sheetId="55" r:id="rId15"/>
    <sheet name="Escopo" sheetId="46" state="hidden" r:id="rId16"/>
    <sheet name="Macrodiretriz" sheetId="47" state="hidden" r:id="rId17"/>
    <sheet name="ANEXO VIII" sheetId="94" r:id="rId18"/>
    <sheet name="ANEXO IX" sheetId="87" r:id="rId19"/>
    <sheet name="ANEXO X" sheetId="95" r:id="rId20"/>
    <sheet name="ANEXO XI" sheetId="52" r:id="rId21"/>
    <sheet name="Anexo XVIII - Eixos Progr ODS -" sheetId="51" state="hidden" r:id="rId22"/>
    <sheet name="Anexo VII" sheetId="6" state="hidden" r:id="rId23"/>
    <sheet name="Plan1" sheetId="11" state="hidden" r:id="rId24"/>
    <sheet name="Plan2" sheetId="12" state="hidden" r:id="rId25"/>
  </sheets>
  <definedNames>
    <definedName name="_xlnm._FilterDatabase" localSheetId="6" hidden="1">'Anexo I TBL_ Ing.Rec. '!$A$7:$Z$7</definedName>
    <definedName name="_xlnm._FilterDatabase" localSheetId="17" hidden="1">'ANEXO VIII'!$B$6:$O$537</definedName>
    <definedName name="_xlnm._FilterDatabase" localSheetId="21" hidden="1">'Anexo XVIII - Eixos Progr ODS -'!$B$8:$I$110</definedName>
    <definedName name="_xlnm._FilterDatabase" localSheetId="7" hidden="1">'Anx-II_TBL-DIST_RECURSOS_'!$B$9:$U$2299</definedName>
    <definedName name="_xlnm._FilterDatabase" localSheetId="24" hidden="1">Plan2!$A$1:$R$1130</definedName>
    <definedName name="Ação">Plan2!$L$2:$L$1130</definedName>
    <definedName name="Ampliar_as_Áreas_Verdes_e_Permeáveis_na_Cidade">Escopo!$E$2:$E$11</definedName>
    <definedName name="Ampliar_e_melhorar_o_atendimento_escolar_na_educação_infantil">Escopo!$E$13:$E$20</definedName>
    <definedName name="Ampliar_e_melhorar_o_desempenho_operacional_do_sistema_viário_existente_considerando_Pedestres_Ciclistas_Transporte_Motorizado_e_de_Carga">Escopo!$E$22:$E$36</definedName>
    <definedName name="_xlnm.Print_Area" localSheetId="6">'Anexo I TBL_ Ing.Rec. '!$B$1:$P$75</definedName>
    <definedName name="_xlnm.Print_Area" localSheetId="11">'Anexo IV - Ateste de Uso '!$A$1:$S$36</definedName>
    <definedName name="_xlnm.Print_Area" localSheetId="20">'ANEXO XI'!$B$1:$E$2013</definedName>
    <definedName name="_xlnm.Print_Area" localSheetId="21">'Anexo XVIII - Eixos Progr ODS -'!$B$1:$I$110</definedName>
    <definedName name="_xlnm.Print_Area" localSheetId="3">'Anx-IA_TBL-ING_RECEITA'!$A$1:$H$19</definedName>
    <definedName name="_xlnm.Print_Area" localSheetId="1">'Anx-IA_TBL-ING_RECEITA-SF'!$A$1:$J$27</definedName>
    <definedName name="_xlnm.Print_Area" localSheetId="4">'Anx-IB_TBL-ING_RECEITA'!$A$1:$H$20</definedName>
    <definedName name="_xlnm.Print_Area" localSheetId="2">'Anx-IB_TBL-ING_RECEITA-SF'!$B$1:$I$25</definedName>
    <definedName name="_xlnm.Print_Area" localSheetId="7">'Anx-II_TBL-DIST_RECURSOS_'!$B$1:$U$2203</definedName>
    <definedName name="_xlnm.Print_Area" localSheetId="5">'Anx-III_IMPACTO_ORÇ_FIN'!$A$1:$K$86</definedName>
    <definedName name="_xlnm.Print_Area" localSheetId="8">'Anx-III_IMPACTO_ORÇ_FIN '!$A$1:$K$86</definedName>
    <definedName name="_xlnm.Print_Area" localSheetId="12">'Anx-V_P. CRED ADICIONAL'!$A$1:$L$37</definedName>
    <definedName name="_xlnm.Print_Area" localSheetId="13">'Anx-VI_CONT_DESCONT'!$A$1:$I$45</definedName>
    <definedName name="Articular_as_diversas_políticas_associadas_à_preservação_e_recuperação_dos_Recursos_Hídricos">Escopo!$E$38:$E$41</definedName>
    <definedName name="Atualizar_o_marco_legal_da_política_habitacional_osasquense_integrado_com_o_desenvolvimento_urbano">Escopo!$E$43:$E$45</definedName>
    <definedName name="Combater_à_violação_de_direitos_sociais">Escopo!$E$47:$E$53</definedName>
    <definedName name="Consolidar_e_garantir_institucionalmente_práticas_esportivas_culturais_e_de_lazer_de_forma_democrática_acessível_e_permanente_visando_a_transformação_social">Escopo!$E$55:$E$64</definedName>
    <definedName name="Despesa">Plan2!$N$2:$N$1130</definedName>
    <definedName name="Diminuir_a_pobreza_a_desigualdade_e_a_vulnerabilidade_social">Escopo!$E$66:$E$68</definedName>
    <definedName name="Estabelecer_uma_política_de_promoção_do_bem_estar_animal_integrada_às_diversas_políticas_públicas_existentes">Escopo!$E$70:$E$73</definedName>
    <definedName name="Ficha">Plan2!$A$2:$A$1130</definedName>
    <definedName name="Fonte">Plan2!$P$2:$P$1130</definedName>
    <definedName name="Fortalecer_a_atenção_básica_como_ordenadora_do_sistema_priorizando_as_populações_vulneráveis">Escopo!$E$75:$E$82</definedName>
    <definedName name="Função">Plan2!$F$2:$F$1130</definedName>
    <definedName name="Garantir_moradia_digna_para_famílias_em_situação_de_vulnerabilidade_social">Escopo!$E$84:$E$87</definedName>
    <definedName name="Implementar_planos_e_projetos_integrados_voltados_à_modernização_e_manutenção_continuada_das_vias_dos_espaços_públicos_e_dos_próprios_municipais">Escopo!$E$89:$E$96</definedName>
    <definedName name="Intensificar_as_políticas_de_geração_de_trabalho_renda_e_inclusão_social">Escopo!$E$98:$E$109</definedName>
    <definedName name="Melhorar_a_gestão_do_trabalho_e_valorização_dos_servidores">Escopo!$E$111:$E$117</definedName>
    <definedName name="Melhorar_a_qualidade_de_vida_da_população_por_meio_de_uma_política_integrada_de_infraestrutura_urbana_com_foco_no_combate_às_enchentes_coleta_e_destinação_adequada_dos_resíduos_sólidos_para_todos_os_domicílios">Escopo!$E$119:$E$132</definedName>
    <definedName name="Objetivo_Estratégico_do_Plano_Plurianual">Escopo!$E$200:$E$222</definedName>
    <definedName name="Órgão">Plan2!$B$2:$B$1130</definedName>
    <definedName name="Otimizar_o_sistema_de_transporte_coletivo">Escopo!$E$134:$E$142</definedName>
    <definedName name="Programa">Plan2!$J$2:$J$1130</definedName>
    <definedName name="Programas">Lista_Programas!$A$3:$A$47</definedName>
    <definedName name="Programática">Plan2!$R$2:$R$1130</definedName>
    <definedName name="Promover_a_reestruturação_pedagógica_da_rede_municipal_de_ensino_respeitando_a_diversidade_da_população">Escopo!$E$144:$E$151</definedName>
    <definedName name="Promover_a_ressignificação_e_apropriação_dos_espaços_pela_população_por_meio_do_diálogo_do_pertencimento_e_da_participação_nas_políticas_de_cultura_esporte_e_lazer_enquanto_dimensão_estratégica_econômica_e_social_de_Osasco">Escopo!$E$153:$E$162</definedName>
    <definedName name="Promover_a_segurança_voltada_à_cidadania_estimulando_políticas_públicas_articuladas_a_partir_das_áreas_de_maior_vulnerabilidade">Escopo!$E$164:$E$175</definedName>
    <definedName name="Promover_o_desenvolvimento_urbano_econômico_e_social_com_igualdade_de_oportunidades_na_ocupação_do_território">Escopo!$E$177:$E$186</definedName>
    <definedName name="Proteger_a_vida_e_patrimônio_das_pessoas_prevenindo_a_ocupação_irregular_em_áreas_de_risco_de_maneira_articulada_e_intersetorial">Escopo!$E$188:$E$197</definedName>
    <definedName name="Subfunção">Plan2!$H$2:$H$1130</definedName>
    <definedName name="Tipo">Plan1!$A$1:$A$3</definedName>
    <definedName name="_xlnm.Print_Titles" localSheetId="20">'ANEXO XI'!$8:$8</definedName>
    <definedName name="_xlnm.Print_Titles" localSheetId="21">'Anexo XVIII - Eixos Progr ODS -'!$1:$8</definedName>
    <definedName name="_xlnm.Print_Titles" localSheetId="7">'Anx-II_TBL-DIST_RECURSOS_'!$9:$9</definedName>
    <definedName name="Unidade">Plan2!$D$2:$D$1130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8" i="4" l="1"/>
  <c r="I54" i="78"/>
  <c r="I2244" i="78"/>
  <c r="I40" i="78"/>
  <c r="I41" i="78"/>
  <c r="I42" i="78"/>
  <c r="I43" i="78"/>
  <c r="I46" i="78"/>
  <c r="G5" i="55"/>
  <c r="I45" i="78"/>
  <c r="P75" i="86"/>
  <c r="O75" i="86"/>
  <c r="N75" i="86"/>
  <c r="M75" i="86"/>
  <c r="L75" i="86"/>
  <c r="K75" i="86"/>
  <c r="J75" i="86"/>
  <c r="I75" i="86"/>
  <c r="H75" i="86"/>
  <c r="G75" i="86"/>
  <c r="F75" i="86"/>
  <c r="E75" i="86"/>
  <c r="D75" i="86"/>
  <c r="P6" i="86"/>
  <c r="O6" i="86"/>
  <c r="N6" i="86"/>
  <c r="M6" i="86"/>
  <c r="L6" i="86"/>
  <c r="K6" i="86"/>
  <c r="J6" i="86"/>
  <c r="I6" i="86"/>
  <c r="H6" i="86"/>
  <c r="G6" i="86"/>
  <c r="F6" i="86"/>
  <c r="E6" i="86"/>
  <c r="D6" i="86"/>
  <c r="I11" i="78"/>
  <c r="I12" i="78"/>
  <c r="I13" i="78"/>
  <c r="I14" i="78"/>
  <c r="I15" i="78"/>
  <c r="I16" i="78"/>
  <c r="I17" i="78"/>
  <c r="I18" i="78"/>
  <c r="I19" i="78"/>
  <c r="I20" i="78"/>
  <c r="I21" i="78"/>
  <c r="I22" i="78"/>
  <c r="I23" i="78"/>
  <c r="I24" i="78"/>
  <c r="I25" i="78"/>
  <c r="I26" i="78"/>
  <c r="I27" i="78"/>
  <c r="I28" i="78"/>
  <c r="I29" i="78"/>
  <c r="I30" i="78"/>
  <c r="I31" i="78"/>
  <c r="I32" i="78"/>
  <c r="I33" i="78"/>
  <c r="I34" i="78"/>
  <c r="I35" i="78"/>
  <c r="I36" i="78"/>
  <c r="I37" i="78"/>
  <c r="I38" i="78"/>
  <c r="I39" i="78"/>
  <c r="I44" i="78"/>
  <c r="I47" i="78"/>
  <c r="I48" i="78"/>
  <c r="I49" i="78"/>
  <c r="I50" i="78"/>
  <c r="I51" i="78"/>
  <c r="I52" i="78"/>
  <c r="I55" i="78"/>
  <c r="I56" i="78"/>
  <c r="I57" i="78"/>
  <c r="I58" i="78"/>
  <c r="I59" i="78"/>
  <c r="I60" i="78"/>
  <c r="I61" i="78"/>
  <c r="I62" i="78"/>
  <c r="I63" i="78"/>
  <c r="I64" i="78"/>
  <c r="I65" i="78"/>
  <c r="I66" i="78"/>
  <c r="I67" i="78"/>
  <c r="I68" i="78"/>
  <c r="I69" i="78"/>
  <c r="I70" i="78"/>
  <c r="I71" i="78"/>
  <c r="I72" i="78"/>
  <c r="I73" i="78"/>
  <c r="I75" i="78"/>
  <c r="I76" i="78"/>
  <c r="I77" i="78"/>
  <c r="I78" i="78"/>
  <c r="I79" i="78"/>
  <c r="I80" i="78"/>
  <c r="I81" i="78"/>
  <c r="I82" i="78"/>
  <c r="I83" i="78"/>
  <c r="I84" i="78"/>
  <c r="I85" i="78"/>
  <c r="I86" i="78"/>
  <c r="I87" i="78"/>
  <c r="I88" i="78"/>
  <c r="I89" i="78"/>
  <c r="I90" i="78"/>
  <c r="I91" i="78"/>
  <c r="I92" i="78"/>
  <c r="I93" i="78"/>
  <c r="I94" i="78"/>
  <c r="I95" i="78"/>
  <c r="I96" i="78"/>
  <c r="I97" i="78"/>
  <c r="I98" i="78"/>
  <c r="I99" i="78"/>
  <c r="I100" i="78"/>
  <c r="I101" i="78"/>
  <c r="I102" i="78"/>
  <c r="I103" i="78"/>
  <c r="I104" i="78"/>
  <c r="I105" i="78"/>
  <c r="I106" i="78"/>
  <c r="I107" i="78"/>
  <c r="I108" i="78"/>
  <c r="I109" i="78"/>
  <c r="I110" i="78"/>
  <c r="I111" i="78"/>
  <c r="I112" i="78"/>
  <c r="I113" i="78"/>
  <c r="I114" i="78"/>
  <c r="I115" i="78"/>
  <c r="I116" i="78"/>
  <c r="I117" i="78"/>
  <c r="I118" i="78"/>
  <c r="I119" i="78"/>
  <c r="I120" i="78"/>
  <c r="I121" i="78"/>
  <c r="I122" i="78"/>
  <c r="I123" i="78"/>
  <c r="I124" i="78"/>
  <c r="I125" i="78"/>
  <c r="I126" i="78"/>
  <c r="I127" i="78"/>
  <c r="I128" i="78"/>
  <c r="I129" i="78"/>
  <c r="I130" i="78"/>
  <c r="I131" i="78"/>
  <c r="I132" i="78"/>
  <c r="I133" i="78"/>
  <c r="I134" i="78"/>
  <c r="I135" i="78"/>
  <c r="I136" i="78"/>
  <c r="I137" i="78"/>
  <c r="I138" i="78"/>
  <c r="I139" i="78"/>
  <c r="I140" i="78"/>
  <c r="I141" i="78"/>
  <c r="I142" i="78"/>
  <c r="I143" i="78"/>
  <c r="I144" i="78"/>
  <c r="I145" i="78"/>
  <c r="I146" i="78"/>
  <c r="I147" i="78"/>
  <c r="I148" i="78"/>
  <c r="I149" i="78"/>
  <c r="I150" i="78"/>
  <c r="I151" i="78"/>
  <c r="I152" i="78"/>
  <c r="I153" i="78"/>
  <c r="I154" i="78"/>
  <c r="I155" i="78"/>
  <c r="I156" i="78"/>
  <c r="I157" i="78"/>
  <c r="I158" i="78"/>
  <c r="I159" i="78"/>
  <c r="I160" i="78"/>
  <c r="I161" i="78"/>
  <c r="I162" i="78"/>
  <c r="I163" i="78"/>
  <c r="I164" i="78"/>
  <c r="I165" i="78"/>
  <c r="I166" i="78"/>
  <c r="I167" i="78"/>
  <c r="I168" i="78"/>
  <c r="I169" i="78"/>
  <c r="I170" i="78"/>
  <c r="I171" i="78"/>
  <c r="I172" i="78"/>
  <c r="I173" i="78"/>
  <c r="I174" i="78"/>
  <c r="I175" i="78"/>
  <c r="I176" i="78"/>
  <c r="I177" i="78"/>
  <c r="I178" i="78"/>
  <c r="I179" i="78"/>
  <c r="I180" i="78"/>
  <c r="I181" i="78"/>
  <c r="I182" i="78"/>
  <c r="I183" i="78"/>
  <c r="I184" i="78"/>
  <c r="I185" i="78"/>
  <c r="I186" i="78"/>
  <c r="I187" i="78"/>
  <c r="I188" i="78"/>
  <c r="I189" i="78"/>
  <c r="I190" i="78"/>
  <c r="I191" i="78"/>
  <c r="I192" i="78"/>
  <c r="I193" i="78"/>
  <c r="I194" i="78"/>
  <c r="I195" i="78"/>
  <c r="I196" i="78"/>
  <c r="I197" i="78"/>
  <c r="I198" i="78"/>
  <c r="I199" i="78"/>
  <c r="I200" i="78"/>
  <c r="I201" i="78"/>
  <c r="I202" i="78"/>
  <c r="I203" i="78"/>
  <c r="I204" i="78"/>
  <c r="I205" i="78"/>
  <c r="I206" i="78"/>
  <c r="I207" i="78"/>
  <c r="I208" i="78"/>
  <c r="I209" i="78"/>
  <c r="I210" i="78"/>
  <c r="I211" i="78"/>
  <c r="I212" i="78"/>
  <c r="I213" i="78"/>
  <c r="I214" i="78"/>
  <c r="I215" i="78"/>
  <c r="I216" i="78"/>
  <c r="I217" i="78"/>
  <c r="I218" i="78"/>
  <c r="I219" i="78"/>
  <c r="I220" i="78"/>
  <c r="I221" i="78"/>
  <c r="I222" i="78"/>
  <c r="I223" i="78"/>
  <c r="I224" i="78"/>
  <c r="I225" i="78"/>
  <c r="I226" i="78"/>
  <c r="I227" i="78"/>
  <c r="I228" i="78"/>
  <c r="I229" i="78"/>
  <c r="I230" i="78"/>
  <c r="I231" i="78"/>
  <c r="I232" i="78"/>
  <c r="I233" i="78"/>
  <c r="I234" i="78"/>
  <c r="I235" i="78"/>
  <c r="I236" i="78"/>
  <c r="I237" i="78"/>
  <c r="I238" i="78"/>
  <c r="I239" i="78"/>
  <c r="I240" i="78"/>
  <c r="I241" i="78"/>
  <c r="I242" i="78"/>
  <c r="I243" i="78"/>
  <c r="I244" i="78"/>
  <c r="I245" i="78"/>
  <c r="I246" i="78"/>
  <c r="I247" i="78"/>
  <c r="I248" i="78"/>
  <c r="I249" i="78"/>
  <c r="I250" i="78"/>
  <c r="I251" i="78"/>
  <c r="I252" i="78"/>
  <c r="I253" i="78"/>
  <c r="I254" i="78"/>
  <c r="I255" i="78"/>
  <c r="I256" i="78"/>
  <c r="I257" i="78"/>
  <c r="I258" i="78"/>
  <c r="I259" i="78"/>
  <c r="I260" i="78"/>
  <c r="I261" i="78"/>
  <c r="I262" i="78"/>
  <c r="I263" i="78"/>
  <c r="I264" i="78"/>
  <c r="I265" i="78"/>
  <c r="I266" i="78"/>
  <c r="I267" i="78"/>
  <c r="I268" i="78"/>
  <c r="I269" i="78"/>
  <c r="I270" i="78"/>
  <c r="I271" i="78"/>
  <c r="I272" i="78"/>
  <c r="I273" i="78"/>
  <c r="I274" i="78"/>
  <c r="I275" i="78"/>
  <c r="I276" i="78"/>
  <c r="I277" i="78"/>
  <c r="I278" i="78"/>
  <c r="I279" i="78"/>
  <c r="I280" i="78"/>
  <c r="I281" i="78"/>
  <c r="I282" i="78"/>
  <c r="I283" i="78"/>
  <c r="I284" i="78"/>
  <c r="I285" i="78"/>
  <c r="I286" i="78"/>
  <c r="I287" i="78"/>
  <c r="I288" i="78"/>
  <c r="I289" i="78"/>
  <c r="I290" i="78"/>
  <c r="I291" i="78"/>
  <c r="I292" i="78"/>
  <c r="I293" i="78"/>
  <c r="I294" i="78"/>
  <c r="I295" i="78"/>
  <c r="I296" i="78"/>
  <c r="I297" i="78"/>
  <c r="I298" i="78"/>
  <c r="I299" i="78"/>
  <c r="I300" i="78"/>
  <c r="I301" i="78"/>
  <c r="I302" i="78"/>
  <c r="I303" i="78"/>
  <c r="I304" i="78"/>
  <c r="I305" i="78"/>
  <c r="I306" i="78"/>
  <c r="I307" i="78"/>
  <c r="I308" i="78"/>
  <c r="I309" i="78"/>
  <c r="I310" i="78"/>
  <c r="I311" i="78"/>
  <c r="I312" i="78"/>
  <c r="I313" i="78"/>
  <c r="I314" i="78"/>
  <c r="I315" i="78"/>
  <c r="I316" i="78"/>
  <c r="I317" i="78"/>
  <c r="I318" i="78"/>
  <c r="I319" i="78"/>
  <c r="I320" i="78"/>
  <c r="I321" i="78"/>
  <c r="I322" i="78"/>
  <c r="I323" i="78"/>
  <c r="I324" i="78"/>
  <c r="I325" i="78"/>
  <c r="I326" i="78"/>
  <c r="I327" i="78"/>
  <c r="I328" i="78"/>
  <c r="I329" i="78"/>
  <c r="I330" i="78"/>
  <c r="I331" i="78"/>
  <c r="I332" i="78"/>
  <c r="I333" i="78"/>
  <c r="I334" i="78"/>
  <c r="I335" i="78"/>
  <c r="I336" i="78"/>
  <c r="I337" i="78"/>
  <c r="I338" i="78"/>
  <c r="I339" i="78"/>
  <c r="I340" i="78"/>
  <c r="I341" i="78"/>
  <c r="I342" i="78"/>
  <c r="I343" i="78"/>
  <c r="I344" i="78"/>
  <c r="I345" i="78"/>
  <c r="I346" i="78"/>
  <c r="I347" i="78"/>
  <c r="I348" i="78"/>
  <c r="I349" i="78"/>
  <c r="I350" i="78"/>
  <c r="I351" i="78"/>
  <c r="I352" i="78"/>
  <c r="I353" i="78"/>
  <c r="I354" i="78"/>
  <c r="I355" i="78"/>
  <c r="I356" i="78"/>
  <c r="I357" i="78"/>
  <c r="I358" i="78"/>
  <c r="I359" i="78"/>
  <c r="I360" i="78"/>
  <c r="I361" i="78"/>
  <c r="I362" i="78"/>
  <c r="I363" i="78"/>
  <c r="I364" i="78"/>
  <c r="I365" i="78"/>
  <c r="I366" i="78"/>
  <c r="I367" i="78"/>
  <c r="I368" i="78"/>
  <c r="I369" i="78"/>
  <c r="I370" i="78"/>
  <c r="I371" i="78"/>
  <c r="I372" i="78"/>
  <c r="I373" i="78"/>
  <c r="I374" i="78"/>
  <c r="I375" i="78"/>
  <c r="I376" i="78"/>
  <c r="I377" i="78"/>
  <c r="I378" i="78"/>
  <c r="I379" i="78"/>
  <c r="I380" i="78"/>
  <c r="I381" i="78"/>
  <c r="I382" i="78"/>
  <c r="I383" i="78"/>
  <c r="I384" i="78"/>
  <c r="I385" i="78"/>
  <c r="I386" i="78"/>
  <c r="I387" i="78"/>
  <c r="I388" i="78"/>
  <c r="I389" i="78"/>
  <c r="I390" i="78"/>
  <c r="I391" i="78"/>
  <c r="I392" i="78"/>
  <c r="I393" i="78"/>
  <c r="I394" i="78"/>
  <c r="I395" i="78"/>
  <c r="I396" i="78"/>
  <c r="I397" i="78"/>
  <c r="I398" i="78"/>
  <c r="I399" i="78"/>
  <c r="I400" i="78"/>
  <c r="I401" i="78"/>
  <c r="I402" i="78"/>
  <c r="I403" i="78"/>
  <c r="I404" i="78"/>
  <c r="I405" i="78"/>
  <c r="I406" i="78"/>
  <c r="I407" i="78"/>
  <c r="I408" i="78"/>
  <c r="I409" i="78"/>
  <c r="I410" i="78"/>
  <c r="I411" i="78"/>
  <c r="I412" i="78"/>
  <c r="I413" i="78"/>
  <c r="I414" i="78"/>
  <c r="I415" i="78"/>
  <c r="I416" i="78"/>
  <c r="I417" i="78"/>
  <c r="I418" i="78"/>
  <c r="I419" i="78"/>
  <c r="I420" i="78"/>
  <c r="I421" i="78"/>
  <c r="I422" i="78"/>
  <c r="I423" i="78"/>
  <c r="I424" i="78"/>
  <c r="I425" i="78"/>
  <c r="I426" i="78"/>
  <c r="I427" i="78"/>
  <c r="I428" i="78"/>
  <c r="I429" i="78"/>
  <c r="I430" i="78"/>
  <c r="I431" i="78"/>
  <c r="I432" i="78"/>
  <c r="I433" i="78"/>
  <c r="I434" i="78"/>
  <c r="I435" i="78"/>
  <c r="I436" i="78"/>
  <c r="I437" i="78"/>
  <c r="I438" i="78"/>
  <c r="I439" i="78"/>
  <c r="I440" i="78"/>
  <c r="I441" i="78"/>
  <c r="I442" i="78"/>
  <c r="I443" i="78"/>
  <c r="I444" i="78"/>
  <c r="I445" i="78"/>
  <c r="I446" i="78"/>
  <c r="I447" i="78"/>
  <c r="I448" i="78"/>
  <c r="I449" i="78"/>
  <c r="I450" i="78"/>
  <c r="I451" i="78"/>
  <c r="I452" i="78"/>
  <c r="I453" i="78"/>
  <c r="I454" i="78"/>
  <c r="I455" i="78"/>
  <c r="I456" i="78"/>
  <c r="I457" i="78"/>
  <c r="I458" i="78"/>
  <c r="I459" i="78"/>
  <c r="I460" i="78"/>
  <c r="I461" i="78"/>
  <c r="I462" i="78"/>
  <c r="I463" i="78"/>
  <c r="I464" i="78"/>
  <c r="I465" i="78"/>
  <c r="I466" i="78"/>
  <c r="I467" i="78"/>
  <c r="I468" i="78"/>
  <c r="I469" i="78"/>
  <c r="I470" i="78"/>
  <c r="I471" i="78"/>
  <c r="I472" i="78"/>
  <c r="I473" i="78"/>
  <c r="I474" i="78"/>
  <c r="I475" i="78"/>
  <c r="I476" i="78"/>
  <c r="I477" i="78"/>
  <c r="I478" i="78"/>
  <c r="I479" i="78"/>
  <c r="I480" i="78"/>
  <c r="I481" i="78"/>
  <c r="I482" i="78"/>
  <c r="I483" i="78"/>
  <c r="I484" i="78"/>
  <c r="I485" i="78"/>
  <c r="I486" i="78"/>
  <c r="I487" i="78"/>
  <c r="I488" i="78"/>
  <c r="I489" i="78"/>
  <c r="I490" i="78"/>
  <c r="I491" i="78"/>
  <c r="I492" i="78"/>
  <c r="I493" i="78"/>
  <c r="I494" i="78"/>
  <c r="I495" i="78"/>
  <c r="I496" i="78"/>
  <c r="I497" i="78"/>
  <c r="I498" i="78"/>
  <c r="I499" i="78"/>
  <c r="I500" i="78"/>
  <c r="I501" i="78"/>
  <c r="I502" i="78"/>
  <c r="I503" i="78"/>
  <c r="I504" i="78"/>
  <c r="I505" i="78"/>
  <c r="I506" i="78"/>
  <c r="I507" i="78"/>
  <c r="I508" i="78"/>
  <c r="I509" i="78"/>
  <c r="I510" i="78"/>
  <c r="I511" i="78"/>
  <c r="I512" i="78"/>
  <c r="I513" i="78"/>
  <c r="I514" i="78"/>
  <c r="I515" i="78"/>
  <c r="I516" i="78"/>
  <c r="I517" i="78"/>
  <c r="I518" i="78"/>
  <c r="I519" i="78"/>
  <c r="I520" i="78"/>
  <c r="I521" i="78"/>
  <c r="I522" i="78"/>
  <c r="I523" i="78"/>
  <c r="I524" i="78"/>
  <c r="I525" i="78"/>
  <c r="I526" i="78"/>
  <c r="I527" i="78"/>
  <c r="I528" i="78"/>
  <c r="I529" i="78"/>
  <c r="I530" i="78"/>
  <c r="I531" i="78"/>
  <c r="I532" i="78"/>
  <c r="I533" i="78"/>
  <c r="I534" i="78"/>
  <c r="I535" i="78"/>
  <c r="I536" i="78"/>
  <c r="I537" i="78"/>
  <c r="I538" i="78"/>
  <c r="I539" i="78"/>
  <c r="I540" i="78"/>
  <c r="I541" i="78"/>
  <c r="I542" i="78"/>
  <c r="I543" i="78"/>
  <c r="I544" i="78"/>
  <c r="I545" i="78"/>
  <c r="I546" i="78"/>
  <c r="I547" i="78"/>
  <c r="I548" i="78"/>
  <c r="I549" i="78"/>
  <c r="I550" i="78"/>
  <c r="I551" i="78"/>
  <c r="I552" i="78"/>
  <c r="I553" i="78"/>
  <c r="I554" i="78"/>
  <c r="I555" i="78"/>
  <c r="I556" i="78"/>
  <c r="I557" i="78"/>
  <c r="I558" i="78"/>
  <c r="I559" i="78"/>
  <c r="I560" i="78"/>
  <c r="I561" i="78"/>
  <c r="I562" i="78"/>
  <c r="I563" i="78"/>
  <c r="I564" i="78"/>
  <c r="I565" i="78"/>
  <c r="I566" i="78"/>
  <c r="I567" i="78"/>
  <c r="I568" i="78"/>
  <c r="I569" i="78"/>
  <c r="I570" i="78"/>
  <c r="I571" i="78"/>
  <c r="I572" i="78"/>
  <c r="I573" i="78"/>
  <c r="I574" i="78"/>
  <c r="I575" i="78"/>
  <c r="I576" i="78"/>
  <c r="I577" i="78"/>
  <c r="I578" i="78"/>
  <c r="I579" i="78"/>
  <c r="I580" i="78"/>
  <c r="I581" i="78"/>
  <c r="I582" i="78"/>
  <c r="I583" i="78"/>
  <c r="I584" i="78"/>
  <c r="I585" i="78"/>
  <c r="I586" i="78"/>
  <c r="I587" i="78"/>
  <c r="I588" i="78"/>
  <c r="I589" i="78"/>
  <c r="I590" i="78"/>
  <c r="I591" i="78"/>
  <c r="I592" i="78"/>
  <c r="I593" i="78"/>
  <c r="I594" i="78"/>
  <c r="I595" i="78"/>
  <c r="I596" i="78"/>
  <c r="I597" i="78"/>
  <c r="I598" i="78"/>
  <c r="I599" i="78"/>
  <c r="I600" i="78"/>
  <c r="I601" i="78"/>
  <c r="I602" i="78"/>
  <c r="I603" i="78"/>
  <c r="I604" i="78"/>
  <c r="I605" i="78"/>
  <c r="I606" i="78"/>
  <c r="I607" i="78"/>
  <c r="I608" i="78"/>
  <c r="I609" i="78"/>
  <c r="I610" i="78"/>
  <c r="I611" i="78"/>
  <c r="I612" i="78"/>
  <c r="I613" i="78"/>
  <c r="I614" i="78"/>
  <c r="I615" i="78"/>
  <c r="I616" i="78"/>
  <c r="I617" i="78"/>
  <c r="I618" i="78"/>
  <c r="I619" i="78"/>
  <c r="I620" i="78"/>
  <c r="I621" i="78"/>
  <c r="I622" i="78"/>
  <c r="I623" i="78"/>
  <c r="I624" i="78"/>
  <c r="I625" i="78"/>
  <c r="I626" i="78"/>
  <c r="I627" i="78"/>
  <c r="I628" i="78"/>
  <c r="I629" i="78"/>
  <c r="I630" i="78"/>
  <c r="I631" i="78"/>
  <c r="I632" i="78"/>
  <c r="I633" i="78"/>
  <c r="I634" i="78"/>
  <c r="I635" i="78"/>
  <c r="I636" i="78"/>
  <c r="I637" i="78"/>
  <c r="I638" i="78"/>
  <c r="I639" i="78"/>
  <c r="I640" i="78"/>
  <c r="I641" i="78"/>
  <c r="I642" i="78"/>
  <c r="I643" i="78"/>
  <c r="I644" i="78"/>
  <c r="I645" i="78"/>
  <c r="I646" i="78"/>
  <c r="I647" i="78"/>
  <c r="I648" i="78"/>
  <c r="I649" i="78"/>
  <c r="I650" i="78"/>
  <c r="I651" i="78"/>
  <c r="I652" i="78"/>
  <c r="I653" i="78"/>
  <c r="I654" i="78"/>
  <c r="I655" i="78"/>
  <c r="I656" i="78"/>
  <c r="I657" i="78"/>
  <c r="I658" i="78"/>
  <c r="I659" i="78"/>
  <c r="I660" i="78"/>
  <c r="I661" i="78"/>
  <c r="I662" i="78"/>
  <c r="I663" i="78"/>
  <c r="I664" i="78"/>
  <c r="I665" i="78"/>
  <c r="I666" i="78"/>
  <c r="I667" i="78"/>
  <c r="I668" i="78"/>
  <c r="I669" i="78"/>
  <c r="I670" i="78"/>
  <c r="I671" i="78"/>
  <c r="I672" i="78"/>
  <c r="I673" i="78"/>
  <c r="I674" i="78"/>
  <c r="I675" i="78"/>
  <c r="I676" i="78"/>
  <c r="I677" i="78"/>
  <c r="I678" i="78"/>
  <c r="I679" i="78"/>
  <c r="I680" i="78"/>
  <c r="I681" i="78"/>
  <c r="I682" i="78"/>
  <c r="I683" i="78"/>
  <c r="I684" i="78"/>
  <c r="I685" i="78"/>
  <c r="I686" i="78"/>
  <c r="I687" i="78"/>
  <c r="I688" i="78"/>
  <c r="I689" i="78"/>
  <c r="I690" i="78"/>
  <c r="I691" i="78"/>
  <c r="I692" i="78"/>
  <c r="I693" i="78"/>
  <c r="I694" i="78"/>
  <c r="I695" i="78"/>
  <c r="I696" i="78"/>
  <c r="I697" i="78"/>
  <c r="I698" i="78"/>
  <c r="I699" i="78"/>
  <c r="I700" i="78"/>
  <c r="I701" i="78"/>
  <c r="I702" i="78"/>
  <c r="I703" i="78"/>
  <c r="I704" i="78"/>
  <c r="I705" i="78"/>
  <c r="I706" i="78"/>
  <c r="I707" i="78"/>
  <c r="I708" i="78"/>
  <c r="I709" i="78"/>
  <c r="I710" i="78"/>
  <c r="I711" i="78"/>
  <c r="I712" i="78"/>
  <c r="I713" i="78"/>
  <c r="I714" i="78"/>
  <c r="I715" i="78"/>
  <c r="I716" i="78"/>
  <c r="I717" i="78"/>
  <c r="I718" i="78"/>
  <c r="I719" i="78"/>
  <c r="I720" i="78"/>
  <c r="I721" i="78"/>
  <c r="I722" i="78"/>
  <c r="I723" i="78"/>
  <c r="I724" i="78"/>
  <c r="I725" i="78"/>
  <c r="I726" i="78"/>
  <c r="I727" i="78"/>
  <c r="I728" i="78"/>
  <c r="I729" i="78"/>
  <c r="I730" i="78"/>
  <c r="I731" i="78"/>
  <c r="I732" i="78"/>
  <c r="I733" i="78"/>
  <c r="I734" i="78"/>
  <c r="I735" i="78"/>
  <c r="I736" i="78"/>
  <c r="I737" i="78"/>
  <c r="I738" i="78"/>
  <c r="I739" i="78"/>
  <c r="I740" i="78"/>
  <c r="I741" i="78"/>
  <c r="I742" i="78"/>
  <c r="I743" i="78"/>
  <c r="I744" i="78"/>
  <c r="I745" i="78"/>
  <c r="I746" i="78"/>
  <c r="I747" i="78"/>
  <c r="I748" i="78"/>
  <c r="I749" i="78"/>
  <c r="I750" i="78"/>
  <c r="I751" i="78"/>
  <c r="I752" i="78"/>
  <c r="I753" i="78"/>
  <c r="I754" i="78"/>
  <c r="I755" i="78"/>
  <c r="I756" i="78"/>
  <c r="I757" i="78"/>
  <c r="I758" i="78"/>
  <c r="I759" i="78"/>
  <c r="I760" i="78"/>
  <c r="I761" i="78"/>
  <c r="I762" i="78"/>
  <c r="I763" i="78"/>
  <c r="I764" i="78"/>
  <c r="I765" i="78"/>
  <c r="I766" i="78"/>
  <c r="I767" i="78"/>
  <c r="I768" i="78"/>
  <c r="I769" i="78"/>
  <c r="I770" i="78"/>
  <c r="I771" i="78"/>
  <c r="I772" i="78"/>
  <c r="I773" i="78"/>
  <c r="I774" i="78"/>
  <c r="I775" i="78"/>
  <c r="I776" i="78"/>
  <c r="I777" i="78"/>
  <c r="I778" i="78"/>
  <c r="I779" i="78"/>
  <c r="I780" i="78"/>
  <c r="I781" i="78"/>
  <c r="I782" i="78"/>
  <c r="I783" i="78"/>
  <c r="I784" i="78"/>
  <c r="I785" i="78"/>
  <c r="I786" i="78"/>
  <c r="I787" i="78"/>
  <c r="W787" i="78" s="1"/>
  <c r="I788" i="78"/>
  <c r="I789" i="78"/>
  <c r="I790" i="78"/>
  <c r="I791" i="78"/>
  <c r="I792" i="78"/>
  <c r="I793" i="78"/>
  <c r="I794" i="78"/>
  <c r="I795" i="78"/>
  <c r="I796" i="78"/>
  <c r="I797" i="78"/>
  <c r="I798" i="78"/>
  <c r="I799" i="78"/>
  <c r="I800" i="78"/>
  <c r="I801" i="78"/>
  <c r="I802" i="78"/>
  <c r="I803" i="78"/>
  <c r="I804" i="78"/>
  <c r="I805" i="78"/>
  <c r="I806" i="78"/>
  <c r="I807" i="78"/>
  <c r="I808" i="78"/>
  <c r="I809" i="78"/>
  <c r="I810" i="78"/>
  <c r="I811" i="78"/>
  <c r="I812" i="78"/>
  <c r="I813" i="78"/>
  <c r="I814" i="78"/>
  <c r="I815" i="78"/>
  <c r="I816" i="78"/>
  <c r="I817" i="78"/>
  <c r="I818" i="78"/>
  <c r="I819" i="78"/>
  <c r="I820" i="78"/>
  <c r="I821" i="78"/>
  <c r="I822" i="78"/>
  <c r="I823" i="78"/>
  <c r="I824" i="78"/>
  <c r="I825" i="78"/>
  <c r="I826" i="78"/>
  <c r="I827" i="78"/>
  <c r="I828" i="78"/>
  <c r="I829" i="78"/>
  <c r="I830" i="78"/>
  <c r="I831" i="78"/>
  <c r="I832" i="78"/>
  <c r="I833" i="78"/>
  <c r="I834" i="78"/>
  <c r="I835" i="78"/>
  <c r="I836" i="78"/>
  <c r="I837" i="78"/>
  <c r="I838" i="78"/>
  <c r="I839" i="78"/>
  <c r="I840" i="78"/>
  <c r="I841" i="78"/>
  <c r="I842" i="78"/>
  <c r="I843" i="78"/>
  <c r="I844" i="78"/>
  <c r="I845" i="78"/>
  <c r="I846" i="78"/>
  <c r="I847" i="78"/>
  <c r="I848" i="78"/>
  <c r="I849" i="78"/>
  <c r="I850" i="78"/>
  <c r="I851" i="78"/>
  <c r="I852" i="78"/>
  <c r="I853" i="78"/>
  <c r="I854" i="78"/>
  <c r="I855" i="78"/>
  <c r="I856" i="78"/>
  <c r="I857" i="78"/>
  <c r="I858" i="78"/>
  <c r="I859" i="78"/>
  <c r="I860" i="78"/>
  <c r="I861" i="78"/>
  <c r="I862" i="78"/>
  <c r="I863" i="78"/>
  <c r="I864" i="78"/>
  <c r="I865" i="78"/>
  <c r="I866" i="78"/>
  <c r="I867" i="78"/>
  <c r="I868" i="78"/>
  <c r="I869" i="78"/>
  <c r="I870" i="78"/>
  <c r="I871" i="78"/>
  <c r="I872" i="78"/>
  <c r="I873" i="78"/>
  <c r="I874" i="78"/>
  <c r="I875" i="78"/>
  <c r="I876" i="78"/>
  <c r="I877" i="78"/>
  <c r="I878" i="78"/>
  <c r="I879" i="78"/>
  <c r="I880" i="78"/>
  <c r="I881" i="78"/>
  <c r="I882" i="78"/>
  <c r="I883" i="78"/>
  <c r="I884" i="78"/>
  <c r="I885" i="78"/>
  <c r="I886" i="78"/>
  <c r="I887" i="78"/>
  <c r="I888" i="78"/>
  <c r="I889" i="78"/>
  <c r="I890" i="78"/>
  <c r="I891" i="78"/>
  <c r="I892" i="78"/>
  <c r="I893" i="78"/>
  <c r="I894" i="78"/>
  <c r="I895" i="78"/>
  <c r="I896" i="78"/>
  <c r="I897" i="78"/>
  <c r="I898" i="78"/>
  <c r="I899" i="78"/>
  <c r="I900" i="78"/>
  <c r="I901" i="78"/>
  <c r="I902" i="78"/>
  <c r="I903" i="78"/>
  <c r="I904" i="78"/>
  <c r="I905" i="78"/>
  <c r="I906" i="78"/>
  <c r="I907" i="78"/>
  <c r="I908" i="78"/>
  <c r="I909" i="78"/>
  <c r="I910" i="78"/>
  <c r="I911" i="78"/>
  <c r="I912" i="78"/>
  <c r="I913" i="78"/>
  <c r="I914" i="78"/>
  <c r="I915" i="78"/>
  <c r="I916" i="78"/>
  <c r="I917" i="78"/>
  <c r="I918" i="78"/>
  <c r="I919" i="78"/>
  <c r="I920" i="78"/>
  <c r="I921" i="78"/>
  <c r="I922" i="78"/>
  <c r="I923" i="78"/>
  <c r="I924" i="78"/>
  <c r="I925" i="78"/>
  <c r="I926" i="78"/>
  <c r="I927" i="78"/>
  <c r="I928" i="78"/>
  <c r="I929" i="78"/>
  <c r="I930" i="78"/>
  <c r="I931" i="78"/>
  <c r="I932" i="78"/>
  <c r="I933" i="78"/>
  <c r="I934" i="78"/>
  <c r="I935" i="78"/>
  <c r="I936" i="78"/>
  <c r="I937" i="78"/>
  <c r="I938" i="78"/>
  <c r="I939" i="78"/>
  <c r="I940" i="78"/>
  <c r="I941" i="78"/>
  <c r="I942" i="78"/>
  <c r="I943" i="78"/>
  <c r="I944" i="78"/>
  <c r="I945" i="78"/>
  <c r="I946" i="78"/>
  <c r="I947" i="78"/>
  <c r="I948" i="78"/>
  <c r="I949" i="78"/>
  <c r="I950" i="78"/>
  <c r="I951" i="78"/>
  <c r="I952" i="78"/>
  <c r="I953" i="78"/>
  <c r="I954" i="78"/>
  <c r="I955" i="78"/>
  <c r="I956" i="78"/>
  <c r="I957" i="78"/>
  <c r="I958" i="78"/>
  <c r="I959" i="78"/>
  <c r="I960" i="78"/>
  <c r="I961" i="78"/>
  <c r="I962" i="78"/>
  <c r="I963" i="78"/>
  <c r="I964" i="78"/>
  <c r="I965" i="78"/>
  <c r="I966" i="78"/>
  <c r="I967" i="78"/>
  <c r="I968" i="78"/>
  <c r="I969" i="78"/>
  <c r="I970" i="78"/>
  <c r="I971" i="78"/>
  <c r="I972" i="78"/>
  <c r="I973" i="78"/>
  <c r="I974" i="78"/>
  <c r="I975" i="78"/>
  <c r="I976" i="78"/>
  <c r="I977" i="78"/>
  <c r="I978" i="78"/>
  <c r="I979" i="78"/>
  <c r="I980" i="78"/>
  <c r="I981" i="78"/>
  <c r="I982" i="78"/>
  <c r="I983" i="78"/>
  <c r="I984" i="78"/>
  <c r="I985" i="78"/>
  <c r="I986" i="78"/>
  <c r="I987" i="78"/>
  <c r="I988" i="78"/>
  <c r="I989" i="78"/>
  <c r="I990" i="78"/>
  <c r="I991" i="78"/>
  <c r="I992" i="78"/>
  <c r="I993" i="78"/>
  <c r="I994" i="78"/>
  <c r="I995" i="78"/>
  <c r="I996" i="78"/>
  <c r="I997" i="78"/>
  <c r="I998" i="78"/>
  <c r="I999" i="78"/>
  <c r="I1000" i="78"/>
  <c r="I1001" i="78"/>
  <c r="I1002" i="78"/>
  <c r="I1003" i="78"/>
  <c r="I1004" i="78"/>
  <c r="I1005" i="78"/>
  <c r="I1006" i="78"/>
  <c r="I1007" i="78"/>
  <c r="I1008" i="78"/>
  <c r="I1009" i="78"/>
  <c r="I1010" i="78"/>
  <c r="I1011" i="78"/>
  <c r="I1012" i="78"/>
  <c r="I1013" i="78"/>
  <c r="I1014" i="78"/>
  <c r="I1015" i="78"/>
  <c r="I1016" i="78"/>
  <c r="I1017" i="78"/>
  <c r="I1018" i="78"/>
  <c r="I1019" i="78"/>
  <c r="I1020" i="78"/>
  <c r="I1021" i="78"/>
  <c r="I1022" i="78"/>
  <c r="I1023" i="78"/>
  <c r="I1024" i="78"/>
  <c r="I1025" i="78"/>
  <c r="I1026" i="78"/>
  <c r="I1027" i="78"/>
  <c r="I1028" i="78"/>
  <c r="I1029" i="78"/>
  <c r="I1030" i="78"/>
  <c r="I1031" i="78"/>
  <c r="I1032" i="78"/>
  <c r="I1033" i="78"/>
  <c r="I1034" i="78"/>
  <c r="I1035" i="78"/>
  <c r="I1036" i="78"/>
  <c r="I1037" i="78"/>
  <c r="I1038" i="78"/>
  <c r="I1039" i="78"/>
  <c r="I1040" i="78"/>
  <c r="I1041" i="78"/>
  <c r="I1042" i="78"/>
  <c r="I1043" i="78"/>
  <c r="I1044" i="78"/>
  <c r="I1045" i="78"/>
  <c r="I1046" i="78"/>
  <c r="I1047" i="78"/>
  <c r="I1048" i="78"/>
  <c r="I1049" i="78"/>
  <c r="I1050" i="78"/>
  <c r="I1051" i="78"/>
  <c r="I1052" i="78"/>
  <c r="I1053" i="78"/>
  <c r="I1054" i="78"/>
  <c r="I1055" i="78"/>
  <c r="I1056" i="78"/>
  <c r="I1057" i="78"/>
  <c r="I1058" i="78"/>
  <c r="I1059" i="78"/>
  <c r="I1060" i="78"/>
  <c r="I1061" i="78"/>
  <c r="I1062" i="78"/>
  <c r="I1063" i="78"/>
  <c r="I1064" i="78"/>
  <c r="I1065" i="78"/>
  <c r="I1066" i="78"/>
  <c r="I1067" i="78"/>
  <c r="I1068" i="78"/>
  <c r="I1069" i="78"/>
  <c r="I1070" i="78"/>
  <c r="I1071" i="78"/>
  <c r="I1072" i="78"/>
  <c r="I1073" i="78"/>
  <c r="I1074" i="78"/>
  <c r="I1075" i="78"/>
  <c r="I1076" i="78"/>
  <c r="I1077" i="78"/>
  <c r="I1078" i="78"/>
  <c r="I1079" i="78"/>
  <c r="I1080" i="78"/>
  <c r="I1081" i="78"/>
  <c r="I1082" i="78"/>
  <c r="I1083" i="78"/>
  <c r="I1084" i="78"/>
  <c r="I1085" i="78"/>
  <c r="I1086" i="78"/>
  <c r="I1087" i="78"/>
  <c r="I1088" i="78"/>
  <c r="I1089" i="78"/>
  <c r="I1090" i="78"/>
  <c r="I1091" i="78"/>
  <c r="I1092" i="78"/>
  <c r="I1093" i="78"/>
  <c r="I1094" i="78"/>
  <c r="I1095" i="78"/>
  <c r="I1096" i="78"/>
  <c r="I1097" i="78"/>
  <c r="I1098" i="78"/>
  <c r="I1099" i="78"/>
  <c r="I1100" i="78"/>
  <c r="I1101" i="78"/>
  <c r="I1102" i="78"/>
  <c r="I1103" i="78"/>
  <c r="I1104" i="78"/>
  <c r="I1105" i="78"/>
  <c r="I1106" i="78"/>
  <c r="I1107" i="78"/>
  <c r="I1108" i="78"/>
  <c r="I1109" i="78"/>
  <c r="I1110" i="78"/>
  <c r="I1111" i="78"/>
  <c r="I1112" i="78"/>
  <c r="I1113" i="78"/>
  <c r="I1114" i="78"/>
  <c r="I1115" i="78"/>
  <c r="I1116" i="78"/>
  <c r="I1117" i="78"/>
  <c r="I1118" i="78"/>
  <c r="I1119" i="78"/>
  <c r="I1120" i="78"/>
  <c r="I1121" i="78"/>
  <c r="I1122" i="78"/>
  <c r="I1123" i="78"/>
  <c r="I1124" i="78"/>
  <c r="I1125" i="78"/>
  <c r="I1126" i="78"/>
  <c r="I1127" i="78"/>
  <c r="I1128" i="78"/>
  <c r="I1129" i="78"/>
  <c r="I1130" i="78"/>
  <c r="I1131" i="78"/>
  <c r="I1132" i="78"/>
  <c r="I1133" i="78"/>
  <c r="I1134" i="78"/>
  <c r="I1135" i="78"/>
  <c r="I1136" i="78"/>
  <c r="I1137" i="78"/>
  <c r="I1138" i="78"/>
  <c r="I1139" i="78"/>
  <c r="I1140" i="78"/>
  <c r="I1141" i="78"/>
  <c r="I1142" i="78"/>
  <c r="I1143" i="78"/>
  <c r="I1144" i="78"/>
  <c r="I1145" i="78"/>
  <c r="I1146" i="78"/>
  <c r="I1147" i="78"/>
  <c r="I1148" i="78"/>
  <c r="I1149" i="78"/>
  <c r="I1150" i="78"/>
  <c r="I1151" i="78"/>
  <c r="I1152" i="78"/>
  <c r="I1153" i="78"/>
  <c r="I1154" i="78"/>
  <c r="I1155" i="78"/>
  <c r="I1156" i="78"/>
  <c r="I1157" i="78"/>
  <c r="I1158" i="78"/>
  <c r="I1159" i="78"/>
  <c r="I1160" i="78"/>
  <c r="I1161" i="78"/>
  <c r="I1162" i="78"/>
  <c r="I1163" i="78"/>
  <c r="I1164" i="78"/>
  <c r="I1165" i="78"/>
  <c r="I1166" i="78"/>
  <c r="I1167" i="78"/>
  <c r="I1168" i="78"/>
  <c r="I1169" i="78"/>
  <c r="I1170" i="78"/>
  <c r="I1171" i="78"/>
  <c r="I1172" i="78"/>
  <c r="I1173" i="78"/>
  <c r="I1174" i="78"/>
  <c r="I1175" i="78"/>
  <c r="I1176" i="78"/>
  <c r="I1177" i="78"/>
  <c r="I1178" i="78"/>
  <c r="I1179" i="78"/>
  <c r="I1180" i="78"/>
  <c r="I1181" i="78"/>
  <c r="I1182" i="78"/>
  <c r="I1183" i="78"/>
  <c r="I1184" i="78"/>
  <c r="I1185" i="78"/>
  <c r="I1186" i="78"/>
  <c r="I1187" i="78"/>
  <c r="I1188" i="78"/>
  <c r="I1189" i="78"/>
  <c r="I1190" i="78"/>
  <c r="I1191" i="78"/>
  <c r="I1192" i="78"/>
  <c r="I1193" i="78"/>
  <c r="I1194" i="78"/>
  <c r="I1195" i="78"/>
  <c r="I1196" i="78"/>
  <c r="I1197" i="78"/>
  <c r="I1198" i="78"/>
  <c r="I1199" i="78"/>
  <c r="I1200" i="78"/>
  <c r="I1201" i="78"/>
  <c r="I1202" i="78"/>
  <c r="I1203" i="78"/>
  <c r="I1204" i="78"/>
  <c r="I1205" i="78"/>
  <c r="I1206" i="78"/>
  <c r="I1207" i="78"/>
  <c r="I1208" i="78"/>
  <c r="I1209" i="78"/>
  <c r="I1210" i="78"/>
  <c r="I1211" i="78"/>
  <c r="I1212" i="78"/>
  <c r="I1213" i="78"/>
  <c r="I1214" i="78"/>
  <c r="I1215" i="78"/>
  <c r="I1216" i="78"/>
  <c r="I1217" i="78"/>
  <c r="I1218" i="78"/>
  <c r="I1219" i="78"/>
  <c r="I1220" i="78"/>
  <c r="I1221" i="78"/>
  <c r="I1222" i="78"/>
  <c r="I1223" i="78"/>
  <c r="I1224" i="78"/>
  <c r="I1225" i="78"/>
  <c r="I1226" i="78"/>
  <c r="I1227" i="78"/>
  <c r="I1228" i="78"/>
  <c r="I1229" i="78"/>
  <c r="I1230" i="78"/>
  <c r="I1231" i="78"/>
  <c r="I1232" i="78"/>
  <c r="I1233" i="78"/>
  <c r="I1234" i="78"/>
  <c r="I1235" i="78"/>
  <c r="I1236" i="78"/>
  <c r="I1237" i="78"/>
  <c r="I1238" i="78"/>
  <c r="I1239" i="78"/>
  <c r="I1240" i="78"/>
  <c r="I1241" i="78"/>
  <c r="I1242" i="78"/>
  <c r="I1243" i="78"/>
  <c r="I1244" i="78"/>
  <c r="I1245" i="78"/>
  <c r="I1246" i="78"/>
  <c r="I1247" i="78"/>
  <c r="I1248" i="78"/>
  <c r="I1249" i="78"/>
  <c r="I1250" i="78"/>
  <c r="I1251" i="78"/>
  <c r="I1252" i="78"/>
  <c r="I1253" i="78"/>
  <c r="I1254" i="78"/>
  <c r="I1255" i="78"/>
  <c r="I1256" i="78"/>
  <c r="I1257" i="78"/>
  <c r="I1258" i="78"/>
  <c r="I1259" i="78"/>
  <c r="I1260" i="78"/>
  <c r="I1261" i="78"/>
  <c r="I1262" i="78"/>
  <c r="I1263" i="78"/>
  <c r="I1264" i="78"/>
  <c r="I1265" i="78"/>
  <c r="I1266" i="78"/>
  <c r="I1267" i="78"/>
  <c r="I1268" i="78"/>
  <c r="I1269" i="78"/>
  <c r="I1270" i="78"/>
  <c r="I1271" i="78"/>
  <c r="I1272" i="78"/>
  <c r="I1273" i="78"/>
  <c r="I1274" i="78"/>
  <c r="I1275" i="78"/>
  <c r="I1276" i="78"/>
  <c r="I1277" i="78"/>
  <c r="I1278" i="78"/>
  <c r="I1279" i="78"/>
  <c r="I1280" i="78"/>
  <c r="I1281" i="78"/>
  <c r="I1282" i="78"/>
  <c r="I1283" i="78"/>
  <c r="I1284" i="78"/>
  <c r="I1285" i="78"/>
  <c r="I1286" i="78"/>
  <c r="I1287" i="78"/>
  <c r="I1288" i="78"/>
  <c r="I1289" i="78"/>
  <c r="I1290" i="78"/>
  <c r="I1291" i="78"/>
  <c r="I1292" i="78"/>
  <c r="I1293" i="78"/>
  <c r="I1294" i="78"/>
  <c r="I1295" i="78"/>
  <c r="I1296" i="78"/>
  <c r="I1297" i="78"/>
  <c r="I1298" i="78"/>
  <c r="I1299" i="78"/>
  <c r="I1300" i="78"/>
  <c r="I1301" i="78"/>
  <c r="I1302" i="78"/>
  <c r="I1303" i="78"/>
  <c r="I1304" i="78"/>
  <c r="I1305" i="78"/>
  <c r="I1306" i="78"/>
  <c r="I1307" i="78"/>
  <c r="I1308" i="78"/>
  <c r="I1309" i="78"/>
  <c r="I1310" i="78"/>
  <c r="I1311" i="78"/>
  <c r="I1312" i="78"/>
  <c r="I1313" i="78"/>
  <c r="I1314" i="78"/>
  <c r="I1315" i="78"/>
  <c r="I1316" i="78"/>
  <c r="I1317" i="78"/>
  <c r="I1318" i="78"/>
  <c r="I1319" i="78"/>
  <c r="I1320" i="78"/>
  <c r="I1321" i="78"/>
  <c r="I1322" i="78"/>
  <c r="I1323" i="78"/>
  <c r="I1324" i="78"/>
  <c r="I1325" i="78"/>
  <c r="I1326" i="78"/>
  <c r="I1327" i="78"/>
  <c r="I1328" i="78"/>
  <c r="I1329" i="78"/>
  <c r="I1330" i="78"/>
  <c r="I1331" i="78"/>
  <c r="I1332" i="78"/>
  <c r="I1333" i="78"/>
  <c r="I1334" i="78"/>
  <c r="I1335" i="78"/>
  <c r="I1336" i="78"/>
  <c r="I1337" i="78"/>
  <c r="I1338" i="78"/>
  <c r="I1339" i="78"/>
  <c r="I1340" i="78"/>
  <c r="I1341" i="78"/>
  <c r="I1342" i="78"/>
  <c r="I1343" i="78"/>
  <c r="I1344" i="78"/>
  <c r="I1345" i="78"/>
  <c r="I1346" i="78"/>
  <c r="I1347" i="78"/>
  <c r="I1348" i="78"/>
  <c r="I1349" i="78"/>
  <c r="I1350" i="78"/>
  <c r="I1351" i="78"/>
  <c r="I1352" i="78"/>
  <c r="I1353" i="78"/>
  <c r="I1354" i="78"/>
  <c r="I1355" i="78"/>
  <c r="I1356" i="78"/>
  <c r="I1357" i="78"/>
  <c r="I1358" i="78"/>
  <c r="I1359" i="78"/>
  <c r="I1360" i="78"/>
  <c r="I1361" i="78"/>
  <c r="I1362" i="78"/>
  <c r="I1363" i="78"/>
  <c r="I1364" i="78"/>
  <c r="I1365" i="78"/>
  <c r="I1366" i="78"/>
  <c r="I1367" i="78"/>
  <c r="I1368" i="78"/>
  <c r="I1369" i="78"/>
  <c r="I1370" i="78"/>
  <c r="I1371" i="78"/>
  <c r="I1372" i="78"/>
  <c r="I1373" i="78"/>
  <c r="I1374" i="78"/>
  <c r="I1375" i="78"/>
  <c r="I1376" i="78"/>
  <c r="I1377" i="78"/>
  <c r="I1378" i="78"/>
  <c r="I1379" i="78"/>
  <c r="I1380" i="78"/>
  <c r="I1381" i="78"/>
  <c r="I1382" i="78"/>
  <c r="I1383" i="78"/>
  <c r="I1384" i="78"/>
  <c r="I1385" i="78"/>
  <c r="I1386" i="78"/>
  <c r="I1387" i="78"/>
  <c r="I1388" i="78"/>
  <c r="I1389" i="78"/>
  <c r="I1390" i="78"/>
  <c r="I1391" i="78"/>
  <c r="I1392" i="78"/>
  <c r="I1393" i="78"/>
  <c r="I1394" i="78"/>
  <c r="I1395" i="78"/>
  <c r="I1396" i="78"/>
  <c r="I1397" i="78"/>
  <c r="I1398" i="78"/>
  <c r="I1399" i="78"/>
  <c r="I1400" i="78"/>
  <c r="I1401" i="78"/>
  <c r="I1402" i="78"/>
  <c r="I1403" i="78"/>
  <c r="I1404" i="78"/>
  <c r="I1405" i="78"/>
  <c r="I1406" i="78"/>
  <c r="I1407" i="78"/>
  <c r="I1408" i="78"/>
  <c r="I1409" i="78"/>
  <c r="I1410" i="78"/>
  <c r="I1411" i="78"/>
  <c r="I1412" i="78"/>
  <c r="I1413" i="78"/>
  <c r="I1414" i="78"/>
  <c r="I1415" i="78"/>
  <c r="I1416" i="78"/>
  <c r="I1417" i="78"/>
  <c r="I1418" i="78"/>
  <c r="I1419" i="78"/>
  <c r="I1420" i="78"/>
  <c r="I1421" i="78"/>
  <c r="I1422" i="78"/>
  <c r="I1423" i="78"/>
  <c r="I1424" i="78"/>
  <c r="I1425" i="78"/>
  <c r="I1426" i="78"/>
  <c r="I1427" i="78"/>
  <c r="I1428" i="78"/>
  <c r="I1429" i="78"/>
  <c r="I1430" i="78"/>
  <c r="I1431" i="78"/>
  <c r="I1432" i="78"/>
  <c r="I1433" i="78"/>
  <c r="I1434" i="78"/>
  <c r="I1435" i="78"/>
  <c r="I1436" i="78"/>
  <c r="I1437" i="78"/>
  <c r="I1438" i="78"/>
  <c r="I1439" i="78"/>
  <c r="I1440" i="78"/>
  <c r="I1441" i="78"/>
  <c r="I1442" i="78"/>
  <c r="I1443" i="78"/>
  <c r="I1444" i="78"/>
  <c r="I1445" i="78"/>
  <c r="I1446" i="78"/>
  <c r="I1447" i="78"/>
  <c r="I1448" i="78"/>
  <c r="I1449" i="78"/>
  <c r="I1450" i="78"/>
  <c r="I1451" i="78"/>
  <c r="I1452" i="78"/>
  <c r="I1453" i="78"/>
  <c r="I1454" i="78"/>
  <c r="I1455" i="78"/>
  <c r="I1456" i="78"/>
  <c r="I1457" i="78"/>
  <c r="I1458" i="78"/>
  <c r="I1459" i="78"/>
  <c r="I1460" i="78"/>
  <c r="I1461" i="78"/>
  <c r="I1462" i="78"/>
  <c r="I1463" i="78"/>
  <c r="I1464" i="78"/>
  <c r="I1465" i="78"/>
  <c r="I1466" i="78"/>
  <c r="I1467" i="78"/>
  <c r="I1468" i="78"/>
  <c r="I1469" i="78"/>
  <c r="I1470" i="78"/>
  <c r="I1471" i="78"/>
  <c r="I1472" i="78"/>
  <c r="I1473" i="78"/>
  <c r="I1474" i="78"/>
  <c r="I1475" i="78"/>
  <c r="I1476" i="78"/>
  <c r="I1477" i="78"/>
  <c r="I1478" i="78"/>
  <c r="I1479" i="78"/>
  <c r="I1480" i="78"/>
  <c r="I1481" i="78"/>
  <c r="I1482" i="78"/>
  <c r="I1483" i="78"/>
  <c r="I1484" i="78"/>
  <c r="I1485" i="78"/>
  <c r="I1486" i="78"/>
  <c r="I1487" i="78"/>
  <c r="I1488" i="78"/>
  <c r="I1489" i="78"/>
  <c r="I1490" i="78"/>
  <c r="I1491" i="78"/>
  <c r="I1492" i="78"/>
  <c r="I1493" i="78"/>
  <c r="I1494" i="78"/>
  <c r="I1495" i="78"/>
  <c r="I1496" i="78"/>
  <c r="I1497" i="78"/>
  <c r="I1498" i="78"/>
  <c r="I1499" i="78"/>
  <c r="I1500" i="78"/>
  <c r="I1501" i="78"/>
  <c r="I1502" i="78"/>
  <c r="I1503" i="78"/>
  <c r="I1504" i="78"/>
  <c r="I1505" i="78"/>
  <c r="I1506" i="78"/>
  <c r="I1507" i="78"/>
  <c r="I1508" i="78"/>
  <c r="I1509" i="78"/>
  <c r="I1510" i="78"/>
  <c r="I1511" i="78"/>
  <c r="I1512" i="78"/>
  <c r="I1513" i="78"/>
  <c r="I1514" i="78"/>
  <c r="I1515" i="78"/>
  <c r="I1516" i="78"/>
  <c r="I1517" i="78"/>
  <c r="I1518" i="78"/>
  <c r="I1519" i="78"/>
  <c r="I1520" i="78"/>
  <c r="I1521" i="78"/>
  <c r="I1522" i="78"/>
  <c r="I1523" i="78"/>
  <c r="I1524" i="78"/>
  <c r="I1525" i="78"/>
  <c r="I1526" i="78"/>
  <c r="I1527" i="78"/>
  <c r="I1528" i="78"/>
  <c r="I1529" i="78"/>
  <c r="I1530" i="78"/>
  <c r="I1531" i="78"/>
  <c r="I1532" i="78"/>
  <c r="I1533" i="78"/>
  <c r="I1534" i="78"/>
  <c r="I1535" i="78"/>
  <c r="I1536" i="78"/>
  <c r="I1537" i="78"/>
  <c r="I1538" i="78"/>
  <c r="I1539" i="78"/>
  <c r="I1540" i="78"/>
  <c r="I1541" i="78"/>
  <c r="I1542" i="78"/>
  <c r="I1543" i="78"/>
  <c r="I1544" i="78"/>
  <c r="I1545" i="78"/>
  <c r="I1546" i="78"/>
  <c r="I1547" i="78"/>
  <c r="I1548" i="78"/>
  <c r="I1549" i="78"/>
  <c r="I1550" i="78"/>
  <c r="I1551" i="78"/>
  <c r="I1552" i="78"/>
  <c r="I1553" i="78"/>
  <c r="I1554" i="78"/>
  <c r="I1555" i="78"/>
  <c r="I1556" i="78"/>
  <c r="I1557" i="78"/>
  <c r="I1558" i="78"/>
  <c r="I1559" i="78"/>
  <c r="I1560" i="78"/>
  <c r="I1561" i="78"/>
  <c r="I1562" i="78"/>
  <c r="I1563" i="78"/>
  <c r="I1564" i="78"/>
  <c r="I1565" i="78"/>
  <c r="I1566" i="78"/>
  <c r="I1567" i="78"/>
  <c r="I1568" i="78"/>
  <c r="I1569" i="78"/>
  <c r="I1570" i="78"/>
  <c r="I1571" i="78"/>
  <c r="I1572" i="78"/>
  <c r="I1573" i="78"/>
  <c r="I1574" i="78"/>
  <c r="I1575" i="78"/>
  <c r="I1576" i="78"/>
  <c r="I1577" i="78"/>
  <c r="I1578" i="78"/>
  <c r="I1579" i="78"/>
  <c r="I1580" i="78"/>
  <c r="I1581" i="78"/>
  <c r="I1582" i="78"/>
  <c r="I1583" i="78"/>
  <c r="I1584" i="78"/>
  <c r="I1585" i="78"/>
  <c r="I1586" i="78"/>
  <c r="I1587" i="78"/>
  <c r="I1588" i="78"/>
  <c r="I1589" i="78"/>
  <c r="I1590" i="78"/>
  <c r="I1591" i="78"/>
  <c r="I1592" i="78"/>
  <c r="I1593" i="78"/>
  <c r="I1594" i="78"/>
  <c r="I1595" i="78"/>
  <c r="I1596" i="78"/>
  <c r="I1597" i="78"/>
  <c r="I1598" i="78"/>
  <c r="I1599" i="78"/>
  <c r="I1600" i="78"/>
  <c r="I1601" i="78"/>
  <c r="I1602" i="78"/>
  <c r="I1603" i="78"/>
  <c r="I1604" i="78"/>
  <c r="I1605" i="78"/>
  <c r="I1606" i="78"/>
  <c r="I1607" i="78"/>
  <c r="I1608" i="78"/>
  <c r="I1609" i="78"/>
  <c r="I1610" i="78"/>
  <c r="I1611" i="78"/>
  <c r="I1612" i="78"/>
  <c r="I1613" i="78"/>
  <c r="I1614" i="78"/>
  <c r="I1615" i="78"/>
  <c r="I1616" i="78"/>
  <c r="I1617" i="78"/>
  <c r="I1618" i="78"/>
  <c r="I1619" i="78"/>
  <c r="I1620" i="78"/>
  <c r="I1621" i="78"/>
  <c r="I1622" i="78"/>
  <c r="I1623" i="78"/>
  <c r="I1624" i="78"/>
  <c r="I1625" i="78"/>
  <c r="I1626" i="78"/>
  <c r="I1627" i="78"/>
  <c r="I1628" i="78"/>
  <c r="I1629" i="78"/>
  <c r="I1630" i="78"/>
  <c r="I1631" i="78"/>
  <c r="I1632" i="78"/>
  <c r="I1633" i="78"/>
  <c r="I1634" i="78"/>
  <c r="I1635" i="78"/>
  <c r="I1636" i="78"/>
  <c r="I1637" i="78"/>
  <c r="I1638" i="78"/>
  <c r="I1639" i="78"/>
  <c r="I1640" i="78"/>
  <c r="I1641" i="78"/>
  <c r="I1642" i="78"/>
  <c r="I1643" i="78"/>
  <c r="I1644" i="78"/>
  <c r="I1645" i="78"/>
  <c r="I1646" i="78"/>
  <c r="I1647" i="78"/>
  <c r="I1648" i="78"/>
  <c r="I1649" i="78"/>
  <c r="I1650" i="78"/>
  <c r="I1651" i="78"/>
  <c r="I1652" i="78"/>
  <c r="I1653" i="78"/>
  <c r="I1654" i="78"/>
  <c r="I1655" i="78"/>
  <c r="I1656" i="78"/>
  <c r="I1657" i="78"/>
  <c r="I1658" i="78"/>
  <c r="I1659" i="78"/>
  <c r="I1660" i="78"/>
  <c r="I1661" i="78"/>
  <c r="I1662" i="78"/>
  <c r="I1663" i="78"/>
  <c r="I1664" i="78"/>
  <c r="I1665" i="78"/>
  <c r="I1666" i="78"/>
  <c r="I1667" i="78"/>
  <c r="I1668" i="78"/>
  <c r="I1669" i="78"/>
  <c r="I1670" i="78"/>
  <c r="I1671" i="78"/>
  <c r="I1672" i="78"/>
  <c r="I1673" i="78"/>
  <c r="I1674" i="78"/>
  <c r="I1675" i="78"/>
  <c r="I1676" i="78"/>
  <c r="I1677" i="78"/>
  <c r="I1678" i="78"/>
  <c r="I1679" i="78"/>
  <c r="I1680" i="78"/>
  <c r="I1681" i="78"/>
  <c r="I1682" i="78"/>
  <c r="I1683" i="78"/>
  <c r="I1684" i="78"/>
  <c r="I1685" i="78"/>
  <c r="I1686" i="78"/>
  <c r="I1687" i="78"/>
  <c r="I1688" i="78"/>
  <c r="I1689" i="78"/>
  <c r="I1690" i="78"/>
  <c r="I1691" i="78"/>
  <c r="I1692" i="78"/>
  <c r="I1693" i="78"/>
  <c r="I1694" i="78"/>
  <c r="I1695" i="78"/>
  <c r="I1696" i="78"/>
  <c r="I1697" i="78"/>
  <c r="I1698" i="78"/>
  <c r="I1699" i="78"/>
  <c r="I1700" i="78"/>
  <c r="I1701" i="78"/>
  <c r="I1702" i="78"/>
  <c r="I1703" i="78"/>
  <c r="I1704" i="78"/>
  <c r="I1705" i="78"/>
  <c r="I1706" i="78"/>
  <c r="I1707" i="78"/>
  <c r="I1708" i="78"/>
  <c r="I1709" i="78"/>
  <c r="I1710" i="78"/>
  <c r="I1711" i="78"/>
  <c r="I1712" i="78"/>
  <c r="I1713" i="78"/>
  <c r="I1714" i="78"/>
  <c r="I1715" i="78"/>
  <c r="I1716" i="78"/>
  <c r="I1717" i="78"/>
  <c r="I1718" i="78"/>
  <c r="I1719" i="78"/>
  <c r="I1720" i="78"/>
  <c r="I1721" i="78"/>
  <c r="I1722" i="78"/>
  <c r="I1723" i="78"/>
  <c r="I1724" i="78"/>
  <c r="I1725" i="78"/>
  <c r="I1726" i="78"/>
  <c r="I1727" i="78"/>
  <c r="I1728" i="78"/>
  <c r="I1729" i="78"/>
  <c r="I1730" i="78"/>
  <c r="I1731" i="78"/>
  <c r="I1732" i="78"/>
  <c r="I1733" i="78"/>
  <c r="I1734" i="78"/>
  <c r="I1735" i="78"/>
  <c r="I1736" i="78"/>
  <c r="I1737" i="78"/>
  <c r="I1738" i="78"/>
  <c r="I1739" i="78"/>
  <c r="I1740" i="78"/>
  <c r="I1741" i="78"/>
  <c r="I1742" i="78"/>
  <c r="I1743" i="78"/>
  <c r="I1744" i="78"/>
  <c r="I1745" i="78"/>
  <c r="I1746" i="78"/>
  <c r="I1747" i="78"/>
  <c r="I1748" i="78"/>
  <c r="I1749" i="78"/>
  <c r="I1750" i="78"/>
  <c r="I1751" i="78"/>
  <c r="I1752" i="78"/>
  <c r="I1753" i="78"/>
  <c r="I1754" i="78"/>
  <c r="I1755" i="78"/>
  <c r="I1756" i="78"/>
  <c r="I1757" i="78"/>
  <c r="I1758" i="78"/>
  <c r="I1759" i="78"/>
  <c r="I1760" i="78"/>
  <c r="I1761" i="78"/>
  <c r="I1762" i="78"/>
  <c r="I1763" i="78"/>
  <c r="I1764" i="78"/>
  <c r="I1765" i="78"/>
  <c r="I1766" i="78"/>
  <c r="I1767" i="78"/>
  <c r="I1768" i="78"/>
  <c r="I1769" i="78"/>
  <c r="I1770" i="78"/>
  <c r="I1771" i="78"/>
  <c r="I1772" i="78"/>
  <c r="I1773" i="78"/>
  <c r="I1774" i="78"/>
  <c r="I1775" i="78"/>
  <c r="I1776" i="78"/>
  <c r="I1777" i="78"/>
  <c r="I1778" i="78"/>
  <c r="I1779" i="78"/>
  <c r="I1780" i="78"/>
  <c r="I1781" i="78"/>
  <c r="I1782" i="78"/>
  <c r="I1783" i="78"/>
  <c r="I1784" i="78"/>
  <c r="I1785" i="78"/>
  <c r="I1786" i="78"/>
  <c r="I1787" i="78"/>
  <c r="I1788" i="78"/>
  <c r="I1789" i="78"/>
  <c r="I1790" i="78"/>
  <c r="I1791" i="78"/>
  <c r="I1792" i="78"/>
  <c r="I1793" i="78"/>
  <c r="I1794" i="78"/>
  <c r="I1795" i="78"/>
  <c r="I1796" i="78"/>
  <c r="I1797" i="78"/>
  <c r="I1798" i="78"/>
  <c r="I1799" i="78"/>
  <c r="I1800" i="78"/>
  <c r="I1801" i="78"/>
  <c r="I1802" i="78"/>
  <c r="I1803" i="78"/>
  <c r="I1804" i="78"/>
  <c r="I1805" i="78"/>
  <c r="I1806" i="78"/>
  <c r="I1807" i="78"/>
  <c r="I1808" i="78"/>
  <c r="I1809" i="78"/>
  <c r="I1810" i="78"/>
  <c r="I1811" i="78"/>
  <c r="I1812" i="78"/>
  <c r="I1813" i="78"/>
  <c r="I1814" i="78"/>
  <c r="I1815" i="78"/>
  <c r="I1816" i="78"/>
  <c r="I1817" i="78"/>
  <c r="I1818" i="78"/>
  <c r="I1819" i="78"/>
  <c r="I1820" i="78"/>
  <c r="I1821" i="78"/>
  <c r="I1822" i="78"/>
  <c r="I1823" i="78"/>
  <c r="I1824" i="78"/>
  <c r="I1825" i="78"/>
  <c r="I1826" i="78"/>
  <c r="I1827" i="78"/>
  <c r="I1828" i="78"/>
  <c r="I1829" i="78"/>
  <c r="I1830" i="78"/>
  <c r="I1831" i="78"/>
  <c r="I1832" i="78"/>
  <c r="I1833" i="78"/>
  <c r="I1834" i="78"/>
  <c r="I1835" i="78"/>
  <c r="I1836" i="78"/>
  <c r="I1837" i="78"/>
  <c r="I1838" i="78"/>
  <c r="I1839" i="78"/>
  <c r="I1840" i="78"/>
  <c r="I1841" i="78"/>
  <c r="I1842" i="78"/>
  <c r="I1843" i="78"/>
  <c r="I1844" i="78"/>
  <c r="I1845" i="78"/>
  <c r="I1846" i="78"/>
  <c r="I1847" i="78"/>
  <c r="I1848" i="78"/>
  <c r="I1849" i="78"/>
  <c r="I1850" i="78"/>
  <c r="I1851" i="78"/>
  <c r="I1852" i="78"/>
  <c r="I1853" i="78"/>
  <c r="I1854" i="78"/>
  <c r="I1855" i="78"/>
  <c r="I1856" i="78"/>
  <c r="I1857" i="78"/>
  <c r="I1858" i="78"/>
  <c r="I1859" i="78"/>
  <c r="I1860" i="78"/>
  <c r="I1861" i="78"/>
  <c r="I1862" i="78"/>
  <c r="I1863" i="78"/>
  <c r="I1864" i="78"/>
  <c r="I1865" i="78"/>
  <c r="I1866" i="78"/>
  <c r="I1867" i="78"/>
  <c r="I1868" i="78"/>
  <c r="I1869" i="78"/>
  <c r="I1870" i="78"/>
  <c r="I1871" i="78"/>
  <c r="I1872" i="78"/>
  <c r="I1873" i="78"/>
  <c r="I1874" i="78"/>
  <c r="I1875" i="78"/>
  <c r="I1876" i="78"/>
  <c r="I1877" i="78"/>
  <c r="I1878" i="78"/>
  <c r="I1879" i="78"/>
  <c r="I1880" i="78"/>
  <c r="I1881" i="78"/>
  <c r="I1882" i="78"/>
  <c r="I1883" i="78"/>
  <c r="I1884" i="78"/>
  <c r="I1885" i="78"/>
  <c r="I1886" i="78"/>
  <c r="I1887" i="78"/>
  <c r="I1888" i="78"/>
  <c r="I1889" i="78"/>
  <c r="I1890" i="78"/>
  <c r="I1891" i="78"/>
  <c r="I1892" i="78"/>
  <c r="I1893" i="78"/>
  <c r="I1894" i="78"/>
  <c r="I1895" i="78"/>
  <c r="I1896" i="78"/>
  <c r="I1897" i="78"/>
  <c r="I1898" i="78"/>
  <c r="I1899" i="78"/>
  <c r="I1900" i="78"/>
  <c r="I1901" i="78"/>
  <c r="I1902" i="78"/>
  <c r="I1903" i="78"/>
  <c r="I1904" i="78"/>
  <c r="I1905" i="78"/>
  <c r="I1906" i="78"/>
  <c r="I1907" i="78"/>
  <c r="I1908" i="78"/>
  <c r="I1909" i="78"/>
  <c r="I1910" i="78"/>
  <c r="I1911" i="78"/>
  <c r="I1912" i="78"/>
  <c r="I1913" i="78"/>
  <c r="I1914" i="78"/>
  <c r="I1915" i="78"/>
  <c r="I1916" i="78"/>
  <c r="I1917" i="78"/>
  <c r="I1918" i="78"/>
  <c r="I1919" i="78"/>
  <c r="I1920" i="78"/>
  <c r="I1921" i="78"/>
  <c r="I1922" i="78"/>
  <c r="I1923" i="78"/>
  <c r="I1924" i="78"/>
  <c r="I1925" i="78"/>
  <c r="I1926" i="78"/>
  <c r="I1927" i="78"/>
  <c r="I1928" i="78"/>
  <c r="I1929" i="78"/>
  <c r="I1930" i="78"/>
  <c r="I1931" i="78"/>
  <c r="I1932" i="78"/>
  <c r="I1933" i="78"/>
  <c r="I1934" i="78"/>
  <c r="I1935" i="78"/>
  <c r="I1936" i="78"/>
  <c r="I1937" i="78"/>
  <c r="I1938" i="78"/>
  <c r="I1939" i="78"/>
  <c r="I1940" i="78"/>
  <c r="I1941" i="78"/>
  <c r="I1942" i="78"/>
  <c r="I1943" i="78"/>
  <c r="I1944" i="78"/>
  <c r="I1945" i="78"/>
  <c r="I1946" i="78"/>
  <c r="I1947" i="78"/>
  <c r="I1948" i="78"/>
  <c r="I1949" i="78"/>
  <c r="I1950" i="78"/>
  <c r="I1951" i="78"/>
  <c r="I1952" i="78"/>
  <c r="I1953" i="78"/>
  <c r="I1954" i="78"/>
  <c r="I1955" i="78"/>
  <c r="I1956" i="78"/>
  <c r="I1957" i="78"/>
  <c r="I1958" i="78"/>
  <c r="I1959" i="78"/>
  <c r="I1960" i="78"/>
  <c r="I1961" i="78"/>
  <c r="I1962" i="78"/>
  <c r="I1963" i="78"/>
  <c r="I1964" i="78"/>
  <c r="I1965" i="78"/>
  <c r="I1966" i="78"/>
  <c r="I1967" i="78"/>
  <c r="I1968" i="78"/>
  <c r="I1969" i="78"/>
  <c r="I1970" i="78"/>
  <c r="I1971" i="78"/>
  <c r="I1972" i="78"/>
  <c r="I1973" i="78"/>
  <c r="I1974" i="78"/>
  <c r="I1975" i="78"/>
  <c r="I1976" i="78"/>
  <c r="I1977" i="78"/>
  <c r="I1978" i="78"/>
  <c r="I1979" i="78"/>
  <c r="I1980" i="78"/>
  <c r="I1981" i="78"/>
  <c r="I1982" i="78"/>
  <c r="I1983" i="78"/>
  <c r="I1984" i="78"/>
  <c r="I1985" i="78"/>
  <c r="I1986" i="78"/>
  <c r="I1987" i="78"/>
  <c r="I1988" i="78"/>
  <c r="I1989" i="78"/>
  <c r="I1990" i="78"/>
  <c r="I1991" i="78"/>
  <c r="I1992" i="78"/>
  <c r="I1993" i="78"/>
  <c r="I1994" i="78"/>
  <c r="I1995" i="78"/>
  <c r="I1996" i="78"/>
  <c r="I1997" i="78"/>
  <c r="I1998" i="78"/>
  <c r="I1999" i="78"/>
  <c r="I2000" i="78"/>
  <c r="I2001" i="78"/>
  <c r="I2002" i="78"/>
  <c r="I2003" i="78"/>
  <c r="I2004" i="78"/>
  <c r="I2005" i="78"/>
  <c r="I2006" i="78"/>
  <c r="I2007" i="78"/>
  <c r="I2008" i="78"/>
  <c r="I2009" i="78"/>
  <c r="I2010" i="78"/>
  <c r="I2011" i="78"/>
  <c r="I2012" i="78"/>
  <c r="I2013" i="78"/>
  <c r="I2014" i="78"/>
  <c r="I2015" i="78"/>
  <c r="I2016" i="78"/>
  <c r="I2017" i="78"/>
  <c r="I2018" i="78"/>
  <c r="I2019" i="78"/>
  <c r="I2020" i="78"/>
  <c r="I2021" i="78"/>
  <c r="I2022" i="78"/>
  <c r="I2023" i="78"/>
  <c r="I2024" i="78"/>
  <c r="I2025" i="78"/>
  <c r="I2026" i="78"/>
  <c r="I2027" i="78"/>
  <c r="I2028" i="78"/>
  <c r="I2029" i="78"/>
  <c r="I2030" i="78"/>
  <c r="I2031" i="78"/>
  <c r="I2032" i="78"/>
  <c r="I2033" i="78"/>
  <c r="I2034" i="78"/>
  <c r="I2035" i="78"/>
  <c r="I2036" i="78"/>
  <c r="I2037" i="78"/>
  <c r="I2038" i="78"/>
  <c r="I2039" i="78"/>
  <c r="I2040" i="78"/>
  <c r="I2041" i="78"/>
  <c r="I2042" i="78"/>
  <c r="I2043" i="78"/>
  <c r="I2044" i="78"/>
  <c r="I2045" i="78"/>
  <c r="I2046" i="78"/>
  <c r="I2047" i="78"/>
  <c r="I2048" i="78"/>
  <c r="I2049" i="78"/>
  <c r="I2050" i="78"/>
  <c r="I2051" i="78"/>
  <c r="I2052" i="78"/>
  <c r="I2053" i="78"/>
  <c r="I2054" i="78"/>
  <c r="I2055" i="78"/>
  <c r="I2056" i="78"/>
  <c r="I2057" i="78"/>
  <c r="I2058" i="78"/>
  <c r="I2059" i="78"/>
  <c r="I2060" i="78"/>
  <c r="I2061" i="78"/>
  <c r="I2062" i="78"/>
  <c r="I2063" i="78"/>
  <c r="I2064" i="78"/>
  <c r="I2065" i="78"/>
  <c r="I2066" i="78"/>
  <c r="I2067" i="78"/>
  <c r="I2068" i="78"/>
  <c r="I2069" i="78"/>
  <c r="I2070" i="78"/>
  <c r="I2071" i="78"/>
  <c r="I2072" i="78"/>
  <c r="I2073" i="78"/>
  <c r="I2074" i="78"/>
  <c r="I2075" i="78"/>
  <c r="I2076" i="78"/>
  <c r="I2077" i="78"/>
  <c r="I2078" i="78"/>
  <c r="I2079" i="78"/>
  <c r="I2080" i="78"/>
  <c r="I2081" i="78"/>
  <c r="I2082" i="78"/>
  <c r="I2083" i="78"/>
  <c r="I2084" i="78"/>
  <c r="I2085" i="78"/>
  <c r="I2086" i="78"/>
  <c r="I2087" i="78"/>
  <c r="I2088" i="78"/>
  <c r="I2089" i="78"/>
  <c r="I2090" i="78"/>
  <c r="I2091" i="78"/>
  <c r="I2092" i="78"/>
  <c r="I2093" i="78"/>
  <c r="I2094" i="78"/>
  <c r="I2095" i="78"/>
  <c r="I2096" i="78"/>
  <c r="I2097" i="78"/>
  <c r="I2098" i="78"/>
  <c r="I2099" i="78"/>
  <c r="I2100" i="78"/>
  <c r="I2101" i="78"/>
  <c r="I2102" i="78"/>
  <c r="I2103" i="78"/>
  <c r="I2104" i="78"/>
  <c r="I2105" i="78"/>
  <c r="I2106" i="78"/>
  <c r="I2107" i="78"/>
  <c r="I2108" i="78"/>
  <c r="I2109" i="78"/>
  <c r="I2110" i="78"/>
  <c r="I2111" i="78"/>
  <c r="I2112" i="78"/>
  <c r="I2113" i="78"/>
  <c r="I2114" i="78"/>
  <c r="I2115" i="78"/>
  <c r="I2116" i="78"/>
  <c r="I2117" i="78"/>
  <c r="I2118" i="78"/>
  <c r="I2119" i="78"/>
  <c r="I2120" i="78"/>
  <c r="I2121" i="78"/>
  <c r="I2122" i="78"/>
  <c r="I2123" i="78"/>
  <c r="I2124" i="78"/>
  <c r="I2125" i="78"/>
  <c r="I2126" i="78"/>
  <c r="I2127" i="78"/>
  <c r="I2128" i="78"/>
  <c r="I2129" i="78"/>
  <c r="I2130" i="78"/>
  <c r="I2131" i="78"/>
  <c r="I2132" i="78"/>
  <c r="I2133" i="78"/>
  <c r="I2134" i="78"/>
  <c r="I2135" i="78"/>
  <c r="I2136" i="78"/>
  <c r="I2137" i="78"/>
  <c r="I2138" i="78"/>
  <c r="I2139" i="78"/>
  <c r="I2140" i="78"/>
  <c r="I2141" i="78"/>
  <c r="I2142" i="78"/>
  <c r="I2143" i="78"/>
  <c r="I2144" i="78"/>
  <c r="I2145" i="78"/>
  <c r="I2146" i="78"/>
  <c r="I2147" i="78"/>
  <c r="I2148" i="78"/>
  <c r="I2149" i="78"/>
  <c r="I2150" i="78"/>
  <c r="I2151" i="78"/>
  <c r="I2152" i="78"/>
  <c r="I2153" i="78"/>
  <c r="I2154" i="78"/>
  <c r="I2155" i="78"/>
  <c r="I2156" i="78"/>
  <c r="I2157" i="78"/>
  <c r="I2158" i="78"/>
  <c r="I2159" i="78"/>
  <c r="I2160" i="78"/>
  <c r="I2161" i="78"/>
  <c r="I2162" i="78"/>
  <c r="I2163" i="78"/>
  <c r="I2164" i="78"/>
  <c r="I2165" i="78"/>
  <c r="I2166" i="78"/>
  <c r="I2167" i="78"/>
  <c r="I2168" i="78"/>
  <c r="I2169" i="78"/>
  <c r="I2170" i="78"/>
  <c r="I2171" i="78"/>
  <c r="I2172" i="78"/>
  <c r="I2173" i="78"/>
  <c r="I2174" i="78"/>
  <c r="I2175" i="78"/>
  <c r="I2176" i="78"/>
  <c r="I2177" i="78"/>
  <c r="I2178" i="78"/>
  <c r="I2179" i="78"/>
  <c r="I2180" i="78"/>
  <c r="I2181" i="78"/>
  <c r="I2182" i="78"/>
  <c r="I2183" i="78"/>
  <c r="I2184" i="78"/>
  <c r="I2185" i="78"/>
  <c r="I2186" i="78"/>
  <c r="I2187" i="78"/>
  <c r="I2188" i="78"/>
  <c r="I2189" i="78"/>
  <c r="I2190" i="78"/>
  <c r="I2191" i="78"/>
  <c r="I2192" i="78"/>
  <c r="I2193" i="78"/>
  <c r="I2194" i="78"/>
  <c r="I2195" i="78"/>
  <c r="I2196" i="78"/>
  <c r="I2197" i="78"/>
  <c r="I2198" i="78"/>
  <c r="I2199" i="78"/>
  <c r="I2200" i="78"/>
  <c r="I2201" i="78"/>
  <c r="I2202" i="78"/>
  <c r="I2203" i="78"/>
  <c r="I2204" i="78"/>
  <c r="I2205" i="78"/>
  <c r="I2206" i="78"/>
  <c r="I2207" i="78"/>
  <c r="I2208" i="78"/>
  <c r="I2209" i="78"/>
  <c r="I2210" i="78"/>
  <c r="I2211" i="78"/>
  <c r="I2212" i="78"/>
  <c r="I2213" i="78"/>
  <c r="I2214" i="78"/>
  <c r="I2215" i="78"/>
  <c r="I2216" i="78"/>
  <c r="I2217" i="78"/>
  <c r="I2218" i="78"/>
  <c r="I2219" i="78"/>
  <c r="I2220" i="78"/>
  <c r="I2221" i="78"/>
  <c r="I2222" i="78"/>
  <c r="I2223" i="78"/>
  <c r="I2224" i="78"/>
  <c r="I2225" i="78"/>
  <c r="I2226" i="78"/>
  <c r="I2227" i="78"/>
  <c r="I2228" i="78"/>
  <c r="I2229" i="78"/>
  <c r="I2230" i="78"/>
  <c r="I2231" i="78"/>
  <c r="I2232" i="78"/>
  <c r="I2233" i="78"/>
  <c r="I2234" i="78"/>
  <c r="I2235" i="78"/>
  <c r="I2236" i="78"/>
  <c r="I2237" i="78"/>
  <c r="I2238" i="78"/>
  <c r="I2239" i="78"/>
  <c r="I2240" i="78"/>
  <c r="I2241" i="78"/>
  <c r="I2242" i="78"/>
  <c r="I2243" i="78"/>
  <c r="I2245" i="78"/>
  <c r="I2246" i="78"/>
  <c r="I2247" i="78"/>
  <c r="I2248" i="78"/>
  <c r="I2249" i="78"/>
  <c r="I2250" i="78"/>
  <c r="I2251" i="78"/>
  <c r="I2252" i="78"/>
  <c r="I2253" i="78"/>
  <c r="I2254" i="78"/>
  <c r="I2255" i="78"/>
  <c r="I2256" i="78"/>
  <c r="I2257" i="78"/>
  <c r="I2258" i="78"/>
  <c r="I2259" i="78"/>
  <c r="I2260" i="78"/>
  <c r="I2261" i="78"/>
  <c r="I2262" i="78"/>
  <c r="I2263" i="78"/>
  <c r="I2264" i="78"/>
  <c r="I2265" i="78"/>
  <c r="I2266" i="78"/>
  <c r="I2267" i="78"/>
  <c r="I2268" i="78"/>
  <c r="I2269" i="78"/>
  <c r="I2270" i="78"/>
  <c r="I2271" i="78"/>
  <c r="I2272" i="78"/>
  <c r="I2273" i="78"/>
  <c r="I2274" i="78"/>
  <c r="I2275" i="78"/>
  <c r="I2276" i="78"/>
  <c r="I2277" i="78"/>
  <c r="I2278" i="78"/>
  <c r="I2279" i="78"/>
  <c r="I2280" i="78"/>
  <c r="I2281" i="78"/>
  <c r="I2282" i="78"/>
  <c r="I2283" i="78"/>
  <c r="I2284" i="78"/>
  <c r="I2285" i="78"/>
  <c r="I2286" i="78"/>
  <c r="I2287" i="78"/>
  <c r="I2288" i="78"/>
  <c r="I2289" i="78"/>
  <c r="I2290" i="78"/>
  <c r="I2291" i="78"/>
  <c r="I2292" i="78"/>
  <c r="I2293" i="78"/>
  <c r="I2294" i="78"/>
  <c r="I2295" i="78"/>
  <c r="I2296" i="78"/>
  <c r="I2297" i="78"/>
  <c r="I2298" i="78"/>
  <c r="I2299" i="78"/>
  <c r="I10" i="78"/>
  <c r="I54" i="81"/>
  <c r="H54" i="81"/>
  <c r="G54" i="81"/>
  <c r="F54" i="81"/>
  <c r="J53" i="81"/>
  <c r="J52" i="81"/>
  <c r="J51" i="81"/>
  <c r="J54" i="81" s="1"/>
  <c r="J50" i="81" s="1"/>
  <c r="I46" i="81"/>
  <c r="H46" i="81"/>
  <c r="G46" i="81"/>
  <c r="F46" i="81"/>
  <c r="J45" i="81"/>
  <c r="J44" i="81"/>
  <c r="J43" i="81"/>
  <c r="J42" i="81"/>
  <c r="J41" i="81"/>
  <c r="J40" i="81"/>
  <c r="J39" i="81"/>
  <c r="J38" i="81"/>
  <c r="J33" i="81" s="1"/>
  <c r="J37" i="81"/>
  <c r="J36" i="81"/>
  <c r="J35" i="81"/>
  <c r="J34" i="81"/>
  <c r="J46" i="81" s="1"/>
  <c r="I29" i="81"/>
  <c r="H29" i="81"/>
  <c r="G29" i="81"/>
  <c r="F29" i="81"/>
  <c r="J28" i="81"/>
  <c r="J27" i="81"/>
  <c r="J29" i="81" s="1"/>
  <c r="J26" i="81"/>
  <c r="J25" i="81"/>
  <c r="J24" i="81"/>
  <c r="J23" i="81"/>
  <c r="J22" i="81"/>
  <c r="J21" i="81"/>
  <c r="I74" i="78" l="1"/>
  <c r="I7" i="78" s="1"/>
  <c r="H7" i="78"/>
  <c r="G46" i="78"/>
  <c r="G47" i="78"/>
  <c r="G48" i="78"/>
  <c r="G49" i="78"/>
  <c r="G50" i="78"/>
  <c r="G51" i="78"/>
  <c r="G52" i="78"/>
  <c r="G53" i="78"/>
  <c r="G54" i="78"/>
  <c r="G55" i="78"/>
  <c r="G56" i="78"/>
  <c r="G57" i="78"/>
  <c r="G58" i="78"/>
  <c r="G59" i="78"/>
  <c r="G62" i="78"/>
  <c r="G63" i="78"/>
  <c r="G64" i="78"/>
  <c r="G65" i="78"/>
  <c r="G66" i="78"/>
  <c r="G69" i="78"/>
  <c r="G70" i="78"/>
  <c r="G71" i="78"/>
  <c r="G72" i="78"/>
  <c r="G73" i="78"/>
  <c r="G77" i="78"/>
  <c r="G79" i="78"/>
  <c r="G80" i="78"/>
  <c r="G81" i="78"/>
  <c r="G83" i="78"/>
  <c r="G84" i="78"/>
  <c r="G85" i="78"/>
  <c r="G86" i="78"/>
  <c r="G87" i="78"/>
  <c r="G88" i="78"/>
  <c r="G91" i="78"/>
  <c r="G92" i="78"/>
  <c r="G93" i="78"/>
  <c r="G94" i="78"/>
  <c r="G95" i="78"/>
  <c r="G98" i="78"/>
  <c r="G99" i="78"/>
  <c r="G101" i="78"/>
  <c r="G102" i="78"/>
  <c r="G103" i="78"/>
  <c r="G104" i="78"/>
  <c r="G105" i="78"/>
  <c r="G106" i="78"/>
  <c r="G109" i="78"/>
  <c r="G110" i="78"/>
  <c r="G113" i="78"/>
  <c r="G114" i="78"/>
  <c r="G115" i="78"/>
  <c r="G116" i="78"/>
  <c r="G117" i="78"/>
  <c r="G118" i="78"/>
  <c r="G119" i="78"/>
  <c r="G120" i="78"/>
  <c r="G121" i="78"/>
  <c r="G122" i="78"/>
  <c r="G125" i="78"/>
  <c r="G126" i="78"/>
  <c r="G127" i="78"/>
  <c r="G128" i="78"/>
  <c r="G129" i="78"/>
  <c r="G130" i="78"/>
  <c r="G131" i="78"/>
  <c r="G132" i="78"/>
  <c r="G133" i="78"/>
  <c r="G134" i="78"/>
  <c r="G137" i="78"/>
  <c r="G138" i="78"/>
  <c r="G139" i="78"/>
  <c r="G140" i="78"/>
  <c r="G141" i="78"/>
  <c r="G142" i="78"/>
  <c r="G143" i="78"/>
  <c r="G144" i="78"/>
  <c r="G145" i="78"/>
  <c r="G146" i="78"/>
  <c r="G150" i="78"/>
  <c r="G152" i="78"/>
  <c r="G153" i="78"/>
  <c r="G154" i="78"/>
  <c r="G155" i="78"/>
  <c r="G156" i="78"/>
  <c r="G157" i="78"/>
  <c r="G158" i="78"/>
  <c r="G159" i="78"/>
  <c r="G160" i="78"/>
  <c r="G162" i="78"/>
  <c r="G163" i="78"/>
  <c r="G164" i="78"/>
  <c r="G165" i="78"/>
  <c r="G166" i="78"/>
  <c r="G167" i="78"/>
  <c r="G168" i="78"/>
  <c r="G169" i="78"/>
  <c r="G171" i="78"/>
  <c r="G172" i="78"/>
  <c r="G173" i="78"/>
  <c r="G174" i="78"/>
  <c r="G175" i="78"/>
  <c r="G176" i="78"/>
  <c r="G177" i="78"/>
  <c r="G178" i="78"/>
  <c r="G179" i="78"/>
  <c r="G180" i="78"/>
  <c r="G182" i="78"/>
  <c r="G183" i="78"/>
  <c r="G184" i="78"/>
  <c r="G185" i="78"/>
  <c r="G186" i="78"/>
  <c r="G187" i="78"/>
  <c r="G188" i="78"/>
  <c r="G189" i="78"/>
  <c r="G192" i="78"/>
  <c r="G193" i="78"/>
  <c r="G194" i="78"/>
  <c r="G195" i="78"/>
  <c r="G196" i="78"/>
  <c r="G197" i="78"/>
  <c r="G198" i="78"/>
  <c r="G199" i="78"/>
  <c r="G200" i="78"/>
  <c r="G201" i="78"/>
  <c r="G202" i="78"/>
  <c r="G203" i="78"/>
  <c r="G204" i="78"/>
  <c r="G208" i="78"/>
  <c r="G212" i="78"/>
  <c r="G213" i="78"/>
  <c r="G214" i="78"/>
  <c r="G215" i="78"/>
  <c r="G216" i="78"/>
  <c r="G217" i="78"/>
  <c r="G218" i="78"/>
  <c r="G219" i="78"/>
  <c r="G220" i="78"/>
  <c r="G221" i="78"/>
  <c r="G222" i="78"/>
  <c r="G223" i="78"/>
  <c r="G224" i="78"/>
  <c r="G228" i="78"/>
  <c r="G229" i="78"/>
  <c r="G231" i="78"/>
  <c r="G232" i="78"/>
  <c r="G233" i="78"/>
  <c r="G234" i="78"/>
  <c r="G235" i="78"/>
  <c r="G236" i="78"/>
  <c r="G237" i="78"/>
  <c r="G238" i="78"/>
  <c r="G239" i="78"/>
  <c r="G240" i="78"/>
  <c r="G242" i="78"/>
  <c r="G243" i="78"/>
  <c r="G244" i="78"/>
  <c r="G245" i="78"/>
  <c r="G246" i="78"/>
  <c r="G247" i="78"/>
  <c r="G248" i="78"/>
  <c r="G249" i="78"/>
  <c r="G250" i="78"/>
  <c r="G251" i="78"/>
  <c r="G252" i="78"/>
  <c r="G255" i="78"/>
  <c r="G256" i="78"/>
  <c r="G257" i="78"/>
  <c r="G258" i="78"/>
  <c r="G259" i="78"/>
  <c r="G260" i="78"/>
  <c r="G261" i="78"/>
  <c r="G262" i="78"/>
  <c r="G263" i="78"/>
  <c r="G264" i="78"/>
  <c r="G268" i="78"/>
  <c r="G270" i="78"/>
  <c r="G272" i="78"/>
  <c r="G273" i="78"/>
  <c r="G274" i="78"/>
  <c r="G275" i="78"/>
  <c r="G276" i="78"/>
  <c r="G278" i="78"/>
  <c r="G279" i="78"/>
  <c r="G280" i="78"/>
  <c r="G281" i="78"/>
  <c r="G282" i="78"/>
  <c r="G283" i="78"/>
  <c r="G285" i="78"/>
  <c r="G286" i="78"/>
  <c r="G287" i="78"/>
  <c r="G288" i="78"/>
  <c r="G289" i="78"/>
  <c r="G290" i="78"/>
  <c r="G292" i="78"/>
  <c r="G293" i="78"/>
  <c r="G294" i="78"/>
  <c r="G295" i="78"/>
  <c r="G296" i="78"/>
  <c r="G297" i="78"/>
  <c r="G298" i="78"/>
  <c r="G300" i="78"/>
  <c r="G301" i="78"/>
  <c r="G303" i="78"/>
  <c r="G304" i="78"/>
  <c r="G310" i="78"/>
  <c r="G311" i="78"/>
  <c r="G312" i="78"/>
  <c r="G313" i="78"/>
  <c r="G314" i="78"/>
  <c r="G315" i="78"/>
  <c r="G316" i="78"/>
  <c r="G319" i="78"/>
  <c r="G320" i="78"/>
  <c r="G321" i="78"/>
  <c r="G322" i="78"/>
  <c r="G323" i="78"/>
  <c r="G324" i="78"/>
  <c r="G326" i="78"/>
  <c r="G329" i="78"/>
  <c r="G331" i="78"/>
  <c r="G332" i="78"/>
  <c r="G333" i="78"/>
  <c r="G334" i="78"/>
  <c r="G336" i="78"/>
  <c r="G337" i="78"/>
  <c r="G338" i="78"/>
  <c r="G340" i="78"/>
  <c r="G341" i="78"/>
  <c r="G342" i="78"/>
  <c r="G343" i="78"/>
  <c r="G344" i="78"/>
  <c r="G345" i="78"/>
  <c r="G346" i="78"/>
  <c r="G347" i="78"/>
  <c r="G348" i="78"/>
  <c r="G349" i="78"/>
  <c r="G350" i="78"/>
  <c r="G351" i="78"/>
  <c r="G352" i="78"/>
  <c r="G353" i="78"/>
  <c r="G354" i="78"/>
  <c r="G355" i="78"/>
  <c r="G356" i="78"/>
  <c r="G357" i="78"/>
  <c r="G358" i="78"/>
  <c r="G359" i="78"/>
  <c r="G362" i="78"/>
  <c r="G363" i="78"/>
  <c r="G365" i="78"/>
  <c r="G366" i="78"/>
  <c r="G367" i="78"/>
  <c r="G369" i="78"/>
  <c r="G370" i="78"/>
  <c r="G371" i="78"/>
  <c r="G372" i="78"/>
  <c r="G373" i="78"/>
  <c r="G375" i="78"/>
  <c r="G376" i="78"/>
  <c r="G377" i="78"/>
  <c r="G378" i="78"/>
  <c r="G379" i="78"/>
  <c r="G381" i="78"/>
  <c r="G382" i="78"/>
  <c r="G383" i="78"/>
  <c r="G384" i="78"/>
  <c r="G385" i="78"/>
  <c r="G386" i="78"/>
  <c r="G387" i="78"/>
  <c r="G388" i="78"/>
  <c r="G389" i="78"/>
  <c r="G390" i="78"/>
  <c r="G392" i="78"/>
  <c r="G393" i="78"/>
  <c r="G394" i="78"/>
  <c r="G395" i="78"/>
  <c r="G396" i="78"/>
  <c r="G397" i="78"/>
  <c r="G398" i="78"/>
  <c r="G399" i="78"/>
  <c r="G400" i="78"/>
  <c r="G401" i="78"/>
  <c r="G402" i="78"/>
  <c r="G403" i="78"/>
  <c r="G404" i="78"/>
  <c r="G405" i="78"/>
  <c r="G406" i="78"/>
  <c r="G407" i="78"/>
  <c r="G408" i="78"/>
  <c r="G409" i="78"/>
  <c r="G410" i="78"/>
  <c r="G411" i="78"/>
  <c r="G412" i="78"/>
  <c r="G413" i="78"/>
  <c r="G414" i="78"/>
  <c r="G415" i="78"/>
  <c r="G416" i="78"/>
  <c r="G418" i="78"/>
  <c r="G419" i="78"/>
  <c r="G420" i="78"/>
  <c r="G421" i="78"/>
  <c r="G422" i="78"/>
  <c r="G423" i="78"/>
  <c r="G424" i="78"/>
  <c r="G425" i="78"/>
  <c r="G426" i="78"/>
  <c r="G427" i="78"/>
  <c r="G428" i="78"/>
  <c r="G430" i="78"/>
  <c r="G431" i="78"/>
  <c r="G432" i="78"/>
  <c r="G433" i="78"/>
  <c r="G434" i="78"/>
  <c r="G435" i="78"/>
  <c r="G436" i="78"/>
  <c r="G437" i="78"/>
  <c r="G438" i="78"/>
  <c r="G439" i="78"/>
  <c r="G440" i="78"/>
  <c r="G441" i="78"/>
  <c r="G442" i="78"/>
  <c r="G443" i="78"/>
  <c r="G444" i="78"/>
  <c r="G445" i="78"/>
  <c r="G447" i="78"/>
  <c r="G448" i="78"/>
  <c r="G449" i="78"/>
  <c r="G455" i="78"/>
  <c r="G457" i="78"/>
  <c r="G458" i="78"/>
  <c r="G459" i="78"/>
  <c r="G460" i="78"/>
  <c r="G461" i="78"/>
  <c r="G462" i="78"/>
  <c r="G463" i="78"/>
  <c r="G464" i="78"/>
  <c r="G465" i="78"/>
  <c r="G466" i="78"/>
  <c r="G467" i="78"/>
  <c r="G468" i="78"/>
  <c r="G469" i="78"/>
  <c r="G470" i="78"/>
  <c r="G476" i="78"/>
  <c r="G477" i="78"/>
  <c r="G478" i="78"/>
  <c r="G479" i="78"/>
  <c r="G481" i="78"/>
  <c r="G482" i="78"/>
  <c r="G486" i="78"/>
  <c r="G487" i="78"/>
  <c r="G488" i="78"/>
  <c r="G493" i="78"/>
  <c r="G494" i="78"/>
  <c r="G497" i="78"/>
  <c r="G499" i="78"/>
  <c r="G500" i="78"/>
  <c r="G501" i="78"/>
  <c r="G502" i="78"/>
  <c r="G503" i="78"/>
  <c r="G504" i="78"/>
  <c r="G505" i="78"/>
  <c r="G506" i="78"/>
  <c r="G507" i="78"/>
  <c r="G508" i="78"/>
  <c r="G509" i="78"/>
  <c r="G511" i="78"/>
  <c r="G514" i="78"/>
  <c r="G516" i="78"/>
  <c r="G517" i="78"/>
  <c r="G519" i="78"/>
  <c r="G520" i="78"/>
  <c r="G524" i="78"/>
  <c r="G527" i="78"/>
  <c r="G530" i="78"/>
  <c r="G532" i="78"/>
  <c r="G534" i="78"/>
  <c r="G535" i="78"/>
  <c r="G536" i="78"/>
  <c r="G537" i="78"/>
  <c r="G538" i="78"/>
  <c r="G539" i="78"/>
  <c r="G540" i="78"/>
  <c r="G542" i="78"/>
  <c r="G543" i="78"/>
  <c r="G545" i="78"/>
  <c r="G546" i="78"/>
  <c r="G548" i="78"/>
  <c r="G549" i="78"/>
  <c r="G551" i="78"/>
  <c r="G553" i="78"/>
  <c r="G556" i="78"/>
  <c r="G558" i="78"/>
  <c r="G560" i="78"/>
  <c r="G562" i="78"/>
  <c r="G565" i="78"/>
  <c r="G566" i="78"/>
  <c r="G567" i="78"/>
  <c r="G568" i="78"/>
  <c r="G570" i="78"/>
  <c r="G571" i="78"/>
  <c r="G572" i="78"/>
  <c r="G574" i="78"/>
  <c r="G575" i="78"/>
  <c r="G576" i="78"/>
  <c r="G578" i="78"/>
  <c r="G579" i="78"/>
  <c r="G580" i="78"/>
  <c r="G581" i="78"/>
  <c r="G582" i="78"/>
  <c r="G584" i="78"/>
  <c r="G585" i="78"/>
  <c r="G586" i="78"/>
  <c r="G587" i="78"/>
  <c r="G588" i="78"/>
  <c r="G589" i="78"/>
  <c r="G591" i="78"/>
  <c r="G592" i="78"/>
  <c r="G593" i="78"/>
  <c r="G596" i="78"/>
  <c r="G597" i="78"/>
  <c r="G600" i="78"/>
  <c r="G601" i="78"/>
  <c r="G602" i="78"/>
  <c r="G603" i="78"/>
  <c r="G604" i="78"/>
  <c r="G605" i="78"/>
  <c r="G606" i="78"/>
  <c r="G607" i="78"/>
  <c r="G610" i="78"/>
  <c r="G611" i="78"/>
  <c r="G613" i="78"/>
  <c r="G614" i="78"/>
  <c r="G615" i="78"/>
  <c r="G617" i="78"/>
  <c r="G618" i="78"/>
  <c r="G619" i="78"/>
  <c r="G620" i="78"/>
  <c r="G623" i="78"/>
  <c r="G624" i="78"/>
  <c r="G627" i="78"/>
  <c r="G628" i="78"/>
  <c r="G629" i="78"/>
  <c r="G630" i="78"/>
  <c r="G631" i="78"/>
  <c r="G632" i="78"/>
  <c r="G635" i="78"/>
  <c r="G636" i="78"/>
  <c r="G638" i="78"/>
  <c r="G639" i="78"/>
  <c r="G640" i="78"/>
  <c r="G642" i="78"/>
  <c r="G643" i="78"/>
  <c r="G645" i="78"/>
  <c r="G647" i="78"/>
  <c r="G649" i="78"/>
  <c r="G650" i="78"/>
  <c r="G652" i="78"/>
  <c r="G656" i="78"/>
  <c r="G657" i="78"/>
  <c r="G658" i="78"/>
  <c r="G659" i="78"/>
  <c r="G660" i="78"/>
  <c r="G661" i="78"/>
  <c r="G662" i="78"/>
  <c r="G663" i="78"/>
  <c r="G664" i="78"/>
  <c r="G665" i="78"/>
  <c r="G666" i="78"/>
  <c r="G667" i="78"/>
  <c r="G668" i="78"/>
  <c r="G669" i="78"/>
  <c r="G670" i="78"/>
  <c r="G673" i="78"/>
  <c r="G674" i="78"/>
  <c r="G675" i="78"/>
  <c r="G676" i="78"/>
  <c r="G677" i="78"/>
  <c r="G678" i="78"/>
  <c r="G679" i="78"/>
  <c r="G680" i="78"/>
  <c r="G681" i="78"/>
  <c r="G683" i="78"/>
  <c r="G684" i="78"/>
  <c r="G687" i="78"/>
  <c r="G689" i="78"/>
  <c r="G690" i="78"/>
  <c r="G692" i="78"/>
  <c r="G693" i="78"/>
  <c r="G694" i="78"/>
  <c r="G696" i="78"/>
  <c r="G699" i="78"/>
  <c r="G703" i="78"/>
  <c r="G704" i="78"/>
  <c r="G706" i="78"/>
  <c r="G709" i="78"/>
  <c r="G711" i="78"/>
  <c r="G712" i="78"/>
  <c r="G713" i="78"/>
  <c r="G714" i="78"/>
  <c r="G715" i="78"/>
  <c r="G716" i="78"/>
  <c r="G719" i="78"/>
  <c r="G720" i="78"/>
  <c r="G721" i="78"/>
  <c r="G724" i="78"/>
  <c r="G725" i="78"/>
  <c r="G726" i="78"/>
  <c r="G728" i="78"/>
  <c r="G729" i="78"/>
  <c r="G730" i="78"/>
  <c r="G731" i="78"/>
  <c r="G732" i="78"/>
  <c r="G733" i="78"/>
  <c r="G734" i="78"/>
  <c r="G735" i="78"/>
  <c r="G736" i="78"/>
  <c r="G737" i="78"/>
  <c r="G738" i="78"/>
  <c r="G739" i="78"/>
  <c r="G740" i="78"/>
  <c r="G742" i="78"/>
  <c r="G743" i="78"/>
  <c r="G744" i="78"/>
  <c r="G745" i="78"/>
  <c r="G746" i="78"/>
  <c r="G747" i="78"/>
  <c r="G748" i="78"/>
  <c r="G749" i="78"/>
  <c r="G750" i="78"/>
  <c r="G751" i="78"/>
  <c r="G752" i="78"/>
  <c r="G756" i="78"/>
  <c r="G757" i="78"/>
  <c r="G758" i="78"/>
  <c r="G759" i="78"/>
  <c r="G766" i="78"/>
  <c r="G769" i="78"/>
  <c r="G770" i="78"/>
  <c r="G772" i="78"/>
  <c r="G773" i="78"/>
  <c r="G774" i="78"/>
  <c r="G775" i="78"/>
  <c r="G776" i="78"/>
  <c r="G777" i="78"/>
  <c r="G778" i="78"/>
  <c r="G779" i="78"/>
  <c r="G780" i="78"/>
  <c r="G781" i="78"/>
  <c r="G782" i="78"/>
  <c r="G783" i="78"/>
  <c r="G784" i="78"/>
  <c r="G785" i="78"/>
  <c r="G786" i="78"/>
  <c r="G788" i="78"/>
  <c r="G789" i="78"/>
  <c r="G790" i="78"/>
  <c r="G791" i="78"/>
  <c r="G792" i="78"/>
  <c r="G793" i="78"/>
  <c r="G794" i="78"/>
  <c r="G795" i="78"/>
  <c r="G796" i="78"/>
  <c r="G797" i="78"/>
  <c r="G798" i="78"/>
  <c r="G799" i="78"/>
  <c r="G800" i="78"/>
  <c r="G801" i="78"/>
  <c r="G802" i="78"/>
  <c r="G803" i="78"/>
  <c r="G804" i="78"/>
  <c r="G805" i="78"/>
  <c r="G806" i="78"/>
  <c r="G807" i="78"/>
  <c r="G808" i="78"/>
  <c r="G812" i="78"/>
  <c r="G813" i="78"/>
  <c r="G814" i="78"/>
  <c r="G815" i="78"/>
  <c r="G816" i="78"/>
  <c r="G817" i="78"/>
  <c r="G818" i="78"/>
  <c r="G819" i="78"/>
  <c r="G820" i="78"/>
  <c r="G822" i="78"/>
  <c r="G823" i="78"/>
  <c r="G825" i="78"/>
  <c r="G826" i="78"/>
  <c r="G827" i="78"/>
  <c r="G828" i="78"/>
  <c r="G829" i="78"/>
  <c r="G830" i="78"/>
  <c r="G831" i="78"/>
  <c r="G832" i="78"/>
  <c r="G833" i="78"/>
  <c r="G834" i="78"/>
  <c r="G835" i="78"/>
  <c r="G836" i="78"/>
  <c r="G837" i="78"/>
  <c r="G838" i="78"/>
  <c r="G841" i="78"/>
  <c r="G842" i="78"/>
  <c r="G843" i="78"/>
  <c r="G844" i="78"/>
  <c r="G845" i="78"/>
  <c r="G846" i="78"/>
  <c r="G847" i="78"/>
  <c r="G848" i="78"/>
  <c r="G849" i="78"/>
  <c r="G850" i="78"/>
  <c r="G851" i="78"/>
  <c r="G852" i="78"/>
  <c r="G853" i="78"/>
  <c r="G854" i="78"/>
  <c r="G855" i="78"/>
  <c r="G856" i="78"/>
  <c r="G857" i="78"/>
  <c r="G858" i="78"/>
  <c r="G860" i="78"/>
  <c r="G861" i="78"/>
  <c r="G862" i="78"/>
  <c r="G863" i="78"/>
  <c r="G864" i="78"/>
  <c r="G865" i="78"/>
  <c r="G866" i="78"/>
  <c r="G867" i="78"/>
  <c r="G868" i="78"/>
  <c r="G870" i="78"/>
  <c r="G871" i="78"/>
  <c r="G872" i="78"/>
  <c r="G873" i="78"/>
  <c r="G874" i="78"/>
  <c r="G875" i="78"/>
  <c r="G876" i="78"/>
  <c r="G877" i="78"/>
  <c r="G878" i="78"/>
  <c r="G879" i="78"/>
  <c r="G882" i="78"/>
  <c r="G883" i="78"/>
  <c r="G884" i="78"/>
  <c r="G885" i="78"/>
  <c r="G887" i="78"/>
  <c r="G888" i="78"/>
  <c r="G889" i="78"/>
  <c r="G890" i="78"/>
  <c r="G891" i="78"/>
  <c r="G895" i="78"/>
  <c r="G896" i="78"/>
  <c r="G897" i="78"/>
  <c r="G898" i="78"/>
  <c r="G900" i="78"/>
  <c r="G901" i="78"/>
  <c r="G903" i="78"/>
  <c r="G904" i="78"/>
  <c r="G905" i="78"/>
  <c r="G906" i="78"/>
  <c r="G907" i="78"/>
  <c r="G908" i="78"/>
  <c r="G909" i="78"/>
  <c r="G910" i="78"/>
  <c r="G912" i="78"/>
  <c r="G913" i="78"/>
  <c r="G914" i="78"/>
  <c r="G915" i="78"/>
  <c r="G916" i="78"/>
  <c r="G917" i="78"/>
  <c r="G918" i="78"/>
  <c r="G920" i="78"/>
  <c r="G921" i="78"/>
  <c r="G922" i="78"/>
  <c r="G923" i="78"/>
  <c r="G924" i="78"/>
  <c r="G925" i="78"/>
  <c r="G926" i="78"/>
  <c r="G931" i="78"/>
  <c r="G933" i="78"/>
  <c r="G934" i="78"/>
  <c r="G935" i="78"/>
  <c r="G936" i="78"/>
  <c r="G937" i="78"/>
  <c r="G938" i="78"/>
  <c r="G942" i="78"/>
  <c r="G943" i="78"/>
  <c r="G944" i="78"/>
  <c r="G945" i="78"/>
  <c r="G946" i="78"/>
  <c r="G947" i="78"/>
  <c r="G948" i="78"/>
  <c r="G949" i="78"/>
  <c r="G950" i="78"/>
  <c r="G951" i="78"/>
  <c r="G952" i="78"/>
  <c r="G953" i="78"/>
  <c r="G954" i="78"/>
  <c r="G956" i="78"/>
  <c r="G957" i="78"/>
  <c r="G958" i="78"/>
  <c r="G959" i="78"/>
  <c r="G962" i="78"/>
  <c r="G963" i="78"/>
  <c r="G964" i="78"/>
  <c r="G965" i="78"/>
  <c r="G967" i="78"/>
  <c r="G968" i="78"/>
  <c r="G969" i="78"/>
  <c r="G970" i="78"/>
  <c r="G971" i="78"/>
  <c r="G972" i="78"/>
  <c r="G973" i="78"/>
  <c r="G974" i="78"/>
  <c r="G975" i="78"/>
  <c r="G976" i="78"/>
  <c r="G977" i="78"/>
  <c r="G978" i="78"/>
  <c r="G979" i="78"/>
  <c r="G980" i="78"/>
  <c r="G981" i="78"/>
  <c r="G982" i="78"/>
  <c r="G983" i="78"/>
  <c r="G984" i="78"/>
  <c r="G985" i="78"/>
  <c r="G986" i="78"/>
  <c r="G987" i="78"/>
  <c r="G988" i="78"/>
  <c r="G989" i="78"/>
  <c r="G990" i="78"/>
  <c r="G991" i="78"/>
  <c r="G992" i="78"/>
  <c r="G993" i="78"/>
  <c r="G994" i="78"/>
  <c r="G995" i="78"/>
  <c r="G996" i="78"/>
  <c r="G997" i="78"/>
  <c r="G998" i="78"/>
  <c r="G999" i="78"/>
  <c r="G1000" i="78"/>
  <c r="G1001" i="78"/>
  <c r="G1002" i="78"/>
  <c r="G1003" i="78"/>
  <c r="G1004" i="78"/>
  <c r="G1005" i="78"/>
  <c r="G1006" i="78"/>
  <c r="G1007" i="78"/>
  <c r="G1008" i="78"/>
  <c r="G1009" i="78"/>
  <c r="G1010" i="78"/>
  <c r="G1011" i="78"/>
  <c r="G1012" i="78"/>
  <c r="G1013" i="78"/>
  <c r="G1014" i="78"/>
  <c r="G1015" i="78"/>
  <c r="G1016" i="78"/>
  <c r="G1017" i="78"/>
  <c r="G1018" i="78"/>
  <c r="G1019" i="78"/>
  <c r="G1020" i="78"/>
  <c r="G1021" i="78"/>
  <c r="G1022" i="78"/>
  <c r="G1023" i="78"/>
  <c r="G1024" i="78"/>
  <c r="G1025" i="78"/>
  <c r="G1026" i="78"/>
  <c r="G1027" i="78"/>
  <c r="G1028" i="78"/>
  <c r="G1029" i="78"/>
  <c r="G1030" i="78"/>
  <c r="G1031" i="78"/>
  <c r="G1032" i="78"/>
  <c r="G1033" i="78"/>
  <c r="G1034" i="78"/>
  <c r="G1035" i="78"/>
  <c r="G1036" i="78"/>
  <c r="G1037" i="78"/>
  <c r="G1038" i="78"/>
  <c r="G1039" i="78"/>
  <c r="G1040" i="78"/>
  <c r="G1041" i="78"/>
  <c r="G1042" i="78"/>
  <c r="G1043" i="78"/>
  <c r="G1044" i="78"/>
  <c r="G1045" i="78"/>
  <c r="G1046" i="78"/>
  <c r="G1047" i="78"/>
  <c r="G1048" i="78"/>
  <c r="G1049" i="78"/>
  <c r="G1050" i="78"/>
  <c r="G1051" i="78"/>
  <c r="G1052" i="78"/>
  <c r="G1053" i="78"/>
  <c r="G1054" i="78"/>
  <c r="G1055" i="78"/>
  <c r="G1056" i="78"/>
  <c r="G1057" i="78"/>
  <c r="G1058" i="78"/>
  <c r="G1059" i="78"/>
  <c r="G1060" i="78"/>
  <c r="G1061" i="78"/>
  <c r="G1062" i="78"/>
  <c r="G1063" i="78"/>
  <c r="G1064" i="78"/>
  <c r="G1065" i="78"/>
  <c r="G1066" i="78"/>
  <c r="G1068" i="78"/>
  <c r="G1069" i="78"/>
  <c r="G1070" i="78"/>
  <c r="G1071" i="78"/>
  <c r="G1072" i="78"/>
  <c r="G1073" i="78"/>
  <c r="G1074" i="78"/>
  <c r="G1075" i="78"/>
  <c r="G1079" i="78"/>
  <c r="G1080" i="78"/>
  <c r="G1083" i="78"/>
  <c r="G1084" i="78"/>
  <c r="G1085" i="78"/>
  <c r="G1086" i="78"/>
  <c r="G1087" i="78"/>
  <c r="G1089" i="78"/>
  <c r="G1091" i="78"/>
  <c r="G1092" i="78"/>
  <c r="G1094" i="78"/>
  <c r="G1095" i="78"/>
  <c r="G1096" i="78"/>
  <c r="G1097" i="78"/>
  <c r="G1098" i="78"/>
  <c r="G1099" i="78"/>
  <c r="G1100" i="78"/>
  <c r="G1101" i="78"/>
  <c r="G1102" i="78"/>
  <c r="G1104" i="78"/>
  <c r="G1105" i="78"/>
  <c r="G1106" i="78"/>
  <c r="G1107" i="78"/>
  <c r="G1108" i="78"/>
  <c r="G1109" i="78"/>
  <c r="G1110" i="78"/>
  <c r="G1111" i="78"/>
  <c r="G1112" i="78"/>
  <c r="G1113" i="78"/>
  <c r="G1114" i="78"/>
  <c r="G1115" i="78"/>
  <c r="G1116" i="78"/>
  <c r="G1117" i="78"/>
  <c r="G1118" i="78"/>
  <c r="G1119" i="78"/>
  <c r="G1120" i="78"/>
  <c r="G1123" i="78"/>
  <c r="G1124" i="78"/>
  <c r="G1125" i="78"/>
  <c r="G1126" i="78"/>
  <c r="G1129" i="78"/>
  <c r="G1130" i="78"/>
  <c r="G1135" i="78"/>
  <c r="G1137" i="78"/>
  <c r="G1141" i="78"/>
  <c r="G1142" i="78"/>
  <c r="G1143" i="78"/>
  <c r="G1144" i="78"/>
  <c r="G1145" i="78"/>
  <c r="G1146" i="78"/>
  <c r="G1147" i="78"/>
  <c r="G1149" i="78"/>
  <c r="G1150" i="78"/>
  <c r="G1151" i="78"/>
  <c r="G1152" i="78"/>
  <c r="G1153" i="78"/>
  <c r="G1154" i="78"/>
  <c r="G1156" i="78"/>
  <c r="G1157" i="78"/>
  <c r="G1158" i="78"/>
  <c r="G1159" i="78"/>
  <c r="G1160" i="78"/>
  <c r="G1161" i="78"/>
  <c r="G1162" i="78"/>
  <c r="G1164" i="78"/>
  <c r="G1165" i="78"/>
  <c r="G1166" i="78"/>
  <c r="G1167" i="78"/>
  <c r="G1168" i="78"/>
  <c r="G1169" i="78"/>
  <c r="G1170" i="78"/>
  <c r="G1171" i="78"/>
  <c r="G1172" i="78"/>
  <c r="G1173" i="78"/>
  <c r="G1174" i="78"/>
  <c r="G1175" i="78"/>
  <c r="G1176" i="78"/>
  <c r="G1177" i="78"/>
  <c r="G1178" i="78"/>
  <c r="G1179" i="78"/>
  <c r="G1180" i="78"/>
  <c r="G1181" i="78"/>
  <c r="G1182" i="78"/>
  <c r="G1183" i="78"/>
  <c r="G1184" i="78"/>
  <c r="G1185" i="78"/>
  <c r="G1186" i="78"/>
  <c r="G1187" i="78"/>
  <c r="G1188" i="78"/>
  <c r="G1189" i="78"/>
  <c r="G1190" i="78"/>
  <c r="G1191" i="78"/>
  <c r="G1192" i="78"/>
  <c r="G1193" i="78"/>
  <c r="G1194" i="78"/>
  <c r="G1195" i="78"/>
  <c r="G1196" i="78"/>
  <c r="G1197" i="78"/>
  <c r="G1198" i="78"/>
  <c r="G1199" i="78"/>
  <c r="G1200" i="78"/>
  <c r="G1201" i="78"/>
  <c r="G1202" i="78"/>
  <c r="G1203" i="78"/>
  <c r="G1204" i="78"/>
  <c r="G1205" i="78"/>
  <c r="G1206" i="78"/>
  <c r="G1207" i="78"/>
  <c r="G1208" i="78"/>
  <c r="G1209" i="78"/>
  <c r="G1211" i="78"/>
  <c r="G1214" i="78"/>
  <c r="G1215" i="78"/>
  <c r="G1216" i="78"/>
  <c r="G1217" i="78"/>
  <c r="G1218" i="78"/>
  <c r="G1219" i="78"/>
  <c r="G1220" i="78"/>
  <c r="G1221" i="78"/>
  <c r="G1222" i="78"/>
  <c r="G1223" i="78"/>
  <c r="G1224" i="78"/>
  <c r="G1225" i="78"/>
  <c r="G1226" i="78"/>
  <c r="G1227" i="78"/>
  <c r="G1228" i="78"/>
  <c r="G1229" i="78"/>
  <c r="G1230" i="78"/>
  <c r="G1231" i="78"/>
  <c r="G1232" i="78"/>
  <c r="G1233" i="78"/>
  <c r="G1234" i="78"/>
  <c r="G1235" i="78"/>
  <c r="G1236" i="78"/>
  <c r="G1237" i="78"/>
  <c r="G1238" i="78"/>
  <c r="G1239" i="78"/>
  <c r="G1240" i="78"/>
  <c r="G1243" i="78"/>
  <c r="G1244" i="78"/>
  <c r="G1245" i="78"/>
  <c r="G1246" i="78"/>
  <c r="G1247" i="78"/>
  <c r="G1248" i="78"/>
  <c r="G1249" i="78"/>
  <c r="G1250" i="78"/>
  <c r="G1251" i="78"/>
  <c r="G1252" i="78"/>
  <c r="G1253" i="78"/>
  <c r="G1254" i="78"/>
  <c r="G1255" i="78"/>
  <c r="G1256" i="78"/>
  <c r="G1258" i="78"/>
  <c r="G1259" i="78"/>
  <c r="G1260" i="78"/>
  <c r="G1261" i="78"/>
  <c r="G1262" i="78"/>
  <c r="G1263" i="78"/>
  <c r="G1265" i="78"/>
  <c r="G1267" i="78"/>
  <c r="G1268" i="78"/>
  <c r="G1269" i="78"/>
  <c r="G1270" i="78"/>
  <c r="G1271" i="78"/>
  <c r="G1272" i="78"/>
  <c r="G1273" i="78"/>
  <c r="G1274" i="78"/>
  <c r="G1275" i="78"/>
  <c r="G1276" i="78"/>
  <c r="G1277" i="78"/>
  <c r="G1278" i="78"/>
  <c r="G1279" i="78"/>
  <c r="G1280" i="78"/>
  <c r="G1281" i="78"/>
  <c r="G1282" i="78"/>
  <c r="G1283" i="78"/>
  <c r="G1284" i="78"/>
  <c r="G1285" i="78"/>
  <c r="G1286" i="78"/>
  <c r="G1287" i="78"/>
  <c r="G1288" i="78"/>
  <c r="G1291" i="78"/>
  <c r="G1292" i="78"/>
  <c r="G1293" i="78"/>
  <c r="G1294" i="78"/>
  <c r="G1295" i="78"/>
  <c r="G1296" i="78"/>
  <c r="G1297" i="78"/>
  <c r="G1298" i="78"/>
  <c r="G1299" i="78"/>
  <c r="G1300" i="78"/>
  <c r="G1301" i="78"/>
  <c r="G1303" i="78"/>
  <c r="G1304" i="78"/>
  <c r="G1305" i="78"/>
  <c r="G1306" i="78"/>
  <c r="G1308" i="78"/>
  <c r="G1309" i="78"/>
  <c r="G1310" i="78"/>
  <c r="G1311" i="78"/>
  <c r="G1312" i="78"/>
  <c r="G1317" i="78"/>
  <c r="G1318" i="78"/>
  <c r="G1319" i="78"/>
  <c r="G1320" i="78"/>
  <c r="G1321" i="78"/>
  <c r="G1322" i="78"/>
  <c r="G1323" i="78"/>
  <c r="G1324" i="78"/>
  <c r="G1325" i="78"/>
  <c r="G1326" i="78"/>
  <c r="G1327" i="78"/>
  <c r="G1328" i="78"/>
  <c r="G1329" i="78"/>
  <c r="G1330" i="78"/>
  <c r="G1331" i="78"/>
  <c r="G1332" i="78"/>
  <c r="G1333" i="78"/>
  <c r="G1334" i="78"/>
  <c r="G1335" i="78"/>
  <c r="G1336" i="78"/>
  <c r="G1337" i="78"/>
  <c r="G1338" i="78"/>
  <c r="G1339" i="78"/>
  <c r="G1340" i="78"/>
  <c r="G1341" i="78"/>
  <c r="G1342" i="78"/>
  <c r="G1343" i="78"/>
  <c r="G1344" i="78"/>
  <c r="G1345" i="78"/>
  <c r="G1346" i="78"/>
  <c r="G1347" i="78"/>
  <c r="G1348" i="78"/>
  <c r="G1349" i="78"/>
  <c r="G1350" i="78"/>
  <c r="G1351" i="78"/>
  <c r="G1352" i="78"/>
  <c r="G1353" i="78"/>
  <c r="G1354" i="78"/>
  <c r="G1356" i="78"/>
  <c r="G1357" i="78"/>
  <c r="G1358" i="78"/>
  <c r="G1359" i="78"/>
  <c r="G1360" i="78"/>
  <c r="G1361" i="78"/>
  <c r="G1362" i="78"/>
  <c r="G1364" i="78"/>
  <c r="G1365" i="78"/>
  <c r="G1366" i="78"/>
  <c r="G1367" i="78"/>
  <c r="G1368" i="78"/>
  <c r="G1369" i="78"/>
  <c r="G1370" i="78"/>
  <c r="G1371" i="78"/>
  <c r="G1372" i="78"/>
  <c r="G1374" i="78"/>
  <c r="G1375" i="78"/>
  <c r="G1376" i="78"/>
  <c r="G1377" i="78"/>
  <c r="G1378" i="78"/>
  <c r="G1379" i="78"/>
  <c r="G1380" i="78"/>
  <c r="G1381" i="78"/>
  <c r="G1382" i="78"/>
  <c r="G1383" i="78"/>
  <c r="G1384" i="78"/>
  <c r="G1385" i="78"/>
  <c r="G1386" i="78"/>
  <c r="G1387" i="78"/>
  <c r="G1388" i="78"/>
  <c r="G1392" i="78"/>
  <c r="G1393" i="78"/>
  <c r="G1396" i="78"/>
  <c r="G1398" i="78"/>
  <c r="G1399" i="78"/>
  <c r="G1400" i="78"/>
  <c r="G1401" i="78"/>
  <c r="G1402" i="78"/>
  <c r="G1403" i="78"/>
  <c r="G1404" i="78"/>
  <c r="G1405" i="78"/>
  <c r="G1406" i="78"/>
  <c r="G1407" i="78"/>
  <c r="G1408" i="78"/>
  <c r="G1409" i="78"/>
  <c r="G1410" i="78"/>
  <c r="G1411" i="78"/>
  <c r="G1412" i="78"/>
  <c r="G1413" i="78"/>
  <c r="G1414" i="78"/>
  <c r="G1415" i="78"/>
  <c r="G1416" i="78"/>
  <c r="G1417" i="78"/>
  <c r="G1418" i="78"/>
  <c r="G1419" i="78"/>
  <c r="G1420" i="78"/>
  <c r="G1421" i="78"/>
  <c r="G1422" i="78"/>
  <c r="G1423" i="78"/>
  <c r="G1424" i="78"/>
  <c r="G1425" i="78"/>
  <c r="G1426" i="78"/>
  <c r="G1427" i="78"/>
  <c r="G1428" i="78"/>
  <c r="G1429" i="78"/>
  <c r="G1430" i="78"/>
  <c r="G1431" i="78"/>
  <c r="G1432" i="78"/>
  <c r="G1433" i="78"/>
  <c r="G1434" i="78"/>
  <c r="G1435" i="78"/>
  <c r="G1436" i="78"/>
  <c r="G1437" i="78"/>
  <c r="G1438" i="78"/>
  <c r="G1439" i="78"/>
  <c r="G1440" i="78"/>
  <c r="G1441" i="78"/>
  <c r="G1442" i="78"/>
  <c r="G1443" i="78"/>
  <c r="G1444" i="78"/>
  <c r="G1445" i="78"/>
  <c r="G1446" i="78"/>
  <c r="G1447" i="78"/>
  <c r="G1448" i="78"/>
  <c r="G1449" i="78"/>
  <c r="G1450" i="78"/>
  <c r="G1452" i="78"/>
  <c r="G1453" i="78"/>
  <c r="G1454" i="78"/>
  <c r="G1455" i="78"/>
  <c r="G1456" i="78"/>
  <c r="G1457" i="78"/>
  <c r="G1458" i="78"/>
  <c r="G1459" i="78"/>
  <c r="G1460" i="78"/>
  <c r="G1464" i="78"/>
  <c r="G1465" i="78"/>
  <c r="G1466" i="78"/>
  <c r="G1467" i="78"/>
  <c r="G1468" i="78"/>
  <c r="G1469" i="78"/>
  <c r="G1470" i="78"/>
  <c r="G1471" i="78"/>
  <c r="G1472" i="78"/>
  <c r="G1473" i="78"/>
  <c r="G1474" i="78"/>
  <c r="G1475" i="78"/>
  <c r="G1476" i="78"/>
  <c r="G1477" i="78"/>
  <c r="G1478" i="78"/>
  <c r="G1479" i="78"/>
  <c r="G1480" i="78"/>
  <c r="G1481" i="78"/>
  <c r="G1482" i="78"/>
  <c r="G1483" i="78"/>
  <c r="G1484" i="78"/>
  <c r="G1487" i="78"/>
  <c r="G1488" i="78"/>
  <c r="G1489" i="78"/>
  <c r="G1490" i="78"/>
  <c r="G1491" i="78"/>
  <c r="G1492" i="78"/>
  <c r="G1495" i="78"/>
  <c r="G1496" i="78"/>
  <c r="G1497" i="78"/>
  <c r="G1498" i="78"/>
  <c r="G1499" i="78"/>
  <c r="G1502" i="78"/>
  <c r="G1503" i="78"/>
  <c r="G1506" i="78"/>
  <c r="G1507" i="78"/>
  <c r="G1508" i="78"/>
  <c r="G1509" i="78"/>
  <c r="G1510" i="78"/>
  <c r="G1512" i="78"/>
  <c r="G1514" i="78"/>
  <c r="G1515" i="78"/>
  <c r="G1516" i="78"/>
  <c r="G1517" i="78"/>
  <c r="G1519" i="78"/>
  <c r="G1520" i="78"/>
  <c r="G1521" i="78"/>
  <c r="G1522" i="78"/>
  <c r="G1523" i="78"/>
  <c r="G1524" i="78"/>
  <c r="G1525" i="78"/>
  <c r="G1527" i="78"/>
  <c r="G1528" i="78"/>
  <c r="G1529" i="78"/>
  <c r="G1530" i="78"/>
  <c r="G1531" i="78"/>
  <c r="G1532" i="78"/>
  <c r="G1533" i="78"/>
  <c r="G1537" i="78"/>
  <c r="G1538" i="78"/>
  <c r="G1540" i="78"/>
  <c r="G1541" i="78"/>
  <c r="G1542" i="78"/>
  <c r="G1543" i="78"/>
  <c r="G1544" i="78"/>
  <c r="G1545" i="78"/>
  <c r="G1546" i="78"/>
  <c r="G1549" i="78"/>
  <c r="G1551" i="78"/>
  <c r="G1559" i="78"/>
  <c r="G1560" i="78"/>
  <c r="G1561" i="78"/>
  <c r="G1562" i="78"/>
  <c r="G1563" i="78"/>
  <c r="G1564" i="78"/>
  <c r="G1566" i="78"/>
  <c r="G1568" i="78"/>
  <c r="G1570" i="78"/>
  <c r="G1571" i="78"/>
  <c r="G1572" i="78"/>
  <c r="G1573" i="78"/>
  <c r="G1574" i="78"/>
  <c r="G1575" i="78"/>
  <c r="G1576" i="78"/>
  <c r="G1577" i="78"/>
  <c r="G1578" i="78"/>
  <c r="G1579" i="78"/>
  <c r="G1580" i="78"/>
  <c r="G1581" i="78"/>
  <c r="G1583" i="78"/>
  <c r="G1585" i="78"/>
  <c r="G1589" i="78"/>
  <c r="G1590" i="78"/>
  <c r="G1591" i="78"/>
  <c r="G1592" i="78"/>
  <c r="G1593" i="78"/>
  <c r="G1595" i="78"/>
  <c r="G1596" i="78"/>
  <c r="G1598" i="78"/>
  <c r="G1600" i="78"/>
  <c r="G1601" i="78"/>
  <c r="G1602" i="78"/>
  <c r="G1603" i="78"/>
  <c r="G1604" i="78"/>
  <c r="G1605" i="78"/>
  <c r="G1606" i="78"/>
  <c r="G1608" i="78"/>
  <c r="G1609" i="78"/>
  <c r="G1610" i="78"/>
  <c r="G1611" i="78"/>
  <c r="G1612" i="78"/>
  <c r="G1616" i="78"/>
  <c r="G1617" i="78"/>
  <c r="G1620" i="78"/>
  <c r="G1621" i="78"/>
  <c r="G1622" i="78"/>
  <c r="G1623" i="78"/>
  <c r="G1624" i="78"/>
  <c r="G1625" i="78"/>
  <c r="G1626" i="78"/>
  <c r="G1627" i="78"/>
  <c r="G1628" i="78"/>
  <c r="G1629" i="78"/>
  <c r="G1630" i="78"/>
  <c r="G1631" i="78"/>
  <c r="G1632" i="78"/>
  <c r="G1633" i="78"/>
  <c r="G1634" i="78"/>
  <c r="G1635" i="78"/>
  <c r="G1636" i="78"/>
  <c r="G1637" i="78"/>
  <c r="G1638" i="78"/>
  <c r="G1639" i="78"/>
  <c r="G1640" i="78"/>
  <c r="G1641" i="78"/>
  <c r="G1642" i="78"/>
  <c r="G1643" i="78"/>
  <c r="G1644" i="78"/>
  <c r="G1645" i="78"/>
  <c r="G1647" i="78"/>
  <c r="G1648" i="78"/>
  <c r="G1649" i="78"/>
  <c r="G1650" i="78"/>
  <c r="G1651" i="78"/>
  <c r="G1652" i="78"/>
  <c r="G1653" i="78"/>
  <c r="G1654" i="78"/>
  <c r="G1655" i="78"/>
  <c r="G1656" i="78"/>
  <c r="G1657" i="78"/>
  <c r="G1658" i="78"/>
  <c r="G1659" i="78"/>
  <c r="G1660" i="78"/>
  <c r="G1661" i="78"/>
  <c r="G1662" i="78"/>
  <c r="G1663" i="78"/>
  <c r="G1664" i="78"/>
  <c r="G1665" i="78"/>
  <c r="G1666" i="78"/>
  <c r="G1667" i="78"/>
  <c r="G1668" i="78"/>
  <c r="G1669" i="78"/>
  <c r="G1670" i="78"/>
  <c r="G1672" i="78"/>
  <c r="G1673" i="78"/>
  <c r="G1676" i="78"/>
  <c r="G1677" i="78"/>
  <c r="G1678" i="78"/>
  <c r="G1679" i="78"/>
  <c r="G1680" i="78"/>
  <c r="G1681" i="78"/>
  <c r="G1682" i="78"/>
  <c r="G1683" i="78"/>
  <c r="G1684" i="78"/>
  <c r="G1685" i="78"/>
  <c r="G1686" i="78"/>
  <c r="G1687" i="78"/>
  <c r="G1688" i="78"/>
  <c r="G1689" i="78"/>
  <c r="G1690" i="78"/>
  <c r="G1692" i="78"/>
  <c r="G1693" i="78"/>
  <c r="G1694" i="78"/>
  <c r="G1695" i="78"/>
  <c r="G1696" i="78"/>
  <c r="G1697" i="78"/>
  <c r="G1698" i="78"/>
  <c r="G1699" i="78"/>
  <c r="G1700" i="78"/>
  <c r="G1701" i="78"/>
  <c r="G1702" i="78"/>
  <c r="G1703" i="78"/>
  <c r="G1704" i="78"/>
  <c r="G1705" i="78"/>
  <c r="G1706" i="78"/>
  <c r="G1707" i="78"/>
  <c r="G1708" i="78"/>
  <c r="G1709" i="78"/>
  <c r="G1710" i="78"/>
  <c r="G1711" i="78"/>
  <c r="G1712" i="78"/>
  <c r="G1713" i="78"/>
  <c r="G1714" i="78"/>
  <c r="G1715" i="78"/>
  <c r="G1716" i="78"/>
  <c r="G1717" i="78"/>
  <c r="G1718" i="78"/>
  <c r="G1719" i="78"/>
  <c r="G1720" i="78"/>
  <c r="G1722" i="78"/>
  <c r="G1723" i="78"/>
  <c r="G1724" i="78"/>
  <c r="G1725" i="78"/>
  <c r="G1726" i="78"/>
  <c r="G1727" i="78"/>
  <c r="G1728" i="78"/>
  <c r="G1729" i="78"/>
  <c r="G1730" i="78"/>
  <c r="G1731" i="78"/>
  <c r="G1732" i="78"/>
  <c r="G1735" i="78"/>
  <c r="G1736" i="78"/>
  <c r="G1737" i="78"/>
  <c r="G1738" i="78"/>
  <c r="G1739" i="78"/>
  <c r="G1740" i="78"/>
  <c r="G1741" i="78"/>
  <c r="G1742" i="78"/>
  <c r="G1743" i="78"/>
  <c r="G1744" i="78"/>
  <c r="G1745" i="78"/>
  <c r="G1746" i="78"/>
  <c r="G1747" i="78"/>
  <c r="G1748" i="78"/>
  <c r="G1750" i="78"/>
  <c r="G1751" i="78"/>
  <c r="G1752" i="78"/>
  <c r="G1753" i="78"/>
  <c r="G1754" i="78"/>
  <c r="G1755" i="78"/>
  <c r="G1756" i="78"/>
  <c r="G1759" i="78"/>
  <c r="G1762" i="78"/>
  <c r="G1763" i="78"/>
  <c r="G1764" i="78"/>
  <c r="G1765" i="78"/>
  <c r="G1766" i="78"/>
  <c r="G1767" i="78"/>
  <c r="G1768" i="78"/>
  <c r="G1769" i="78"/>
  <c r="G1770" i="78"/>
  <c r="G1771" i="78"/>
  <c r="G1772" i="78"/>
  <c r="G1773" i="78"/>
  <c r="G1774" i="78"/>
  <c r="G1775" i="78"/>
  <c r="G1776" i="78"/>
  <c r="G1777" i="78"/>
  <c r="G1778" i="78"/>
  <c r="G1779" i="78"/>
  <c r="G1780" i="78"/>
  <c r="G1781" i="78"/>
  <c r="G1782" i="78"/>
  <c r="G1783" i="78"/>
  <c r="G1784" i="78"/>
  <c r="G1785" i="78"/>
  <c r="G1786" i="78"/>
  <c r="G1787" i="78"/>
  <c r="G1788" i="78"/>
  <c r="G1789" i="78"/>
  <c r="G1790" i="78"/>
  <c r="G1791" i="78"/>
  <c r="G1792" i="78"/>
  <c r="G1793" i="78"/>
  <c r="G1794" i="78"/>
  <c r="G1795" i="78"/>
  <c r="G1796" i="78"/>
  <c r="G1797" i="78"/>
  <c r="G1798" i="78"/>
  <c r="G1799" i="78"/>
  <c r="G1800" i="78"/>
  <c r="G1801" i="78"/>
  <c r="G1802" i="78"/>
  <c r="G1803" i="78"/>
  <c r="G1804" i="78"/>
  <c r="G1805" i="78"/>
  <c r="G1806" i="78"/>
  <c r="G1807" i="78"/>
  <c r="G1808" i="78"/>
  <c r="G1809" i="78"/>
  <c r="G1810" i="78"/>
  <c r="G1811" i="78"/>
  <c r="G1812" i="78"/>
  <c r="G1813" i="78"/>
  <c r="G1814" i="78"/>
  <c r="G1815" i="78"/>
  <c r="G1816" i="78"/>
  <c r="G1817" i="78"/>
  <c r="G1818" i="78"/>
  <c r="G1819" i="78"/>
  <c r="G1820" i="78"/>
  <c r="G1821" i="78"/>
  <c r="G1824" i="78"/>
  <c r="G1825" i="78"/>
  <c r="G1826" i="78"/>
  <c r="G1827" i="78"/>
  <c r="G1828" i="78"/>
  <c r="G1829" i="78"/>
  <c r="G1830" i="78"/>
  <c r="G1831" i="78"/>
  <c r="G1832" i="78"/>
  <c r="G1833" i="78"/>
  <c r="G1834" i="78"/>
  <c r="G1835" i="78"/>
  <c r="G1836" i="78"/>
  <c r="G1837" i="78"/>
  <c r="G1838" i="78"/>
  <c r="G1839" i="78"/>
  <c r="G1840" i="78"/>
  <c r="G1842" i="78"/>
  <c r="G1843" i="78"/>
  <c r="G1844" i="78"/>
  <c r="G1845" i="78"/>
  <c r="G1846" i="78"/>
  <c r="G1847" i="78"/>
  <c r="G1850" i="78"/>
  <c r="G1851" i="78"/>
  <c r="G1852" i="78"/>
  <c r="G1853" i="78"/>
  <c r="G1854" i="78"/>
  <c r="G1856" i="78"/>
  <c r="G1857" i="78"/>
  <c r="G1858" i="78"/>
  <c r="G1859" i="78"/>
  <c r="G1860" i="78"/>
  <c r="G1861" i="78"/>
  <c r="G1862" i="78"/>
  <c r="G1865" i="78"/>
  <c r="G1866" i="78"/>
  <c r="G1867" i="78"/>
  <c r="G1868" i="78"/>
  <c r="G1869" i="78"/>
  <c r="G1870" i="78"/>
  <c r="G1874" i="78"/>
  <c r="G1876" i="78"/>
  <c r="G1877" i="78"/>
  <c r="G1878" i="78"/>
  <c r="G1879" i="78"/>
  <c r="G1880" i="78"/>
  <c r="G1881" i="78"/>
  <c r="G1882" i="78"/>
  <c r="G1883" i="78"/>
  <c r="G1884" i="78"/>
  <c r="G1885" i="78"/>
  <c r="G1886" i="78"/>
  <c r="G1887" i="78"/>
  <c r="G1888" i="78"/>
  <c r="G1890" i="78"/>
  <c r="G1891" i="78"/>
  <c r="G1892" i="78"/>
  <c r="G1893" i="78"/>
  <c r="G1894" i="78"/>
  <c r="G1895" i="78"/>
  <c r="G1896" i="78"/>
  <c r="G1897" i="78"/>
  <c r="G1898" i="78"/>
  <c r="G1899" i="78"/>
  <c r="G1900" i="78"/>
  <c r="G1901" i="78"/>
  <c r="G1904" i="78"/>
  <c r="G1905" i="78"/>
  <c r="G1906" i="78"/>
  <c r="G1907" i="78"/>
  <c r="G1908" i="78"/>
  <c r="G1909" i="78"/>
  <c r="G1910" i="78"/>
  <c r="G1911" i="78"/>
  <c r="G1912" i="78"/>
  <c r="G1913" i="78"/>
  <c r="G1914" i="78"/>
  <c r="G1915" i="78"/>
  <c r="G1916" i="78"/>
  <c r="G1917" i="78"/>
  <c r="G1918" i="78"/>
  <c r="G1919" i="78"/>
  <c r="G1921" i="78"/>
  <c r="G1922" i="78"/>
  <c r="G1923" i="78"/>
  <c r="G1924" i="78"/>
  <c r="G1925" i="78"/>
  <c r="G1926" i="78"/>
  <c r="G1927" i="78"/>
  <c r="G1928" i="78"/>
  <c r="G1929" i="78"/>
  <c r="G1930" i="78"/>
  <c r="G1931" i="78"/>
  <c r="G1932" i="78"/>
  <c r="G1933" i="78"/>
  <c r="G1934" i="78"/>
  <c r="G1935" i="78"/>
  <c r="G1936" i="78"/>
  <c r="G1937" i="78"/>
  <c r="G1938" i="78"/>
  <c r="G1939" i="78"/>
  <c r="G1940" i="78"/>
  <c r="G1941" i="78"/>
  <c r="G1942" i="78"/>
  <c r="G1943" i="78"/>
  <c r="G1944" i="78"/>
  <c r="G1945" i="78"/>
  <c r="G1946" i="78"/>
  <c r="G1950" i="78"/>
  <c r="G1951" i="78"/>
  <c r="G1952" i="78"/>
  <c r="G1953" i="78"/>
  <c r="G1954" i="78"/>
  <c r="G1955" i="78"/>
  <c r="G1956" i="78"/>
  <c r="G1957" i="78"/>
  <c r="G1958" i="78"/>
  <c r="G1959" i="78"/>
  <c r="G1960" i="78"/>
  <c r="G1961" i="78"/>
  <c r="G1962" i="78"/>
  <c r="G1963" i="78"/>
  <c r="G1964" i="78"/>
  <c r="G1965" i="78"/>
  <c r="G1966" i="78"/>
  <c r="G1967" i="78"/>
  <c r="G1968" i="78"/>
  <c r="G1969" i="78"/>
  <c r="G1970" i="78"/>
  <c r="G1971" i="78"/>
  <c r="G1973" i="78"/>
  <c r="G1974" i="78"/>
  <c r="G1975" i="78"/>
  <c r="G1976" i="78"/>
  <c r="G1977" i="78"/>
  <c r="G1978" i="78"/>
  <c r="G1979" i="78"/>
  <c r="G1980" i="78"/>
  <c r="G1985" i="78"/>
  <c r="G1986" i="78"/>
  <c r="G1987" i="78"/>
  <c r="G1988" i="78"/>
  <c r="G1989" i="78"/>
  <c r="G1990" i="78"/>
  <c r="G1991" i="78"/>
  <c r="G1992" i="78"/>
  <c r="G1993" i="78"/>
  <c r="G1995" i="78"/>
  <c r="G1996" i="78"/>
  <c r="G1997" i="78"/>
  <c r="G1998" i="78"/>
  <c r="G1999" i="78"/>
  <c r="G2000" i="78"/>
  <c r="G2001" i="78"/>
  <c r="G2002" i="78"/>
  <c r="G2003" i="78"/>
  <c r="G2004" i="78"/>
  <c r="G2005" i="78"/>
  <c r="G2006" i="78"/>
  <c r="G2007" i="78"/>
  <c r="G2008" i="78"/>
  <c r="G2009" i="78"/>
  <c r="G2010" i="78"/>
  <c r="G2011" i="78"/>
  <c r="G2012" i="78"/>
  <c r="G2013" i="78"/>
  <c r="G2014" i="78"/>
  <c r="G2015" i="78"/>
  <c r="G2016" i="78"/>
  <c r="G2017" i="78"/>
  <c r="G2020" i="78"/>
  <c r="G2021" i="78"/>
  <c r="G2022" i="78"/>
  <c r="G2023" i="78"/>
  <c r="G2024" i="78"/>
  <c r="G2025" i="78"/>
  <c r="G2028" i="78"/>
  <c r="G2029" i="78"/>
  <c r="G2030" i="78"/>
  <c r="G2031" i="78"/>
  <c r="G2032" i="78"/>
  <c r="G2033" i="78"/>
  <c r="G2036" i="78"/>
  <c r="G2037" i="78"/>
  <c r="G2038" i="78"/>
  <c r="G2039" i="78"/>
  <c r="G2044" i="78"/>
  <c r="G2045" i="78"/>
  <c r="G2046" i="78"/>
  <c r="G2047" i="78"/>
  <c r="G2048" i="78"/>
  <c r="G2050" i="78"/>
  <c r="G2051" i="78"/>
  <c r="G2052" i="78"/>
  <c r="G2054" i="78"/>
  <c r="G2055" i="78"/>
  <c r="G2057" i="78"/>
  <c r="G2058" i="78"/>
  <c r="G2060" i="78"/>
  <c r="G2061" i="78"/>
  <c r="G2063" i="78"/>
  <c r="G2064" i="78"/>
  <c r="G2066" i="78"/>
  <c r="G2067" i="78"/>
  <c r="G2069" i="78"/>
  <c r="G2070" i="78"/>
  <c r="G2071" i="78"/>
  <c r="G2072" i="78"/>
  <c r="G2073" i="78"/>
  <c r="G2075" i="78"/>
  <c r="G2076" i="78"/>
  <c r="G2077" i="78"/>
  <c r="G2078" i="78"/>
  <c r="G2079" i="78"/>
  <c r="G2080" i="78"/>
  <c r="G2082" i="78"/>
  <c r="G2083" i="78"/>
  <c r="G2085" i="78"/>
  <c r="G2086" i="78"/>
  <c r="G2087" i="78"/>
  <c r="G2089" i="78"/>
  <c r="G2090" i="78"/>
  <c r="G2091" i="78"/>
  <c r="G2092" i="78"/>
  <c r="G2093" i="78"/>
  <c r="G2095" i="78"/>
  <c r="G2096" i="78"/>
  <c r="G2097" i="78"/>
  <c r="G2098" i="78"/>
  <c r="G2099" i="78"/>
  <c r="G2100" i="78"/>
  <c r="G2101" i="78"/>
  <c r="G2104" i="78"/>
  <c r="G2106" i="78"/>
  <c r="G2107" i="78"/>
  <c r="G2108" i="78"/>
  <c r="G2109" i="78"/>
  <c r="G2110" i="78"/>
  <c r="G2113" i="78"/>
  <c r="G2114" i="78"/>
  <c r="G2115" i="78"/>
  <c r="G2116" i="78"/>
  <c r="G2117" i="78"/>
  <c r="G2121" i="78"/>
  <c r="G2123" i="78"/>
  <c r="G2125" i="78"/>
  <c r="G2126" i="78"/>
  <c r="G2127" i="78"/>
  <c r="G2128" i="78"/>
  <c r="G2129" i="78"/>
  <c r="G2131" i="78"/>
  <c r="G2132" i="78"/>
  <c r="G2133" i="78"/>
  <c r="G2134" i="78"/>
  <c r="G2135" i="78"/>
  <c r="G2136" i="78"/>
  <c r="G2137" i="78"/>
  <c r="G2138" i="78"/>
  <c r="G2139" i="78"/>
  <c r="G2142" i="78"/>
  <c r="G2147" i="78"/>
  <c r="G2148" i="78"/>
  <c r="G2149" i="78"/>
  <c r="G2150" i="78"/>
  <c r="G2151" i="78"/>
  <c r="G2152" i="78"/>
  <c r="G2153" i="78"/>
  <c r="G2154" i="78"/>
  <c r="G2155" i="78"/>
  <c r="G2156" i="78"/>
  <c r="G2157" i="78"/>
  <c r="G2158" i="78"/>
  <c r="G2162" i="78"/>
  <c r="G2163" i="78"/>
  <c r="G2164" i="78"/>
  <c r="G2165" i="78"/>
  <c r="G2166" i="78"/>
  <c r="G2170" i="78"/>
  <c r="G2171" i="78"/>
  <c r="G2172" i="78"/>
  <c r="G2173" i="78"/>
  <c r="G2174" i="78"/>
  <c r="G2175" i="78"/>
  <c r="G2176" i="78"/>
  <c r="G2177" i="78"/>
  <c r="G2178" i="78"/>
  <c r="G2179" i="78"/>
  <c r="G2180" i="78"/>
  <c r="G2184" i="78"/>
  <c r="G2186" i="78"/>
  <c r="G2187" i="78"/>
  <c r="G2188" i="78"/>
  <c r="G2189" i="78"/>
  <c r="G2190" i="78"/>
  <c r="G2191" i="78"/>
  <c r="G2193" i="78"/>
  <c r="G2194" i="78"/>
  <c r="G2195" i="78"/>
  <c r="G2196" i="78"/>
  <c r="G2197" i="78"/>
  <c r="G2198" i="78"/>
  <c r="G2199" i="78"/>
  <c r="G2200" i="78"/>
  <c r="G2201" i="78"/>
  <c r="G2202" i="78"/>
  <c r="F7" i="78"/>
  <c r="G523" i="78" l="1"/>
  <c r="G541" i="78"/>
  <c r="G45" i="78"/>
  <c r="G75" i="78"/>
  <c r="G111" i="78"/>
  <c r="G123" i="78"/>
  <c r="G135" i="78"/>
  <c r="G147" i="78"/>
  <c r="G207" i="78"/>
  <c r="G225" i="78"/>
  <c r="G267" i="78"/>
  <c r="G291" i="78"/>
  <c r="G309" i="78"/>
  <c r="G327" i="78"/>
  <c r="G339" i="78"/>
  <c r="G417" i="78"/>
  <c r="G429" i="78"/>
  <c r="G453" i="78"/>
  <c r="G471" i="78"/>
  <c r="G483" i="78"/>
  <c r="G489" i="78"/>
  <c r="G495" i="78"/>
  <c r="G513" i="78"/>
  <c r="G525" i="78"/>
  <c r="G531" i="78"/>
  <c r="G555" i="78"/>
  <c r="G561" i="78"/>
  <c r="G573" i="78"/>
  <c r="G609" i="78"/>
  <c r="G621" i="78"/>
  <c r="G633" i="78"/>
  <c r="G651" i="78"/>
  <c r="G705" i="78"/>
  <c r="G717" i="78"/>
  <c r="G723" i="78"/>
  <c r="G741" i="78"/>
  <c r="G753" i="78"/>
  <c r="G765" i="78"/>
  <c r="G771" i="78"/>
  <c r="G927" i="78"/>
  <c r="G939" i="78"/>
  <c r="G1077" i="78"/>
  <c r="G1131" i="78"/>
  <c r="G1155" i="78"/>
  <c r="G1257" i="78"/>
  <c r="G1389" i="78"/>
  <c r="G1395" i="78"/>
  <c r="G1461" i="78"/>
  <c r="G1485" i="78"/>
  <c r="G1539" i="78"/>
  <c r="G1557" i="78"/>
  <c r="G1569" i="78"/>
  <c r="G1587" i="78"/>
  <c r="G1599" i="78"/>
  <c r="G1671" i="78"/>
  <c r="G1749" i="78"/>
  <c r="G1761" i="78"/>
  <c r="G1863" i="78"/>
  <c r="G1875" i="78"/>
  <c r="G1947" i="78"/>
  <c r="G1983" i="78"/>
  <c r="G2019" i="78"/>
  <c r="G2043" i="78"/>
  <c r="G2049" i="78"/>
  <c r="G2103" i="78"/>
  <c r="G2145" i="78"/>
  <c r="G2169" i="78"/>
  <c r="G2181" i="78"/>
  <c r="G76" i="78"/>
  <c r="G82" i="78"/>
  <c r="G100" i="78"/>
  <c r="G112" i="78"/>
  <c r="G124" i="78"/>
  <c r="G136" i="78"/>
  <c r="G148" i="78"/>
  <c r="G190" i="78"/>
  <c r="G226" i="78"/>
  <c r="G328" i="78"/>
  <c r="G364" i="78"/>
  <c r="G454" i="78"/>
  <c r="G472" i="78"/>
  <c r="G484" i="78"/>
  <c r="G490" i="78"/>
  <c r="G496" i="78"/>
  <c r="G526" i="78"/>
  <c r="G544" i="78"/>
  <c r="G550" i="78"/>
  <c r="G598" i="78"/>
  <c r="G616" i="78"/>
  <c r="G622" i="78"/>
  <c r="G634" i="78"/>
  <c r="G646" i="78"/>
  <c r="G682" i="78"/>
  <c r="G688" i="78"/>
  <c r="G700" i="78"/>
  <c r="G718" i="78"/>
  <c r="G754" i="78"/>
  <c r="G760" i="78"/>
  <c r="G880" i="78"/>
  <c r="G886" i="78"/>
  <c r="G892" i="78"/>
  <c r="G928" i="78"/>
  <c r="G940" i="78"/>
  <c r="G1078" i="78"/>
  <c r="G1090" i="78"/>
  <c r="G1132" i="78"/>
  <c r="G1138" i="78"/>
  <c r="G1210" i="78"/>
  <c r="G1264" i="78"/>
  <c r="G1390" i="78"/>
  <c r="G1462" i="78"/>
  <c r="G1486" i="78"/>
  <c r="G1504" i="78"/>
  <c r="G1534" i="78"/>
  <c r="G1552" i="78"/>
  <c r="G1558" i="78"/>
  <c r="G1582" i="78"/>
  <c r="G1588" i="78"/>
  <c r="G1594" i="78"/>
  <c r="G1618" i="78"/>
  <c r="G1822" i="78"/>
  <c r="G1864" i="78"/>
  <c r="G1948" i="78"/>
  <c r="G1972" i="78"/>
  <c r="G1984" i="78"/>
  <c r="G2026" i="78"/>
  <c r="G2056" i="78"/>
  <c r="G2062" i="78"/>
  <c r="G2068" i="78"/>
  <c r="G2074" i="78"/>
  <c r="G2122" i="78"/>
  <c r="G2140" i="78"/>
  <c r="G2146" i="78"/>
  <c r="G2182" i="78"/>
  <c r="G89" i="78"/>
  <c r="G107" i="78"/>
  <c r="G149" i="78"/>
  <c r="G161" i="78"/>
  <c r="G191" i="78"/>
  <c r="G209" i="78"/>
  <c r="G227" i="78"/>
  <c r="G269" i="78"/>
  <c r="G299" i="78"/>
  <c r="G305" i="78"/>
  <c r="G317" i="78"/>
  <c r="G335" i="78"/>
  <c r="G473" i="78"/>
  <c r="G485" i="78"/>
  <c r="G491" i="78"/>
  <c r="G515" i="78"/>
  <c r="G521" i="78"/>
  <c r="G533" i="78"/>
  <c r="G557" i="78"/>
  <c r="G563" i="78"/>
  <c r="G569" i="78"/>
  <c r="G599" i="78"/>
  <c r="G641" i="78"/>
  <c r="G653" i="78"/>
  <c r="G671" i="78"/>
  <c r="G695" i="78"/>
  <c r="G701" i="78"/>
  <c r="G707" i="78"/>
  <c r="G755" i="78"/>
  <c r="G761" i="78"/>
  <c r="G767" i="78"/>
  <c r="G809" i="78"/>
  <c r="G821" i="78"/>
  <c r="G839" i="78"/>
  <c r="G869" i="78"/>
  <c r="G881" i="78"/>
  <c r="G893" i="78"/>
  <c r="G899" i="78"/>
  <c r="G911" i="78"/>
  <c r="G929" i="78"/>
  <c r="G941" i="78"/>
  <c r="G1067" i="78"/>
  <c r="G1103" i="78"/>
  <c r="G1121" i="78"/>
  <c r="G1127" i="78"/>
  <c r="G1133" i="78"/>
  <c r="G1139" i="78"/>
  <c r="G1163" i="78"/>
  <c r="G1241" i="78"/>
  <c r="G1289" i="78"/>
  <c r="G1307" i="78"/>
  <c r="G1313" i="78"/>
  <c r="G1355" i="78"/>
  <c r="G1373" i="78"/>
  <c r="G1391" i="78"/>
  <c r="G1397" i="78"/>
  <c r="G1451" i="78"/>
  <c r="G1463" i="78"/>
  <c r="G1493" i="78"/>
  <c r="G1505" i="78"/>
  <c r="G1511" i="78"/>
  <c r="G1535" i="78"/>
  <c r="G1547" i="78"/>
  <c r="G1553" i="78"/>
  <c r="G1565" i="78"/>
  <c r="G1607" i="78"/>
  <c r="G1613" i="78"/>
  <c r="G1619" i="78"/>
  <c r="G1691" i="78"/>
  <c r="G1721" i="78"/>
  <c r="G1733" i="78"/>
  <c r="G1757" i="78"/>
  <c r="G1823" i="78"/>
  <c r="G1841" i="78"/>
  <c r="G1871" i="78"/>
  <c r="G1889" i="78"/>
  <c r="G1949" i="78"/>
  <c r="G2027" i="78"/>
  <c r="G2081" i="78"/>
  <c r="G2105" i="78"/>
  <c r="G2111" i="78"/>
  <c r="G2141" i="78"/>
  <c r="G2159" i="78"/>
  <c r="G2183" i="78"/>
  <c r="G60" i="78"/>
  <c r="G78" i="78"/>
  <c r="G90" i="78"/>
  <c r="G96" i="78"/>
  <c r="G108" i="78"/>
  <c r="G210" i="78"/>
  <c r="G306" i="78"/>
  <c r="G318" i="78"/>
  <c r="G330" i="78"/>
  <c r="G360" i="78"/>
  <c r="G450" i="78"/>
  <c r="G456" i="78"/>
  <c r="G474" i="78"/>
  <c r="G480" i="78"/>
  <c r="G492" i="78"/>
  <c r="G498" i="78"/>
  <c r="G510" i="78"/>
  <c r="G522" i="78"/>
  <c r="G528" i="78"/>
  <c r="G552" i="78"/>
  <c r="G564" i="78"/>
  <c r="G594" i="78"/>
  <c r="G612" i="78"/>
  <c r="G648" i="78"/>
  <c r="G654" i="78"/>
  <c r="G672" i="78"/>
  <c r="G702" i="78"/>
  <c r="G708" i="78"/>
  <c r="G762" i="78"/>
  <c r="G768" i="78"/>
  <c r="G810" i="78"/>
  <c r="G840" i="78"/>
  <c r="G894" i="78"/>
  <c r="G930" i="78"/>
  <c r="G960" i="78"/>
  <c r="G966" i="78"/>
  <c r="G1122" i="78"/>
  <c r="G1128" i="78"/>
  <c r="G1134" i="78"/>
  <c r="G1140" i="78"/>
  <c r="G1212" i="78"/>
  <c r="G1242" i="78"/>
  <c r="G1266" i="78"/>
  <c r="G1290" i="78"/>
  <c r="G1302" i="78"/>
  <c r="G1314" i="78"/>
  <c r="G1494" i="78"/>
  <c r="G1500" i="78"/>
  <c r="G1518" i="78"/>
  <c r="G1536" i="78"/>
  <c r="G1548" i="78"/>
  <c r="G1554" i="78"/>
  <c r="G1584" i="78"/>
  <c r="G1614" i="78"/>
  <c r="G1674" i="78"/>
  <c r="G1734" i="78"/>
  <c r="G1758" i="78"/>
  <c r="G1848" i="78"/>
  <c r="G1872" i="78"/>
  <c r="G1902" i="78"/>
  <c r="G1920" i="78"/>
  <c r="G2034" i="78"/>
  <c r="G2040" i="78"/>
  <c r="G2088" i="78"/>
  <c r="G2094" i="78"/>
  <c r="G2112" i="78"/>
  <c r="G2118" i="78"/>
  <c r="G2124" i="78"/>
  <c r="G2130" i="78"/>
  <c r="G2160" i="78"/>
  <c r="G181" i="78"/>
  <c r="G391" i="78"/>
  <c r="G559" i="78"/>
  <c r="G595" i="78"/>
  <c r="G626" i="78"/>
  <c r="G685" i="78"/>
  <c r="G763" i="78"/>
  <c r="G811" i="78"/>
  <c r="G824" i="78"/>
  <c r="G919" i="78"/>
  <c r="G1081" i="78"/>
  <c r="G1148" i="78"/>
  <c r="G1567" i="78"/>
  <c r="G1597" i="78"/>
  <c r="G1873" i="78"/>
  <c r="G2059" i="78"/>
  <c r="G2185" i="78"/>
  <c r="G2203" i="78"/>
  <c r="G97" i="78"/>
  <c r="G151" i="78"/>
  <c r="G170" i="78"/>
  <c r="G211" i="78"/>
  <c r="G302" i="78"/>
  <c r="G325" i="78"/>
  <c r="G361" i="78"/>
  <c r="G368" i="78"/>
  <c r="G374" i="78"/>
  <c r="G380" i="78"/>
  <c r="G518" i="78"/>
  <c r="G529" i="78"/>
  <c r="G577" i="78"/>
  <c r="G583" i="78"/>
  <c r="G686" i="78"/>
  <c r="G727" i="78"/>
  <c r="G764" i="78"/>
  <c r="G1082" i="78"/>
  <c r="G1088" i="78"/>
  <c r="G1213" i="78"/>
  <c r="G1363" i="78"/>
  <c r="G1513" i="78"/>
  <c r="G1526" i="78"/>
  <c r="G1550" i="78"/>
  <c r="G1646" i="78"/>
  <c r="G2053" i="78"/>
  <c r="G2102" i="78"/>
  <c r="G2119" i="78"/>
  <c r="G2192" i="78"/>
  <c r="G61" i="78"/>
  <c r="G67" i="78"/>
  <c r="G271" i="78"/>
  <c r="G277" i="78"/>
  <c r="G475" i="78"/>
  <c r="G590" i="78"/>
  <c r="G787" i="78"/>
  <c r="G902" i="78"/>
  <c r="G1315" i="78"/>
  <c r="G1615" i="78"/>
  <c r="G2120" i="78"/>
  <c r="G2143" i="78"/>
  <c r="G68" i="78"/>
  <c r="G74" i="78"/>
  <c r="G284" i="78"/>
  <c r="G451" i="78"/>
  <c r="G512" i="78"/>
  <c r="G554" i="78"/>
  <c r="G637" i="78"/>
  <c r="G644" i="78"/>
  <c r="G655" i="78"/>
  <c r="G722" i="78"/>
  <c r="G859" i="78"/>
  <c r="G932" i="78"/>
  <c r="G1076" i="78"/>
  <c r="G1136" i="78"/>
  <c r="G1316" i="78"/>
  <c r="G1555" i="78"/>
  <c r="G1903" i="78"/>
  <c r="G1994" i="78"/>
  <c r="G2018" i="78"/>
  <c r="G2041" i="78"/>
  <c r="G2084" i="78"/>
  <c r="G2144" i="78"/>
  <c r="G955" i="78"/>
  <c r="G2042" i="78"/>
  <c r="G241" i="78"/>
  <c r="G253" i="78"/>
  <c r="G265" i="78"/>
  <c r="G1394" i="78"/>
  <c r="G1501" i="78"/>
  <c r="G2035" i="78"/>
  <c r="G205" i="78"/>
  <c r="G230" i="78"/>
  <c r="G254" i="78"/>
  <c r="G266" i="78"/>
  <c r="G452" i="78"/>
  <c r="G1093" i="78"/>
  <c r="G1586" i="78"/>
  <c r="G44" i="78"/>
  <c r="G206" i="78"/>
  <c r="G307" i="78"/>
  <c r="G1556" i="78"/>
  <c r="G1981" i="78"/>
  <c r="G308" i="78"/>
  <c r="G446" i="78"/>
  <c r="G547" i="78"/>
  <c r="G1855" i="78"/>
  <c r="G1849" i="78"/>
  <c r="G1760" i="78"/>
  <c r="G1675" i="78"/>
  <c r="G710" i="78"/>
  <c r="G698" i="78"/>
  <c r="G691" i="78"/>
  <c r="G625" i="78"/>
  <c r="G608" i="78"/>
  <c r="G961" i="78"/>
  <c r="G697" i="78"/>
  <c r="G1982" i="78"/>
  <c r="G2168" i="78"/>
  <c r="G2065" i="78"/>
  <c r="G2167" i="78"/>
  <c r="G2161" i="78"/>
  <c r="K25" i="4"/>
  <c r="G7" i="78" l="1"/>
  <c r="L7" i="78" l="1"/>
  <c r="O7" i="78"/>
  <c r="Q7" i="78"/>
  <c r="T7" i="78"/>
  <c r="U7" i="78"/>
  <c r="K7" i="78"/>
  <c r="N7" i="78"/>
  <c r="R7" i="78"/>
  <c r="J7" i="78"/>
  <c r="S7" i="78"/>
  <c r="P7" i="78"/>
  <c r="M7" i="78"/>
  <c r="I54" i="10" l="1"/>
  <c r="J52" i="10"/>
  <c r="J53" i="10"/>
  <c r="J51" i="10"/>
  <c r="J54" i="10" s="1"/>
  <c r="I46" i="10"/>
  <c r="J35" i="10"/>
  <c r="J36" i="10"/>
  <c r="J37" i="10"/>
  <c r="J38" i="10"/>
  <c r="J39" i="10"/>
  <c r="J40" i="10"/>
  <c r="J41" i="10"/>
  <c r="J42" i="10"/>
  <c r="J43" i="10"/>
  <c r="J44" i="10"/>
  <c r="J45" i="10"/>
  <c r="J34" i="10"/>
  <c r="I29" i="10"/>
  <c r="H29" i="10"/>
  <c r="J23" i="10"/>
  <c r="J24" i="10"/>
  <c r="J25" i="10"/>
  <c r="J21" i="10" s="1"/>
  <c r="J26" i="10"/>
  <c r="J27" i="10"/>
  <c r="J28" i="10"/>
  <c r="J22" i="10"/>
  <c r="J46" i="10" l="1"/>
  <c r="J29" i="10"/>
  <c r="J33" i="10"/>
  <c r="I18" i="32" l="1"/>
  <c r="H13" i="31"/>
  <c r="H22" i="31"/>
  <c r="F46" i="10"/>
  <c r="F29" i="10"/>
  <c r="I17" i="33" l="1"/>
  <c r="D11" i="33" l="1"/>
  <c r="E11" i="33" s="1"/>
  <c r="I19" i="33" s="1"/>
  <c r="H54" i="10" l="1"/>
  <c r="G54" i="10"/>
  <c r="F54" i="10"/>
  <c r="H46" i="10"/>
  <c r="G46" i="10"/>
  <c r="G29" i="10"/>
  <c r="D9" i="33" l="1"/>
  <c r="D10" i="32"/>
  <c r="I20" i="33" l="1"/>
  <c r="D12" i="33"/>
  <c r="D13" i="32"/>
  <c r="H20" i="33"/>
  <c r="G20" i="33"/>
  <c r="F20" i="33"/>
  <c r="E20" i="33"/>
  <c r="D20" i="33"/>
  <c r="C20" i="33"/>
  <c r="I12" i="33"/>
  <c r="H12" i="33"/>
  <c r="G12" i="33"/>
  <c r="F12" i="33"/>
  <c r="E12" i="33"/>
  <c r="C12" i="33"/>
  <c r="I21" i="32"/>
  <c r="H21" i="32"/>
  <c r="G21" i="32"/>
  <c r="F21" i="32"/>
  <c r="E21" i="32"/>
  <c r="D21" i="32"/>
  <c r="C21" i="32"/>
  <c r="I13" i="32"/>
  <c r="H13" i="32"/>
  <c r="G13" i="32"/>
  <c r="F13" i="32"/>
  <c r="E13" i="32"/>
  <c r="C13" i="32"/>
  <c r="J50" i="10" l="1"/>
  <c r="G19" i="21" l="1"/>
  <c r="F11" i="21"/>
  <c r="G11" i="21"/>
  <c r="H11" i="21"/>
  <c r="F19" i="21"/>
  <c r="E11" i="21"/>
  <c r="C11" i="21"/>
  <c r="H19" i="21" l="1"/>
  <c r="E19" i="21"/>
  <c r="D19" i="21"/>
  <c r="C19" i="21"/>
  <c r="D11" i="21"/>
  <c r="B19" i="21"/>
  <c r="B11" i="21"/>
  <c r="Q36" i="20" l="1"/>
  <c r="Q29" i="20"/>
  <c r="Q30" i="20"/>
  <c r="Q31" i="20"/>
  <c r="Q32" i="20"/>
  <c r="Q33" i="20"/>
  <c r="Q34" i="20"/>
  <c r="Q35" i="20"/>
  <c r="Q37" i="20"/>
  <c r="Q38" i="20"/>
  <c r="Q39" i="20"/>
  <c r="Q40" i="20"/>
  <c r="Q41" i="20"/>
  <c r="Q42" i="20"/>
  <c r="Q43" i="20"/>
  <c r="Q28" i="20"/>
  <c r="B19" i="8"/>
  <c r="C11" i="8"/>
  <c r="D11" i="8"/>
  <c r="F10" i="20"/>
  <c r="G10" i="20"/>
  <c r="H10" i="20"/>
  <c r="I10" i="20"/>
  <c r="J10" i="20"/>
  <c r="K10" i="20"/>
  <c r="L10" i="20"/>
  <c r="M10" i="20"/>
  <c r="N10" i="20"/>
  <c r="O10" i="20"/>
  <c r="F11" i="20"/>
  <c r="G11" i="20"/>
  <c r="H11" i="20"/>
  <c r="I11" i="20"/>
  <c r="J11" i="20"/>
  <c r="K11" i="20"/>
  <c r="L11" i="20"/>
  <c r="M11" i="20"/>
  <c r="N11" i="20"/>
  <c r="O11" i="20"/>
  <c r="F12" i="20"/>
  <c r="G12" i="20"/>
  <c r="H12" i="20"/>
  <c r="I12" i="20"/>
  <c r="J12" i="20"/>
  <c r="K12" i="20"/>
  <c r="L12" i="20"/>
  <c r="M12" i="20"/>
  <c r="N12" i="20"/>
  <c r="O12" i="20"/>
  <c r="F13" i="20"/>
  <c r="G13" i="20"/>
  <c r="H13" i="20"/>
  <c r="I13" i="20"/>
  <c r="J13" i="20"/>
  <c r="K13" i="20"/>
  <c r="L13" i="20"/>
  <c r="M13" i="20"/>
  <c r="N13" i="20"/>
  <c r="O13" i="20"/>
  <c r="F14" i="20"/>
  <c r="G14" i="20"/>
  <c r="H14" i="20"/>
  <c r="I14" i="20"/>
  <c r="J14" i="20"/>
  <c r="K14" i="20"/>
  <c r="L14" i="20"/>
  <c r="M14" i="20"/>
  <c r="N14" i="20"/>
  <c r="O14" i="20"/>
  <c r="F15" i="20"/>
  <c r="G15" i="20"/>
  <c r="H15" i="20"/>
  <c r="I15" i="20"/>
  <c r="J15" i="20"/>
  <c r="K15" i="20"/>
  <c r="L15" i="20"/>
  <c r="M15" i="20"/>
  <c r="N15" i="20"/>
  <c r="O15" i="20"/>
  <c r="F16" i="20"/>
  <c r="G16" i="20"/>
  <c r="H16" i="20"/>
  <c r="I16" i="20"/>
  <c r="J16" i="20"/>
  <c r="K16" i="20"/>
  <c r="L16" i="20"/>
  <c r="M16" i="20"/>
  <c r="N16" i="20"/>
  <c r="O16" i="20"/>
  <c r="F18" i="20"/>
  <c r="G18" i="20"/>
  <c r="H18" i="20"/>
  <c r="I18" i="20"/>
  <c r="J18" i="20"/>
  <c r="K18" i="20"/>
  <c r="L18" i="20"/>
  <c r="M18" i="20"/>
  <c r="N18" i="20"/>
  <c r="F19" i="20"/>
  <c r="G19" i="20"/>
  <c r="H19" i="20"/>
  <c r="I19" i="20"/>
  <c r="J19" i="20"/>
  <c r="K19" i="20"/>
  <c r="L19" i="20"/>
  <c r="M19" i="20"/>
  <c r="N19" i="20"/>
  <c r="F20" i="20"/>
  <c r="G20" i="20"/>
  <c r="H20" i="20"/>
  <c r="I20" i="20"/>
  <c r="J20" i="20"/>
  <c r="K20" i="20"/>
  <c r="L20" i="20"/>
  <c r="M20" i="20"/>
  <c r="N20" i="20"/>
  <c r="O20" i="20"/>
  <c r="O17" i="20" s="1"/>
  <c r="F21" i="20"/>
  <c r="G21" i="20"/>
  <c r="H21" i="20"/>
  <c r="I21" i="20"/>
  <c r="J21" i="20"/>
  <c r="K21" i="20"/>
  <c r="L21" i="20"/>
  <c r="M21" i="20"/>
  <c r="N21" i="20"/>
  <c r="O21" i="20"/>
  <c r="F22" i="20"/>
  <c r="G22" i="20"/>
  <c r="H22" i="20"/>
  <c r="I22" i="20"/>
  <c r="J22" i="20"/>
  <c r="K22" i="20"/>
  <c r="L22" i="20"/>
  <c r="M22" i="20"/>
  <c r="N22" i="20"/>
  <c r="O22" i="20"/>
  <c r="E22" i="20"/>
  <c r="E21" i="20"/>
  <c r="E20" i="20"/>
  <c r="E19" i="20"/>
  <c r="E18" i="20"/>
  <c r="E16" i="20"/>
  <c r="E15" i="20"/>
  <c r="E14" i="20"/>
  <c r="E13" i="20"/>
  <c r="E12" i="20"/>
  <c r="E11" i="20"/>
  <c r="E10" i="20"/>
  <c r="P12" i="20" l="1"/>
  <c r="P22" i="20"/>
  <c r="F17" i="20"/>
  <c r="P16" i="20"/>
  <c r="K17" i="20"/>
  <c r="K23" i="20" s="1"/>
  <c r="E17" i="20"/>
  <c r="E23" i="20" s="1"/>
  <c r="J17" i="20"/>
  <c r="J23" i="20" s="1"/>
  <c r="N17" i="20"/>
  <c r="N23" i="20" s="1"/>
  <c r="P13" i="20"/>
  <c r="G17" i="20"/>
  <c r="G23" i="20" s="1"/>
  <c r="P11" i="20"/>
  <c r="P15" i="20"/>
  <c r="L17" i="20"/>
  <c r="L23" i="20" s="1"/>
  <c r="H17" i="20"/>
  <c r="H23" i="20" s="1"/>
  <c r="F23" i="20"/>
  <c r="P21" i="20"/>
  <c r="P14" i="20"/>
  <c r="M17" i="20"/>
  <c r="M23" i="20" s="1"/>
  <c r="I17" i="20"/>
  <c r="I23" i="20" s="1"/>
  <c r="P10" i="20"/>
  <c r="O23" i="20"/>
  <c r="P20" i="20"/>
  <c r="P17" i="20" s="1"/>
  <c r="P23" i="20" l="1"/>
  <c r="S3" i="12" l="1"/>
  <c r="S4" i="12"/>
  <c r="S5" i="12"/>
  <c r="S6" i="12"/>
  <c r="S7" i="12"/>
  <c r="S8" i="12"/>
  <c r="S9" i="12"/>
  <c r="S10" i="12"/>
  <c r="S11" i="12"/>
  <c r="S12" i="12"/>
  <c r="S13" i="12"/>
  <c r="S14" i="12"/>
  <c r="S15" i="12"/>
  <c r="S16" i="12"/>
  <c r="S17" i="12"/>
  <c r="S18" i="12"/>
  <c r="S19" i="12"/>
  <c r="S20" i="12"/>
  <c r="S21" i="12"/>
  <c r="S22" i="12"/>
  <c r="S23" i="12"/>
  <c r="S24" i="12"/>
  <c r="S25" i="12"/>
  <c r="S26" i="12"/>
  <c r="S27" i="12"/>
  <c r="S28" i="12"/>
  <c r="S29" i="12"/>
  <c r="S30" i="12"/>
  <c r="S31" i="12"/>
  <c r="S32" i="12"/>
  <c r="S33" i="12"/>
  <c r="S34" i="12"/>
  <c r="S35" i="12"/>
  <c r="S36" i="12"/>
  <c r="S37" i="12"/>
  <c r="S38" i="12"/>
  <c r="S39" i="12"/>
  <c r="S40" i="12"/>
  <c r="S41" i="12"/>
  <c r="S42" i="12"/>
  <c r="S43" i="12"/>
  <c r="S44" i="12"/>
  <c r="S45" i="12"/>
  <c r="S46" i="12"/>
  <c r="S47" i="12"/>
  <c r="S48" i="12"/>
  <c r="S49" i="12"/>
  <c r="S50" i="12"/>
  <c r="S51" i="12"/>
  <c r="S52" i="12"/>
  <c r="S53" i="12"/>
  <c r="S54" i="12"/>
  <c r="S55" i="12"/>
  <c r="S56" i="12"/>
  <c r="S57" i="12"/>
  <c r="S58" i="12"/>
  <c r="S59" i="12"/>
  <c r="S60" i="12"/>
  <c r="S61" i="12"/>
  <c r="S62" i="12"/>
  <c r="S63" i="12"/>
  <c r="S64" i="12"/>
  <c r="S65" i="12"/>
  <c r="S66" i="12"/>
  <c r="S67" i="12"/>
  <c r="S68" i="12"/>
  <c r="S69" i="12"/>
  <c r="S70" i="12"/>
  <c r="S71" i="12"/>
  <c r="S72" i="12"/>
  <c r="S73" i="12"/>
  <c r="S74" i="12"/>
  <c r="S75" i="12"/>
  <c r="S76" i="12"/>
  <c r="S77" i="12"/>
  <c r="S78" i="12"/>
  <c r="S79" i="12"/>
  <c r="S80" i="12"/>
  <c r="S81" i="12"/>
  <c r="S82" i="12"/>
  <c r="S83" i="12"/>
  <c r="S84" i="12"/>
  <c r="S85" i="12"/>
  <c r="S86" i="12"/>
  <c r="S87" i="12"/>
  <c r="S88" i="12"/>
  <c r="S89" i="12"/>
  <c r="S90" i="12"/>
  <c r="S91" i="12"/>
  <c r="S92" i="12"/>
  <c r="S93" i="12"/>
  <c r="S94" i="12"/>
  <c r="S95" i="12"/>
  <c r="S96" i="12"/>
  <c r="S97" i="12"/>
  <c r="S98" i="12"/>
  <c r="S99" i="12"/>
  <c r="S100" i="12"/>
  <c r="S101" i="12"/>
  <c r="S102" i="12"/>
  <c r="S103" i="12"/>
  <c r="S104" i="12"/>
  <c r="S105" i="12"/>
  <c r="S106" i="12"/>
  <c r="S107" i="12"/>
  <c r="S108" i="12"/>
  <c r="S109" i="12"/>
  <c r="S110" i="12"/>
  <c r="S111" i="12"/>
  <c r="S112" i="12"/>
  <c r="S113" i="12"/>
  <c r="S114" i="12"/>
  <c r="S115" i="12"/>
  <c r="S116" i="12"/>
  <c r="S117" i="12"/>
  <c r="S118" i="12"/>
  <c r="S119" i="12"/>
  <c r="S120" i="12"/>
  <c r="S121" i="12"/>
  <c r="S122" i="12"/>
  <c r="S123" i="12"/>
  <c r="S124" i="12"/>
  <c r="S125" i="12"/>
  <c r="S126" i="12"/>
  <c r="S127" i="12"/>
  <c r="S128" i="12"/>
  <c r="S129" i="12"/>
  <c r="S130" i="12"/>
  <c r="S131" i="12"/>
  <c r="S132" i="12"/>
  <c r="S133" i="12"/>
  <c r="S134" i="12"/>
  <c r="S135" i="12"/>
  <c r="S136" i="12"/>
  <c r="S137" i="12"/>
  <c r="S138" i="12"/>
  <c r="S139" i="12"/>
  <c r="S140" i="12"/>
  <c r="S141" i="12"/>
  <c r="S142" i="12"/>
  <c r="S143" i="12"/>
  <c r="S144" i="12"/>
  <c r="S145" i="12"/>
  <c r="S146" i="12"/>
  <c r="S147" i="12"/>
  <c r="S148" i="12"/>
  <c r="S149" i="12"/>
  <c r="S150" i="12"/>
  <c r="S151" i="12"/>
  <c r="S152" i="12"/>
  <c r="S153" i="12"/>
  <c r="S154" i="12"/>
  <c r="S155" i="12"/>
  <c r="S156" i="12"/>
  <c r="S157" i="12"/>
  <c r="S158" i="12"/>
  <c r="S159" i="12"/>
  <c r="S160" i="12"/>
  <c r="S161" i="12"/>
  <c r="S162" i="12"/>
  <c r="S163" i="12"/>
  <c r="S164" i="12"/>
  <c r="S165" i="12"/>
  <c r="S166" i="12"/>
  <c r="S167" i="12"/>
  <c r="S168" i="12"/>
  <c r="S169" i="12"/>
  <c r="S170" i="12"/>
  <c r="S171" i="12"/>
  <c r="S172" i="12"/>
  <c r="S173" i="12"/>
  <c r="S174" i="12"/>
  <c r="S175" i="12"/>
  <c r="S176" i="12"/>
  <c r="S177" i="12"/>
  <c r="S178" i="12"/>
  <c r="S179" i="12"/>
  <c r="S180" i="12"/>
  <c r="S181" i="12"/>
  <c r="S182" i="12"/>
  <c r="S183" i="12"/>
  <c r="S184" i="12"/>
  <c r="S185" i="12"/>
  <c r="S186" i="12"/>
  <c r="S187" i="12"/>
  <c r="S188" i="12"/>
  <c r="S189" i="12"/>
  <c r="S190" i="12"/>
  <c r="S191" i="12"/>
  <c r="S192" i="12"/>
  <c r="S193" i="12"/>
  <c r="S194" i="12"/>
  <c r="S195" i="12"/>
  <c r="S196" i="12"/>
  <c r="S197" i="12"/>
  <c r="S198" i="12"/>
  <c r="S199" i="12"/>
  <c r="S200" i="12"/>
  <c r="S201" i="12"/>
  <c r="S202" i="12"/>
  <c r="S203" i="12"/>
  <c r="S204" i="12"/>
  <c r="S205" i="12"/>
  <c r="S206" i="12"/>
  <c r="S207" i="12"/>
  <c r="S208" i="12"/>
  <c r="S209" i="12"/>
  <c r="S210" i="12"/>
  <c r="S211" i="12"/>
  <c r="S212" i="12"/>
  <c r="S213" i="12"/>
  <c r="S214" i="12"/>
  <c r="S215" i="12"/>
  <c r="S216" i="12"/>
  <c r="S217" i="12"/>
  <c r="S218" i="12"/>
  <c r="S219" i="12"/>
  <c r="S220" i="12"/>
  <c r="S221" i="12"/>
  <c r="S222" i="12"/>
  <c r="S223" i="12"/>
  <c r="S224" i="12"/>
  <c r="S225" i="12"/>
  <c r="S226" i="12"/>
  <c r="S227" i="12"/>
  <c r="S228" i="12"/>
  <c r="S229" i="12"/>
  <c r="S230" i="12"/>
  <c r="S231" i="12"/>
  <c r="S232" i="12"/>
  <c r="S233" i="12"/>
  <c r="S234" i="12"/>
  <c r="S235" i="12"/>
  <c r="S236" i="12"/>
  <c r="S237" i="12"/>
  <c r="S238" i="12"/>
  <c r="S239" i="12"/>
  <c r="S240" i="12"/>
  <c r="S241" i="12"/>
  <c r="S242" i="12"/>
  <c r="S243" i="12"/>
  <c r="S244" i="12"/>
  <c r="S245" i="12"/>
  <c r="S246" i="12"/>
  <c r="S247" i="12"/>
  <c r="S248" i="12"/>
  <c r="S249" i="12"/>
  <c r="S250" i="12"/>
  <c r="S251" i="12"/>
  <c r="S252" i="12"/>
  <c r="S253" i="12"/>
  <c r="S254" i="12"/>
  <c r="S255" i="12"/>
  <c r="S256" i="12"/>
  <c r="S257" i="12"/>
  <c r="S258" i="12"/>
  <c r="S259" i="12"/>
  <c r="S260" i="12"/>
  <c r="S261" i="12"/>
  <c r="S262" i="12"/>
  <c r="S263" i="12"/>
  <c r="S264" i="12"/>
  <c r="S265" i="12"/>
  <c r="S266" i="12"/>
  <c r="S267" i="12"/>
  <c r="S268" i="12"/>
  <c r="S269" i="12"/>
  <c r="S270" i="12"/>
  <c r="S271" i="12"/>
  <c r="S272" i="12"/>
  <c r="S273" i="12"/>
  <c r="S274" i="12"/>
  <c r="S275" i="12"/>
  <c r="S276" i="12"/>
  <c r="S277" i="12"/>
  <c r="S278" i="12"/>
  <c r="S279" i="12"/>
  <c r="S280" i="12"/>
  <c r="S281" i="12"/>
  <c r="S282" i="12"/>
  <c r="S283" i="12"/>
  <c r="S284" i="12"/>
  <c r="S285" i="12"/>
  <c r="S286" i="12"/>
  <c r="S287" i="12"/>
  <c r="S288" i="12"/>
  <c r="S289" i="12"/>
  <c r="S290" i="12"/>
  <c r="S291" i="12"/>
  <c r="S292" i="12"/>
  <c r="S293" i="12"/>
  <c r="S294" i="12"/>
  <c r="S295" i="12"/>
  <c r="S296" i="12"/>
  <c r="S297" i="12"/>
  <c r="S298" i="12"/>
  <c r="S299" i="12"/>
  <c r="S300" i="12"/>
  <c r="S301" i="12"/>
  <c r="S302" i="12"/>
  <c r="S303" i="12"/>
  <c r="S304" i="12"/>
  <c r="S305" i="12"/>
  <c r="S306" i="12"/>
  <c r="S307" i="12"/>
  <c r="S308" i="12"/>
  <c r="S309" i="12"/>
  <c r="S310" i="12"/>
  <c r="S311" i="12"/>
  <c r="S312" i="12"/>
  <c r="S313" i="12"/>
  <c r="S314" i="12"/>
  <c r="S315" i="12"/>
  <c r="S316" i="12"/>
  <c r="S317" i="12"/>
  <c r="S318" i="12"/>
  <c r="S319" i="12"/>
  <c r="S320" i="12"/>
  <c r="S321" i="12"/>
  <c r="S322" i="12"/>
  <c r="S323" i="12"/>
  <c r="S324" i="12"/>
  <c r="S325" i="12"/>
  <c r="S326" i="12"/>
  <c r="S327" i="12"/>
  <c r="S328" i="12"/>
  <c r="S329" i="12"/>
  <c r="S330" i="12"/>
  <c r="S331" i="12"/>
  <c r="S332" i="12"/>
  <c r="S333" i="12"/>
  <c r="S334" i="12"/>
  <c r="S335" i="12"/>
  <c r="S336" i="12"/>
  <c r="S337" i="12"/>
  <c r="S338" i="12"/>
  <c r="S339" i="12"/>
  <c r="S340" i="12"/>
  <c r="S341" i="12"/>
  <c r="S342" i="12"/>
  <c r="S343" i="12"/>
  <c r="S344" i="12"/>
  <c r="S345" i="12"/>
  <c r="S346" i="12"/>
  <c r="S347" i="12"/>
  <c r="S348" i="12"/>
  <c r="S349" i="12"/>
  <c r="S350" i="12"/>
  <c r="S351" i="12"/>
  <c r="S352" i="12"/>
  <c r="S353" i="12"/>
  <c r="S354" i="12"/>
  <c r="S355" i="12"/>
  <c r="S356" i="12"/>
  <c r="S357" i="12"/>
  <c r="S358" i="12"/>
  <c r="S359" i="12"/>
  <c r="S360" i="12"/>
  <c r="S361" i="12"/>
  <c r="S362" i="12"/>
  <c r="S363" i="12"/>
  <c r="S364" i="12"/>
  <c r="S365" i="12"/>
  <c r="S366" i="12"/>
  <c r="S367" i="12"/>
  <c r="S368" i="12"/>
  <c r="S369" i="12"/>
  <c r="S370" i="12"/>
  <c r="S371" i="12"/>
  <c r="S372" i="12"/>
  <c r="S373" i="12"/>
  <c r="S374" i="12"/>
  <c r="S375" i="12"/>
  <c r="S376" i="12"/>
  <c r="S377" i="12"/>
  <c r="S378" i="12"/>
  <c r="S379" i="12"/>
  <c r="S380" i="12"/>
  <c r="S381" i="12"/>
  <c r="S382" i="12"/>
  <c r="S383" i="12"/>
  <c r="S384" i="12"/>
  <c r="S385" i="12"/>
  <c r="S386" i="12"/>
  <c r="S387" i="12"/>
  <c r="S388" i="12"/>
  <c r="S389" i="12"/>
  <c r="S390" i="12"/>
  <c r="S391" i="12"/>
  <c r="S392" i="12"/>
  <c r="S393" i="12"/>
  <c r="S394" i="12"/>
  <c r="S395" i="12"/>
  <c r="S396" i="12"/>
  <c r="S397" i="12"/>
  <c r="S398" i="12"/>
  <c r="S399" i="12"/>
  <c r="S400" i="12"/>
  <c r="S401" i="12"/>
  <c r="S402" i="12"/>
  <c r="S403" i="12"/>
  <c r="S404" i="12"/>
  <c r="S405" i="12"/>
  <c r="S406" i="12"/>
  <c r="S407" i="12"/>
  <c r="S408" i="12"/>
  <c r="S409" i="12"/>
  <c r="S410" i="12"/>
  <c r="S411" i="12"/>
  <c r="S412" i="12"/>
  <c r="S413" i="12"/>
  <c r="S414" i="12"/>
  <c r="S415" i="12"/>
  <c r="S416" i="12"/>
  <c r="S417" i="12"/>
  <c r="S418" i="12"/>
  <c r="S419" i="12"/>
  <c r="S420" i="12"/>
  <c r="S421" i="12"/>
  <c r="S422" i="12"/>
  <c r="S423" i="12"/>
  <c r="S424" i="12"/>
  <c r="S425" i="12"/>
  <c r="S426" i="12"/>
  <c r="S427" i="12"/>
  <c r="S428" i="12"/>
  <c r="S429" i="12"/>
  <c r="S430" i="12"/>
  <c r="S431" i="12"/>
  <c r="S432" i="12"/>
  <c r="S433" i="12"/>
  <c r="S434" i="12"/>
  <c r="S435" i="12"/>
  <c r="S436" i="12"/>
  <c r="S437" i="12"/>
  <c r="S438" i="12"/>
  <c r="S439" i="12"/>
  <c r="S440" i="12"/>
  <c r="S441" i="12"/>
  <c r="S442" i="12"/>
  <c r="S443" i="12"/>
  <c r="S444" i="12"/>
  <c r="S445" i="12"/>
  <c r="S446" i="12"/>
  <c r="S447" i="12"/>
  <c r="S448" i="12"/>
  <c r="S449" i="12"/>
  <c r="S450" i="12"/>
  <c r="S451" i="12"/>
  <c r="S452" i="12"/>
  <c r="S453" i="12"/>
  <c r="S454" i="12"/>
  <c r="S455" i="12"/>
  <c r="S456" i="12"/>
  <c r="S457" i="12"/>
  <c r="S458" i="12"/>
  <c r="S459" i="12"/>
  <c r="S460" i="12"/>
  <c r="S461" i="12"/>
  <c r="S462" i="12"/>
  <c r="S463" i="12"/>
  <c r="S464" i="12"/>
  <c r="S465" i="12"/>
  <c r="S466" i="12"/>
  <c r="S467" i="12"/>
  <c r="S468" i="12"/>
  <c r="S469" i="12"/>
  <c r="S470" i="12"/>
  <c r="S471" i="12"/>
  <c r="S472" i="12"/>
  <c r="S473" i="12"/>
  <c r="S474" i="12"/>
  <c r="S475" i="12"/>
  <c r="S476" i="12"/>
  <c r="S477" i="12"/>
  <c r="S478" i="12"/>
  <c r="S479" i="12"/>
  <c r="S480" i="12"/>
  <c r="S481" i="12"/>
  <c r="S482" i="12"/>
  <c r="S483" i="12"/>
  <c r="S484" i="12"/>
  <c r="S485" i="12"/>
  <c r="S486" i="12"/>
  <c r="S487" i="12"/>
  <c r="S488" i="12"/>
  <c r="S489" i="12"/>
  <c r="S490" i="12"/>
  <c r="S491" i="12"/>
  <c r="S492" i="12"/>
  <c r="S493" i="12"/>
  <c r="S494" i="12"/>
  <c r="S495" i="12"/>
  <c r="S496" i="12"/>
  <c r="S497" i="12"/>
  <c r="S498" i="12"/>
  <c r="S499" i="12"/>
  <c r="S500" i="12"/>
  <c r="S501" i="12"/>
  <c r="S502" i="12"/>
  <c r="S503" i="12"/>
  <c r="S504" i="12"/>
  <c r="S505" i="12"/>
  <c r="S506" i="12"/>
  <c r="S507" i="12"/>
  <c r="S508" i="12"/>
  <c r="S509" i="12"/>
  <c r="S510" i="12"/>
  <c r="S511" i="12"/>
  <c r="S512" i="12"/>
  <c r="S513" i="12"/>
  <c r="S514" i="12"/>
  <c r="S515" i="12"/>
  <c r="S516" i="12"/>
  <c r="S517" i="12"/>
  <c r="S518" i="12"/>
  <c r="S519" i="12"/>
  <c r="S520" i="12"/>
  <c r="S521" i="12"/>
  <c r="S522" i="12"/>
  <c r="S523" i="12"/>
  <c r="S524" i="12"/>
  <c r="S525" i="12"/>
  <c r="S526" i="12"/>
  <c r="S527" i="12"/>
  <c r="S528" i="12"/>
  <c r="S529" i="12"/>
  <c r="S530" i="12"/>
  <c r="S531" i="12"/>
  <c r="S532" i="12"/>
  <c r="S533" i="12"/>
  <c r="S534" i="12"/>
  <c r="S535" i="12"/>
  <c r="S536" i="12"/>
  <c r="S537" i="12"/>
  <c r="S538" i="12"/>
  <c r="S539" i="12"/>
  <c r="S540" i="12"/>
  <c r="S541" i="12"/>
  <c r="S542" i="12"/>
  <c r="S543" i="12"/>
  <c r="S544" i="12"/>
  <c r="S545" i="12"/>
  <c r="S546" i="12"/>
  <c r="S547" i="12"/>
  <c r="S548" i="12"/>
  <c r="S549" i="12"/>
  <c r="S550" i="12"/>
  <c r="S551" i="12"/>
  <c r="S552" i="12"/>
  <c r="S553" i="12"/>
  <c r="S554" i="12"/>
  <c r="S555" i="12"/>
  <c r="S556" i="12"/>
  <c r="S557" i="12"/>
  <c r="S558" i="12"/>
  <c r="S559" i="12"/>
  <c r="S560" i="12"/>
  <c r="S561" i="12"/>
  <c r="S562" i="12"/>
  <c r="S563" i="12"/>
  <c r="S564" i="12"/>
  <c r="S565" i="12"/>
  <c r="S566" i="12"/>
  <c r="S567" i="12"/>
  <c r="S568" i="12"/>
  <c r="S569" i="12"/>
  <c r="S570" i="12"/>
  <c r="S571" i="12"/>
  <c r="S572" i="12"/>
  <c r="S573" i="12"/>
  <c r="S574" i="12"/>
  <c r="S575" i="12"/>
  <c r="S576" i="12"/>
  <c r="S577" i="12"/>
  <c r="S578" i="12"/>
  <c r="S579" i="12"/>
  <c r="S580" i="12"/>
  <c r="S581" i="12"/>
  <c r="S582" i="12"/>
  <c r="S583" i="12"/>
  <c r="S584" i="12"/>
  <c r="S585" i="12"/>
  <c r="S586" i="12"/>
  <c r="S587" i="12"/>
  <c r="S588" i="12"/>
  <c r="S589" i="12"/>
  <c r="S590" i="12"/>
  <c r="S591" i="12"/>
  <c r="S592" i="12"/>
  <c r="S593" i="12"/>
  <c r="S594" i="12"/>
  <c r="S595" i="12"/>
  <c r="S596" i="12"/>
  <c r="S597" i="12"/>
  <c r="S598" i="12"/>
  <c r="S599" i="12"/>
  <c r="S600" i="12"/>
  <c r="S601" i="12"/>
  <c r="S602" i="12"/>
  <c r="S603" i="12"/>
  <c r="S604" i="12"/>
  <c r="S605" i="12"/>
  <c r="S606" i="12"/>
  <c r="S607" i="12"/>
  <c r="S608" i="12"/>
  <c r="S609" i="12"/>
  <c r="S610" i="12"/>
  <c r="S611" i="12"/>
  <c r="S612" i="12"/>
  <c r="S613" i="12"/>
  <c r="S614" i="12"/>
  <c r="S615" i="12"/>
  <c r="S616" i="12"/>
  <c r="S617" i="12"/>
  <c r="S618" i="12"/>
  <c r="S619" i="12"/>
  <c r="S620" i="12"/>
  <c r="S621" i="12"/>
  <c r="S622" i="12"/>
  <c r="S623" i="12"/>
  <c r="S624" i="12"/>
  <c r="S625" i="12"/>
  <c r="S626" i="12"/>
  <c r="S627" i="12"/>
  <c r="S628" i="12"/>
  <c r="S629" i="12"/>
  <c r="S630" i="12"/>
  <c r="S631" i="12"/>
  <c r="S632" i="12"/>
  <c r="S633" i="12"/>
  <c r="S634" i="12"/>
  <c r="S635" i="12"/>
  <c r="S636" i="12"/>
  <c r="S637" i="12"/>
  <c r="S638" i="12"/>
  <c r="S639" i="12"/>
  <c r="S640" i="12"/>
  <c r="S641" i="12"/>
  <c r="S642" i="12"/>
  <c r="S643" i="12"/>
  <c r="S644" i="12"/>
  <c r="S645" i="12"/>
  <c r="S646" i="12"/>
  <c r="S647" i="12"/>
  <c r="S648" i="12"/>
  <c r="S649" i="12"/>
  <c r="S650" i="12"/>
  <c r="S651" i="12"/>
  <c r="S652" i="12"/>
  <c r="S653" i="12"/>
  <c r="S654" i="12"/>
  <c r="S655" i="12"/>
  <c r="S656" i="12"/>
  <c r="S657" i="12"/>
  <c r="S658" i="12"/>
  <c r="S659" i="12"/>
  <c r="S660" i="12"/>
  <c r="S661" i="12"/>
  <c r="S662" i="12"/>
  <c r="S663" i="12"/>
  <c r="S664" i="12"/>
  <c r="S665" i="12"/>
  <c r="S666" i="12"/>
  <c r="S667" i="12"/>
  <c r="S668" i="12"/>
  <c r="S669" i="12"/>
  <c r="S670" i="12"/>
  <c r="S671" i="12"/>
  <c r="S672" i="12"/>
  <c r="S673" i="12"/>
  <c r="S674" i="12"/>
  <c r="S675" i="12"/>
  <c r="S676" i="12"/>
  <c r="S677" i="12"/>
  <c r="S678" i="12"/>
  <c r="S679" i="12"/>
  <c r="S680" i="12"/>
  <c r="S681" i="12"/>
  <c r="S682" i="12"/>
  <c r="S683" i="12"/>
  <c r="S684" i="12"/>
  <c r="S685" i="12"/>
  <c r="S686" i="12"/>
  <c r="S687" i="12"/>
  <c r="S688" i="12"/>
  <c r="S689" i="12"/>
  <c r="S690" i="12"/>
  <c r="S691" i="12"/>
  <c r="S692" i="12"/>
  <c r="S693" i="12"/>
  <c r="S694" i="12"/>
  <c r="S695" i="12"/>
  <c r="S696" i="12"/>
  <c r="S697" i="12"/>
  <c r="S698" i="12"/>
  <c r="S699" i="12"/>
  <c r="S700" i="12"/>
  <c r="S701" i="12"/>
  <c r="S702" i="12"/>
  <c r="S703" i="12"/>
  <c r="S704" i="12"/>
  <c r="S705" i="12"/>
  <c r="S706" i="12"/>
  <c r="S707" i="12"/>
  <c r="S708" i="12"/>
  <c r="S709" i="12"/>
  <c r="S710" i="12"/>
  <c r="S711" i="12"/>
  <c r="S712" i="12"/>
  <c r="S713" i="12"/>
  <c r="S714" i="12"/>
  <c r="S715" i="12"/>
  <c r="S716" i="12"/>
  <c r="S717" i="12"/>
  <c r="S718" i="12"/>
  <c r="S719" i="12"/>
  <c r="S720" i="12"/>
  <c r="S721" i="12"/>
  <c r="S722" i="12"/>
  <c r="S723" i="12"/>
  <c r="S724" i="12"/>
  <c r="S725" i="12"/>
  <c r="S726" i="12"/>
  <c r="S727" i="12"/>
  <c r="S728" i="12"/>
  <c r="S729" i="12"/>
  <c r="S730" i="12"/>
  <c r="S731" i="12"/>
  <c r="S732" i="12"/>
  <c r="S733" i="12"/>
  <c r="S734" i="12"/>
  <c r="S735" i="12"/>
  <c r="S736" i="12"/>
  <c r="S737" i="12"/>
  <c r="S738" i="12"/>
  <c r="S739" i="12"/>
  <c r="S740" i="12"/>
  <c r="S741" i="12"/>
  <c r="S742" i="12"/>
  <c r="S743" i="12"/>
  <c r="S744" i="12"/>
  <c r="S745" i="12"/>
  <c r="S746" i="12"/>
  <c r="S747" i="12"/>
  <c r="S748" i="12"/>
  <c r="S749" i="12"/>
  <c r="S750" i="12"/>
  <c r="S751" i="12"/>
  <c r="S752" i="12"/>
  <c r="S753" i="12"/>
  <c r="S754" i="12"/>
  <c r="S755" i="12"/>
  <c r="S756" i="12"/>
  <c r="S757" i="12"/>
  <c r="S758" i="12"/>
  <c r="S759" i="12"/>
  <c r="S760" i="12"/>
  <c r="S761" i="12"/>
  <c r="S762" i="12"/>
  <c r="S763" i="12"/>
  <c r="S764" i="12"/>
  <c r="S765" i="12"/>
  <c r="S766" i="12"/>
  <c r="S767" i="12"/>
  <c r="S768" i="12"/>
  <c r="S769" i="12"/>
  <c r="S770" i="12"/>
  <c r="S771" i="12"/>
  <c r="S772" i="12"/>
  <c r="S773" i="12"/>
  <c r="S774" i="12"/>
  <c r="S775" i="12"/>
  <c r="S776" i="12"/>
  <c r="S777" i="12"/>
  <c r="S778" i="12"/>
  <c r="S779" i="12"/>
  <c r="S780" i="12"/>
  <c r="S781" i="12"/>
  <c r="S782" i="12"/>
  <c r="S783" i="12"/>
  <c r="S784" i="12"/>
  <c r="S785" i="12"/>
  <c r="S786" i="12"/>
  <c r="S787" i="12"/>
  <c r="S788" i="12"/>
  <c r="S789" i="12"/>
  <c r="S790" i="12"/>
  <c r="S791" i="12"/>
  <c r="S792" i="12"/>
  <c r="S793" i="12"/>
  <c r="S794" i="12"/>
  <c r="S795" i="12"/>
  <c r="S796" i="12"/>
  <c r="S797" i="12"/>
  <c r="S798" i="12"/>
  <c r="S799" i="12"/>
  <c r="S800" i="12"/>
  <c r="S801" i="12"/>
  <c r="S802" i="12"/>
  <c r="S803" i="12"/>
  <c r="S804" i="12"/>
  <c r="S805" i="12"/>
  <c r="S806" i="12"/>
  <c r="S807" i="12"/>
  <c r="S808" i="12"/>
  <c r="S809" i="12"/>
  <c r="S810" i="12"/>
  <c r="S811" i="12"/>
  <c r="S812" i="12"/>
  <c r="S813" i="12"/>
  <c r="S814" i="12"/>
  <c r="S815" i="12"/>
  <c r="S816" i="12"/>
  <c r="S817" i="12"/>
  <c r="S818" i="12"/>
  <c r="S819" i="12"/>
  <c r="S820" i="12"/>
  <c r="S821" i="12"/>
  <c r="S822" i="12"/>
  <c r="S823" i="12"/>
  <c r="S824" i="12"/>
  <c r="S825" i="12"/>
  <c r="S826" i="12"/>
  <c r="S827" i="12"/>
  <c r="S828" i="12"/>
  <c r="S829" i="12"/>
  <c r="S830" i="12"/>
  <c r="S831" i="12"/>
  <c r="S832" i="12"/>
  <c r="S833" i="12"/>
  <c r="S834" i="12"/>
  <c r="S835" i="12"/>
  <c r="S836" i="12"/>
  <c r="S837" i="12"/>
  <c r="S838" i="12"/>
  <c r="S839" i="12"/>
  <c r="S840" i="12"/>
  <c r="S841" i="12"/>
  <c r="S842" i="12"/>
  <c r="S843" i="12"/>
  <c r="S844" i="12"/>
  <c r="S845" i="12"/>
  <c r="S846" i="12"/>
  <c r="S847" i="12"/>
  <c r="S848" i="12"/>
  <c r="S849" i="12"/>
  <c r="S850" i="12"/>
  <c r="S851" i="12"/>
  <c r="S852" i="12"/>
  <c r="S853" i="12"/>
  <c r="S854" i="12"/>
  <c r="S855" i="12"/>
  <c r="S856" i="12"/>
  <c r="S857" i="12"/>
  <c r="S858" i="12"/>
  <c r="S859" i="12"/>
  <c r="S860" i="12"/>
  <c r="S861" i="12"/>
  <c r="S862" i="12"/>
  <c r="S863" i="12"/>
  <c r="S864" i="12"/>
  <c r="S865" i="12"/>
  <c r="S866" i="12"/>
  <c r="S867" i="12"/>
  <c r="S868" i="12"/>
  <c r="S869" i="12"/>
  <c r="S870" i="12"/>
  <c r="S871" i="12"/>
  <c r="S872" i="12"/>
  <c r="S873" i="12"/>
  <c r="S874" i="12"/>
  <c r="S875" i="12"/>
  <c r="S876" i="12"/>
  <c r="S877" i="12"/>
  <c r="S878" i="12"/>
  <c r="S879" i="12"/>
  <c r="S880" i="12"/>
  <c r="S881" i="12"/>
  <c r="S882" i="12"/>
  <c r="S883" i="12"/>
  <c r="S884" i="12"/>
  <c r="S885" i="12"/>
  <c r="S886" i="12"/>
  <c r="S887" i="12"/>
  <c r="S888" i="12"/>
  <c r="S889" i="12"/>
  <c r="S890" i="12"/>
  <c r="S891" i="12"/>
  <c r="S892" i="12"/>
  <c r="S893" i="12"/>
  <c r="S894" i="12"/>
  <c r="S895" i="12"/>
  <c r="S896" i="12"/>
  <c r="S897" i="12"/>
  <c r="S898" i="12"/>
  <c r="S899" i="12"/>
  <c r="S900" i="12"/>
  <c r="S901" i="12"/>
  <c r="S902" i="12"/>
  <c r="S903" i="12"/>
  <c r="S904" i="12"/>
  <c r="S905" i="12"/>
  <c r="S906" i="12"/>
  <c r="S907" i="12"/>
  <c r="S908" i="12"/>
  <c r="S909" i="12"/>
  <c r="S910" i="12"/>
  <c r="S911" i="12"/>
  <c r="S912" i="12"/>
  <c r="S913" i="12"/>
  <c r="S914" i="12"/>
  <c r="S915" i="12"/>
  <c r="S916" i="12"/>
  <c r="S917" i="12"/>
  <c r="S918" i="12"/>
  <c r="S919" i="12"/>
  <c r="S920" i="12"/>
  <c r="S921" i="12"/>
  <c r="S922" i="12"/>
  <c r="S923" i="12"/>
  <c r="S924" i="12"/>
  <c r="S925" i="12"/>
  <c r="S926" i="12"/>
  <c r="S927" i="12"/>
  <c r="S928" i="12"/>
  <c r="S929" i="12"/>
  <c r="S930" i="12"/>
  <c r="S931" i="12"/>
  <c r="S932" i="12"/>
  <c r="S933" i="12"/>
  <c r="S934" i="12"/>
  <c r="S935" i="12"/>
  <c r="S936" i="12"/>
  <c r="S937" i="12"/>
  <c r="S938" i="12"/>
  <c r="S939" i="12"/>
  <c r="S940" i="12"/>
  <c r="S941" i="12"/>
  <c r="S942" i="12"/>
  <c r="S943" i="12"/>
  <c r="S944" i="12"/>
  <c r="S945" i="12"/>
  <c r="S946" i="12"/>
  <c r="S947" i="12"/>
  <c r="S948" i="12"/>
  <c r="S949" i="12"/>
  <c r="S950" i="12"/>
  <c r="S951" i="12"/>
  <c r="S952" i="12"/>
  <c r="S953" i="12"/>
  <c r="S954" i="12"/>
  <c r="S955" i="12"/>
  <c r="S956" i="12"/>
  <c r="S957" i="12"/>
  <c r="S958" i="12"/>
  <c r="S959" i="12"/>
  <c r="S960" i="12"/>
  <c r="S961" i="12"/>
  <c r="S962" i="12"/>
  <c r="S963" i="12"/>
  <c r="S964" i="12"/>
  <c r="S965" i="12"/>
  <c r="S966" i="12"/>
  <c r="S967" i="12"/>
  <c r="S968" i="12"/>
  <c r="S969" i="12"/>
  <c r="S970" i="12"/>
  <c r="S971" i="12"/>
  <c r="S972" i="12"/>
  <c r="S973" i="12"/>
  <c r="S974" i="12"/>
  <c r="S975" i="12"/>
  <c r="S976" i="12"/>
  <c r="S977" i="12"/>
  <c r="S978" i="12"/>
  <c r="S979" i="12"/>
  <c r="S980" i="12"/>
  <c r="S981" i="12"/>
  <c r="S982" i="12"/>
  <c r="S983" i="12"/>
  <c r="S984" i="12"/>
  <c r="S985" i="12"/>
  <c r="S986" i="12"/>
  <c r="S987" i="12"/>
  <c r="S988" i="12"/>
  <c r="S989" i="12"/>
  <c r="S990" i="12"/>
  <c r="S991" i="12"/>
  <c r="S992" i="12"/>
  <c r="S993" i="12"/>
  <c r="S994" i="12"/>
  <c r="S995" i="12"/>
  <c r="S996" i="12"/>
  <c r="S997" i="12"/>
  <c r="S998" i="12"/>
  <c r="S999" i="12"/>
  <c r="S1000" i="12"/>
  <c r="S1001" i="12"/>
  <c r="S1002" i="12"/>
  <c r="S1003" i="12"/>
  <c r="S1004" i="12"/>
  <c r="S1005" i="12"/>
  <c r="S1006" i="12"/>
  <c r="S1007" i="12"/>
  <c r="S1008" i="12"/>
  <c r="S1009" i="12"/>
  <c r="S1010" i="12"/>
  <c r="S1011" i="12"/>
  <c r="S1012" i="12"/>
  <c r="S1013" i="12"/>
  <c r="S1014" i="12"/>
  <c r="S1015" i="12"/>
  <c r="S1016" i="12"/>
  <c r="S1017" i="12"/>
  <c r="S1018" i="12"/>
  <c r="S1019" i="12"/>
  <c r="S1020" i="12"/>
  <c r="S1021" i="12"/>
  <c r="S1022" i="12"/>
  <c r="S1023" i="12"/>
  <c r="S1024" i="12"/>
  <c r="S1025" i="12"/>
  <c r="S1026" i="12"/>
  <c r="S1027" i="12"/>
  <c r="S1028" i="12"/>
  <c r="S1029" i="12"/>
  <c r="S1030" i="12"/>
  <c r="S1031" i="12"/>
  <c r="S1032" i="12"/>
  <c r="S1033" i="12"/>
  <c r="S1034" i="12"/>
  <c r="S1035" i="12"/>
  <c r="S1036" i="12"/>
  <c r="S1037" i="12"/>
  <c r="S1038" i="12"/>
  <c r="S1039" i="12"/>
  <c r="S1040" i="12"/>
  <c r="S1041" i="12"/>
  <c r="S1042" i="12"/>
  <c r="S1043" i="12"/>
  <c r="S1044" i="12"/>
  <c r="S1045" i="12"/>
  <c r="S1046" i="12"/>
  <c r="S1047" i="12"/>
  <c r="S1048" i="12"/>
  <c r="S1049" i="12"/>
  <c r="S1050" i="12"/>
  <c r="S1051" i="12"/>
  <c r="S1052" i="12"/>
  <c r="S1053" i="12"/>
  <c r="S1054" i="12"/>
  <c r="S1055" i="12"/>
  <c r="S1056" i="12"/>
  <c r="S1057" i="12"/>
  <c r="S1058" i="12"/>
  <c r="S1059" i="12"/>
  <c r="S1060" i="12"/>
  <c r="S1061" i="12"/>
  <c r="S1062" i="12"/>
  <c r="S1063" i="12"/>
  <c r="S1064" i="12"/>
  <c r="S1065" i="12"/>
  <c r="S1066" i="12"/>
  <c r="S1067" i="12"/>
  <c r="S1068" i="12"/>
  <c r="S1069" i="12"/>
  <c r="S1070" i="12"/>
  <c r="S1071" i="12"/>
  <c r="S1072" i="12"/>
  <c r="S1073" i="12"/>
  <c r="S1074" i="12"/>
  <c r="S1075" i="12"/>
  <c r="S1076" i="12"/>
  <c r="S1077" i="12"/>
  <c r="S1078" i="12"/>
  <c r="S1079" i="12"/>
  <c r="S1080" i="12"/>
  <c r="S1081" i="12"/>
  <c r="S1082" i="12"/>
  <c r="S1083" i="12"/>
  <c r="S1084" i="12"/>
  <c r="S1085" i="12"/>
  <c r="S1086" i="12"/>
  <c r="S1087" i="12"/>
  <c r="S1088" i="12"/>
  <c r="S1089" i="12"/>
  <c r="S1090" i="12"/>
  <c r="S1091" i="12"/>
  <c r="S1092" i="12"/>
  <c r="S1093" i="12"/>
  <c r="S1094" i="12"/>
  <c r="S1095" i="12"/>
  <c r="S1096" i="12"/>
  <c r="S1097" i="12"/>
  <c r="S1098" i="12"/>
  <c r="S1099" i="12"/>
  <c r="S1100" i="12"/>
  <c r="S1101" i="12"/>
  <c r="S1102" i="12"/>
  <c r="S1103" i="12"/>
  <c r="S1104" i="12"/>
  <c r="S1105" i="12"/>
  <c r="S1106" i="12"/>
  <c r="S1107" i="12"/>
  <c r="S1108" i="12"/>
  <c r="S1109" i="12"/>
  <c r="S1110" i="12"/>
  <c r="S1111" i="12"/>
  <c r="S1112" i="12"/>
  <c r="S1113" i="12"/>
  <c r="S1114" i="12"/>
  <c r="S1115" i="12"/>
  <c r="S1116" i="12"/>
  <c r="S1117" i="12"/>
  <c r="S1118" i="12"/>
  <c r="S1119" i="12"/>
  <c r="S1120" i="12"/>
  <c r="S1121" i="12"/>
  <c r="S1122" i="12"/>
  <c r="S1123" i="12"/>
  <c r="S1124" i="12"/>
  <c r="S1125" i="12"/>
  <c r="S1126" i="12"/>
  <c r="S1127" i="12"/>
  <c r="S1128" i="12"/>
  <c r="S1129" i="12"/>
  <c r="S1130" i="12"/>
  <c r="S2" i="12"/>
  <c r="R2" i="12"/>
  <c r="R3" i="12" l="1"/>
  <c r="R4" i="12"/>
  <c r="R5" i="12"/>
  <c r="R6" i="12"/>
  <c r="R7" i="12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304" i="12"/>
  <c r="R305" i="12"/>
  <c r="R306" i="12"/>
  <c r="R307" i="12"/>
  <c r="R308" i="12"/>
  <c r="R309" i="12"/>
  <c r="R310" i="12"/>
  <c r="R311" i="12"/>
  <c r="R312" i="12"/>
  <c r="R313" i="12"/>
  <c r="R314" i="12"/>
  <c r="R315" i="12"/>
  <c r="R316" i="12"/>
  <c r="R317" i="12"/>
  <c r="R318" i="12"/>
  <c r="R319" i="12"/>
  <c r="R320" i="12"/>
  <c r="R321" i="12"/>
  <c r="R322" i="12"/>
  <c r="R323" i="12"/>
  <c r="R324" i="12"/>
  <c r="R325" i="12"/>
  <c r="R326" i="12"/>
  <c r="R327" i="12"/>
  <c r="R328" i="12"/>
  <c r="R329" i="12"/>
  <c r="R330" i="12"/>
  <c r="R331" i="12"/>
  <c r="R332" i="12"/>
  <c r="R333" i="12"/>
  <c r="R334" i="12"/>
  <c r="R335" i="12"/>
  <c r="R336" i="12"/>
  <c r="R337" i="12"/>
  <c r="R338" i="12"/>
  <c r="R339" i="12"/>
  <c r="R340" i="12"/>
  <c r="R341" i="12"/>
  <c r="R342" i="12"/>
  <c r="R343" i="12"/>
  <c r="R344" i="12"/>
  <c r="R345" i="12"/>
  <c r="R346" i="12"/>
  <c r="R347" i="12"/>
  <c r="R348" i="12"/>
  <c r="R349" i="12"/>
  <c r="R350" i="12"/>
  <c r="R351" i="12"/>
  <c r="R352" i="12"/>
  <c r="R353" i="12"/>
  <c r="R354" i="12"/>
  <c r="R355" i="12"/>
  <c r="R356" i="12"/>
  <c r="R357" i="12"/>
  <c r="R358" i="12"/>
  <c r="R359" i="12"/>
  <c r="R360" i="12"/>
  <c r="R361" i="12"/>
  <c r="R362" i="12"/>
  <c r="R363" i="12"/>
  <c r="R364" i="12"/>
  <c r="R365" i="12"/>
  <c r="R366" i="12"/>
  <c r="R367" i="12"/>
  <c r="R368" i="12"/>
  <c r="R369" i="12"/>
  <c r="R370" i="12"/>
  <c r="R371" i="12"/>
  <c r="R372" i="12"/>
  <c r="R373" i="12"/>
  <c r="R374" i="12"/>
  <c r="R375" i="12"/>
  <c r="R376" i="12"/>
  <c r="R377" i="12"/>
  <c r="R378" i="12"/>
  <c r="R379" i="12"/>
  <c r="R380" i="12"/>
  <c r="R381" i="12"/>
  <c r="R382" i="12"/>
  <c r="R383" i="12"/>
  <c r="R384" i="12"/>
  <c r="R385" i="12"/>
  <c r="R386" i="12"/>
  <c r="R387" i="12"/>
  <c r="R388" i="12"/>
  <c r="R389" i="12"/>
  <c r="R390" i="12"/>
  <c r="R391" i="12"/>
  <c r="R392" i="12"/>
  <c r="R393" i="12"/>
  <c r="R394" i="12"/>
  <c r="R395" i="12"/>
  <c r="R396" i="12"/>
  <c r="R397" i="12"/>
  <c r="R398" i="12"/>
  <c r="R399" i="12"/>
  <c r="R400" i="12"/>
  <c r="R401" i="12"/>
  <c r="R402" i="12"/>
  <c r="R403" i="12"/>
  <c r="R404" i="12"/>
  <c r="R405" i="12"/>
  <c r="R406" i="12"/>
  <c r="R407" i="12"/>
  <c r="R408" i="12"/>
  <c r="R409" i="12"/>
  <c r="R410" i="12"/>
  <c r="R411" i="12"/>
  <c r="R412" i="12"/>
  <c r="R413" i="12"/>
  <c r="R414" i="12"/>
  <c r="R415" i="12"/>
  <c r="R416" i="12"/>
  <c r="R417" i="12"/>
  <c r="R418" i="12"/>
  <c r="R419" i="12"/>
  <c r="R420" i="12"/>
  <c r="R421" i="12"/>
  <c r="R422" i="12"/>
  <c r="R423" i="12"/>
  <c r="R424" i="12"/>
  <c r="R425" i="12"/>
  <c r="R426" i="12"/>
  <c r="R427" i="12"/>
  <c r="R428" i="12"/>
  <c r="R429" i="12"/>
  <c r="R430" i="12"/>
  <c r="R431" i="12"/>
  <c r="R432" i="12"/>
  <c r="R433" i="12"/>
  <c r="R434" i="12"/>
  <c r="R435" i="12"/>
  <c r="R436" i="12"/>
  <c r="R437" i="12"/>
  <c r="R438" i="12"/>
  <c r="R439" i="12"/>
  <c r="R440" i="12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R471" i="12"/>
  <c r="R472" i="12"/>
  <c r="R473" i="12"/>
  <c r="R474" i="12"/>
  <c r="R475" i="12"/>
  <c r="R476" i="12"/>
  <c r="R477" i="12"/>
  <c r="R478" i="12"/>
  <c r="R479" i="12"/>
  <c r="R480" i="12"/>
  <c r="R481" i="12"/>
  <c r="R482" i="12"/>
  <c r="R483" i="12"/>
  <c r="R484" i="12"/>
  <c r="R485" i="12"/>
  <c r="R486" i="12"/>
  <c r="R487" i="12"/>
  <c r="R488" i="12"/>
  <c r="R489" i="12"/>
  <c r="R490" i="12"/>
  <c r="R491" i="12"/>
  <c r="R492" i="12"/>
  <c r="R493" i="12"/>
  <c r="R494" i="12"/>
  <c r="R495" i="12"/>
  <c r="R496" i="12"/>
  <c r="R497" i="12"/>
  <c r="R498" i="12"/>
  <c r="R499" i="12"/>
  <c r="R500" i="12"/>
  <c r="R501" i="12"/>
  <c r="R502" i="12"/>
  <c r="R503" i="12"/>
  <c r="R504" i="12"/>
  <c r="R505" i="12"/>
  <c r="R506" i="12"/>
  <c r="R507" i="12"/>
  <c r="R508" i="12"/>
  <c r="R509" i="12"/>
  <c r="R510" i="12"/>
  <c r="R511" i="12"/>
  <c r="R512" i="12"/>
  <c r="R513" i="12"/>
  <c r="R514" i="12"/>
  <c r="R515" i="12"/>
  <c r="R516" i="12"/>
  <c r="R517" i="12"/>
  <c r="R518" i="12"/>
  <c r="R519" i="12"/>
  <c r="R520" i="12"/>
  <c r="R521" i="12"/>
  <c r="R522" i="12"/>
  <c r="R523" i="12"/>
  <c r="R524" i="12"/>
  <c r="R525" i="12"/>
  <c r="R526" i="12"/>
  <c r="R527" i="12"/>
  <c r="R528" i="12"/>
  <c r="R529" i="12"/>
  <c r="R530" i="12"/>
  <c r="R531" i="12"/>
  <c r="R532" i="12"/>
  <c r="R533" i="12"/>
  <c r="R534" i="12"/>
  <c r="R535" i="12"/>
  <c r="R536" i="12"/>
  <c r="R537" i="12"/>
  <c r="R538" i="12"/>
  <c r="R539" i="12"/>
  <c r="R540" i="12"/>
  <c r="R541" i="12"/>
  <c r="R542" i="12"/>
  <c r="R543" i="12"/>
  <c r="R544" i="12"/>
  <c r="R545" i="12"/>
  <c r="R546" i="12"/>
  <c r="R547" i="12"/>
  <c r="R548" i="12"/>
  <c r="R549" i="12"/>
  <c r="R550" i="12"/>
  <c r="R551" i="12"/>
  <c r="R552" i="12"/>
  <c r="R553" i="12"/>
  <c r="R554" i="12"/>
  <c r="R555" i="12"/>
  <c r="R556" i="12"/>
  <c r="R557" i="12"/>
  <c r="R558" i="12"/>
  <c r="R559" i="12"/>
  <c r="R560" i="12"/>
  <c r="R561" i="12"/>
  <c r="R562" i="12"/>
  <c r="R563" i="12"/>
  <c r="R564" i="12"/>
  <c r="R565" i="12"/>
  <c r="R566" i="12"/>
  <c r="R567" i="12"/>
  <c r="R568" i="12"/>
  <c r="R569" i="12"/>
  <c r="R570" i="12"/>
  <c r="R571" i="12"/>
  <c r="R572" i="12"/>
  <c r="R573" i="12"/>
  <c r="R574" i="12"/>
  <c r="R575" i="12"/>
  <c r="R576" i="12"/>
  <c r="R577" i="12"/>
  <c r="R578" i="12"/>
  <c r="R579" i="12"/>
  <c r="R580" i="12"/>
  <c r="R581" i="12"/>
  <c r="R582" i="12"/>
  <c r="R583" i="12"/>
  <c r="R584" i="12"/>
  <c r="R585" i="12"/>
  <c r="R586" i="12"/>
  <c r="R587" i="12"/>
  <c r="R588" i="12"/>
  <c r="R589" i="12"/>
  <c r="R590" i="12"/>
  <c r="R591" i="12"/>
  <c r="R592" i="12"/>
  <c r="R593" i="12"/>
  <c r="R594" i="12"/>
  <c r="R595" i="12"/>
  <c r="R596" i="12"/>
  <c r="R597" i="12"/>
  <c r="R598" i="12"/>
  <c r="R599" i="12"/>
  <c r="R600" i="12"/>
  <c r="R601" i="12"/>
  <c r="R602" i="12"/>
  <c r="R603" i="12"/>
  <c r="R604" i="12"/>
  <c r="R605" i="12"/>
  <c r="R606" i="12"/>
  <c r="R607" i="12"/>
  <c r="R608" i="12"/>
  <c r="R609" i="12"/>
  <c r="R610" i="12"/>
  <c r="R611" i="12"/>
  <c r="R612" i="12"/>
  <c r="R613" i="12"/>
  <c r="R614" i="12"/>
  <c r="R615" i="12"/>
  <c r="R616" i="12"/>
  <c r="R617" i="12"/>
  <c r="R618" i="12"/>
  <c r="R619" i="12"/>
  <c r="R620" i="12"/>
  <c r="R621" i="12"/>
  <c r="R622" i="12"/>
  <c r="R623" i="12"/>
  <c r="R624" i="12"/>
  <c r="R625" i="12"/>
  <c r="R626" i="12"/>
  <c r="R627" i="12"/>
  <c r="R628" i="12"/>
  <c r="R629" i="12"/>
  <c r="R630" i="12"/>
  <c r="R631" i="12"/>
  <c r="R632" i="12"/>
  <c r="R633" i="12"/>
  <c r="R634" i="12"/>
  <c r="R635" i="12"/>
  <c r="R636" i="12"/>
  <c r="R637" i="12"/>
  <c r="R638" i="12"/>
  <c r="R639" i="12"/>
  <c r="R640" i="12"/>
  <c r="R641" i="12"/>
  <c r="R642" i="12"/>
  <c r="R643" i="12"/>
  <c r="R644" i="12"/>
  <c r="R645" i="12"/>
  <c r="R646" i="12"/>
  <c r="R647" i="12"/>
  <c r="R648" i="12"/>
  <c r="R649" i="12"/>
  <c r="R650" i="12"/>
  <c r="R651" i="12"/>
  <c r="R652" i="12"/>
  <c r="R653" i="12"/>
  <c r="R654" i="12"/>
  <c r="R655" i="12"/>
  <c r="R656" i="12"/>
  <c r="R657" i="12"/>
  <c r="R658" i="12"/>
  <c r="R659" i="12"/>
  <c r="R660" i="12"/>
  <c r="R661" i="12"/>
  <c r="R662" i="12"/>
  <c r="R663" i="12"/>
  <c r="R664" i="12"/>
  <c r="R665" i="12"/>
  <c r="R666" i="12"/>
  <c r="R667" i="12"/>
  <c r="R668" i="12"/>
  <c r="R669" i="12"/>
  <c r="R670" i="12"/>
  <c r="R671" i="12"/>
  <c r="R672" i="12"/>
  <c r="R673" i="12"/>
  <c r="R674" i="12"/>
  <c r="R675" i="12"/>
  <c r="R676" i="12"/>
  <c r="R677" i="12"/>
  <c r="R678" i="12"/>
  <c r="R679" i="12"/>
  <c r="R680" i="12"/>
  <c r="R681" i="12"/>
  <c r="R682" i="12"/>
  <c r="R683" i="12"/>
  <c r="R684" i="12"/>
  <c r="R685" i="12"/>
  <c r="R686" i="12"/>
  <c r="R687" i="12"/>
  <c r="R688" i="12"/>
  <c r="R689" i="12"/>
  <c r="R690" i="12"/>
  <c r="R691" i="12"/>
  <c r="R692" i="12"/>
  <c r="R693" i="12"/>
  <c r="R694" i="12"/>
  <c r="R695" i="12"/>
  <c r="R696" i="12"/>
  <c r="R697" i="12"/>
  <c r="R698" i="12"/>
  <c r="R699" i="12"/>
  <c r="R700" i="12"/>
  <c r="R701" i="12"/>
  <c r="R702" i="12"/>
  <c r="R703" i="12"/>
  <c r="R704" i="12"/>
  <c r="R705" i="12"/>
  <c r="R706" i="12"/>
  <c r="R707" i="12"/>
  <c r="R708" i="12"/>
  <c r="R709" i="12"/>
  <c r="R710" i="12"/>
  <c r="R711" i="12"/>
  <c r="R712" i="12"/>
  <c r="R713" i="12"/>
  <c r="R714" i="12"/>
  <c r="R715" i="12"/>
  <c r="R716" i="12"/>
  <c r="R717" i="12"/>
  <c r="R718" i="12"/>
  <c r="R719" i="12"/>
  <c r="R720" i="12"/>
  <c r="R721" i="12"/>
  <c r="R722" i="12"/>
  <c r="R723" i="12"/>
  <c r="R724" i="12"/>
  <c r="R725" i="12"/>
  <c r="R726" i="12"/>
  <c r="R727" i="12"/>
  <c r="R728" i="12"/>
  <c r="R729" i="12"/>
  <c r="R730" i="12"/>
  <c r="R731" i="12"/>
  <c r="R732" i="12"/>
  <c r="R733" i="12"/>
  <c r="R734" i="12"/>
  <c r="R735" i="12"/>
  <c r="R736" i="12"/>
  <c r="R737" i="12"/>
  <c r="R738" i="12"/>
  <c r="R739" i="12"/>
  <c r="R740" i="12"/>
  <c r="R741" i="12"/>
  <c r="R742" i="12"/>
  <c r="R743" i="12"/>
  <c r="R744" i="12"/>
  <c r="R745" i="12"/>
  <c r="R746" i="12"/>
  <c r="R747" i="12"/>
  <c r="R748" i="12"/>
  <c r="R749" i="12"/>
  <c r="R750" i="12"/>
  <c r="R751" i="12"/>
  <c r="R752" i="12"/>
  <c r="R753" i="12"/>
  <c r="R754" i="12"/>
  <c r="R755" i="12"/>
  <c r="R756" i="12"/>
  <c r="R757" i="12"/>
  <c r="R758" i="12"/>
  <c r="R759" i="12"/>
  <c r="R760" i="12"/>
  <c r="R761" i="12"/>
  <c r="R762" i="12"/>
  <c r="R763" i="12"/>
  <c r="R764" i="12"/>
  <c r="R765" i="12"/>
  <c r="R766" i="12"/>
  <c r="R767" i="12"/>
  <c r="R768" i="12"/>
  <c r="R769" i="12"/>
  <c r="R770" i="12"/>
  <c r="R771" i="12"/>
  <c r="R772" i="12"/>
  <c r="R773" i="12"/>
  <c r="R774" i="12"/>
  <c r="R775" i="12"/>
  <c r="R776" i="12"/>
  <c r="R777" i="12"/>
  <c r="R778" i="12"/>
  <c r="R779" i="12"/>
  <c r="R780" i="12"/>
  <c r="R781" i="12"/>
  <c r="R782" i="12"/>
  <c r="R783" i="12"/>
  <c r="R784" i="12"/>
  <c r="R785" i="12"/>
  <c r="R786" i="12"/>
  <c r="R787" i="12"/>
  <c r="R788" i="12"/>
  <c r="R789" i="12"/>
  <c r="R790" i="12"/>
  <c r="R791" i="12"/>
  <c r="R792" i="12"/>
  <c r="R793" i="12"/>
  <c r="R794" i="12"/>
  <c r="R795" i="12"/>
  <c r="R796" i="12"/>
  <c r="R797" i="12"/>
  <c r="R798" i="12"/>
  <c r="R799" i="12"/>
  <c r="R800" i="12"/>
  <c r="R801" i="12"/>
  <c r="R802" i="12"/>
  <c r="R803" i="12"/>
  <c r="R804" i="12"/>
  <c r="R805" i="12"/>
  <c r="R806" i="12"/>
  <c r="R807" i="12"/>
  <c r="R808" i="12"/>
  <c r="R809" i="12"/>
  <c r="R810" i="12"/>
  <c r="R811" i="12"/>
  <c r="R812" i="12"/>
  <c r="R813" i="12"/>
  <c r="R814" i="12"/>
  <c r="R815" i="12"/>
  <c r="R816" i="12"/>
  <c r="R817" i="12"/>
  <c r="R818" i="12"/>
  <c r="R819" i="12"/>
  <c r="R820" i="12"/>
  <c r="R821" i="12"/>
  <c r="R822" i="12"/>
  <c r="R823" i="12"/>
  <c r="R824" i="12"/>
  <c r="R825" i="12"/>
  <c r="R826" i="12"/>
  <c r="R827" i="12"/>
  <c r="R828" i="12"/>
  <c r="R829" i="12"/>
  <c r="R830" i="12"/>
  <c r="R831" i="12"/>
  <c r="R832" i="12"/>
  <c r="R833" i="12"/>
  <c r="R834" i="12"/>
  <c r="R835" i="12"/>
  <c r="R836" i="12"/>
  <c r="R837" i="12"/>
  <c r="R838" i="12"/>
  <c r="R839" i="12"/>
  <c r="R840" i="12"/>
  <c r="R841" i="12"/>
  <c r="R842" i="12"/>
  <c r="R843" i="12"/>
  <c r="R844" i="12"/>
  <c r="R845" i="12"/>
  <c r="R846" i="12"/>
  <c r="R847" i="12"/>
  <c r="R848" i="12"/>
  <c r="R849" i="12"/>
  <c r="R850" i="12"/>
  <c r="R851" i="12"/>
  <c r="R852" i="12"/>
  <c r="R853" i="12"/>
  <c r="R854" i="12"/>
  <c r="R855" i="12"/>
  <c r="R856" i="12"/>
  <c r="R857" i="12"/>
  <c r="R858" i="12"/>
  <c r="R859" i="12"/>
  <c r="R860" i="12"/>
  <c r="R861" i="12"/>
  <c r="R862" i="12"/>
  <c r="R863" i="12"/>
  <c r="R864" i="12"/>
  <c r="R865" i="12"/>
  <c r="R866" i="12"/>
  <c r="R867" i="12"/>
  <c r="R868" i="12"/>
  <c r="R869" i="12"/>
  <c r="R870" i="12"/>
  <c r="R871" i="12"/>
  <c r="R872" i="12"/>
  <c r="R873" i="12"/>
  <c r="R874" i="12"/>
  <c r="R875" i="12"/>
  <c r="R876" i="12"/>
  <c r="R877" i="12"/>
  <c r="R878" i="12"/>
  <c r="R879" i="12"/>
  <c r="R880" i="12"/>
  <c r="R881" i="12"/>
  <c r="R882" i="12"/>
  <c r="R883" i="12"/>
  <c r="R884" i="12"/>
  <c r="R885" i="12"/>
  <c r="R886" i="12"/>
  <c r="R887" i="12"/>
  <c r="R888" i="12"/>
  <c r="R889" i="12"/>
  <c r="R890" i="12"/>
  <c r="R891" i="12"/>
  <c r="R892" i="12"/>
  <c r="R893" i="12"/>
  <c r="R894" i="12"/>
  <c r="R895" i="12"/>
  <c r="R896" i="12"/>
  <c r="R897" i="12"/>
  <c r="R898" i="12"/>
  <c r="R899" i="12"/>
  <c r="R900" i="12"/>
  <c r="R901" i="12"/>
  <c r="R902" i="12"/>
  <c r="R903" i="12"/>
  <c r="R904" i="12"/>
  <c r="R905" i="12"/>
  <c r="R906" i="12"/>
  <c r="R907" i="12"/>
  <c r="R908" i="12"/>
  <c r="R909" i="12"/>
  <c r="R910" i="12"/>
  <c r="R911" i="12"/>
  <c r="R912" i="12"/>
  <c r="R913" i="12"/>
  <c r="R914" i="12"/>
  <c r="R915" i="12"/>
  <c r="R916" i="12"/>
  <c r="R917" i="12"/>
  <c r="R918" i="12"/>
  <c r="R919" i="12"/>
  <c r="R920" i="12"/>
  <c r="R921" i="12"/>
  <c r="R922" i="12"/>
  <c r="R923" i="12"/>
  <c r="R924" i="12"/>
  <c r="R925" i="12"/>
  <c r="R926" i="12"/>
  <c r="R927" i="12"/>
  <c r="R928" i="12"/>
  <c r="R929" i="12"/>
  <c r="R930" i="12"/>
  <c r="R931" i="12"/>
  <c r="R932" i="12"/>
  <c r="R933" i="12"/>
  <c r="R934" i="12"/>
  <c r="R935" i="12"/>
  <c r="R936" i="12"/>
  <c r="R937" i="12"/>
  <c r="R938" i="12"/>
  <c r="R939" i="12"/>
  <c r="R940" i="12"/>
  <c r="R941" i="12"/>
  <c r="R942" i="12"/>
  <c r="R943" i="12"/>
  <c r="R944" i="12"/>
  <c r="R945" i="12"/>
  <c r="R946" i="12"/>
  <c r="R947" i="12"/>
  <c r="R948" i="12"/>
  <c r="R949" i="12"/>
  <c r="R950" i="12"/>
  <c r="R951" i="12"/>
  <c r="R952" i="12"/>
  <c r="R953" i="12"/>
  <c r="R954" i="12"/>
  <c r="R955" i="12"/>
  <c r="R956" i="12"/>
  <c r="R957" i="12"/>
  <c r="R958" i="12"/>
  <c r="R959" i="12"/>
  <c r="R960" i="12"/>
  <c r="R961" i="12"/>
  <c r="R962" i="12"/>
  <c r="R963" i="12"/>
  <c r="R964" i="12"/>
  <c r="R965" i="12"/>
  <c r="R966" i="12"/>
  <c r="R967" i="12"/>
  <c r="R968" i="12"/>
  <c r="R969" i="12"/>
  <c r="R970" i="12"/>
  <c r="R971" i="12"/>
  <c r="R972" i="12"/>
  <c r="R973" i="12"/>
  <c r="R974" i="12"/>
  <c r="R975" i="12"/>
  <c r="R976" i="12"/>
  <c r="R977" i="12"/>
  <c r="R978" i="12"/>
  <c r="R979" i="12"/>
  <c r="R980" i="12"/>
  <c r="R981" i="12"/>
  <c r="R982" i="12"/>
  <c r="R983" i="12"/>
  <c r="R984" i="12"/>
  <c r="R985" i="12"/>
  <c r="R986" i="12"/>
  <c r="R987" i="12"/>
  <c r="R988" i="12"/>
  <c r="R989" i="12"/>
  <c r="R990" i="12"/>
  <c r="R991" i="12"/>
  <c r="R992" i="12"/>
  <c r="R993" i="12"/>
  <c r="R994" i="12"/>
  <c r="R995" i="12"/>
  <c r="R996" i="12"/>
  <c r="R997" i="12"/>
  <c r="R998" i="12"/>
  <c r="R999" i="12"/>
  <c r="R1000" i="12"/>
  <c r="R1001" i="12"/>
  <c r="R1002" i="12"/>
  <c r="R1003" i="12"/>
  <c r="R1004" i="12"/>
  <c r="R1005" i="12"/>
  <c r="R1006" i="12"/>
  <c r="R1007" i="12"/>
  <c r="R1008" i="12"/>
  <c r="R1009" i="12"/>
  <c r="R1010" i="12"/>
  <c r="R1011" i="12"/>
  <c r="R1012" i="12"/>
  <c r="R1013" i="12"/>
  <c r="R1014" i="12"/>
  <c r="R1015" i="12"/>
  <c r="R1016" i="12"/>
  <c r="R1017" i="12"/>
  <c r="R1018" i="12"/>
  <c r="R1019" i="12"/>
  <c r="R1020" i="12"/>
  <c r="R1021" i="12"/>
  <c r="R1022" i="12"/>
  <c r="R1023" i="12"/>
  <c r="R1024" i="12"/>
  <c r="R1025" i="12"/>
  <c r="R1026" i="12"/>
  <c r="R1027" i="12"/>
  <c r="R1028" i="12"/>
  <c r="R1029" i="12"/>
  <c r="R1030" i="12"/>
  <c r="R1031" i="12"/>
  <c r="R1032" i="12"/>
  <c r="R1033" i="12"/>
  <c r="R1034" i="12"/>
  <c r="R1035" i="12"/>
  <c r="R1036" i="12"/>
  <c r="R1037" i="12"/>
  <c r="R1038" i="12"/>
  <c r="R1039" i="12"/>
  <c r="R1040" i="12"/>
  <c r="R1041" i="12"/>
  <c r="R1042" i="12"/>
  <c r="R1043" i="12"/>
  <c r="R1044" i="12"/>
  <c r="R1045" i="12"/>
  <c r="R1046" i="12"/>
  <c r="R1047" i="12"/>
  <c r="R1048" i="12"/>
  <c r="R1049" i="12"/>
  <c r="R1050" i="12"/>
  <c r="R1051" i="12"/>
  <c r="R1052" i="12"/>
  <c r="R1053" i="12"/>
  <c r="R1054" i="12"/>
  <c r="R1055" i="12"/>
  <c r="R1056" i="12"/>
  <c r="R1057" i="12"/>
  <c r="R1058" i="12"/>
  <c r="R1059" i="12"/>
  <c r="R1060" i="12"/>
  <c r="R1061" i="12"/>
  <c r="R1062" i="12"/>
  <c r="R1063" i="12"/>
  <c r="R1064" i="12"/>
  <c r="R1065" i="12"/>
  <c r="R1066" i="12"/>
  <c r="R1067" i="12"/>
  <c r="R1068" i="12"/>
  <c r="R1069" i="12"/>
  <c r="R1070" i="12"/>
  <c r="R1071" i="12"/>
  <c r="R1072" i="12"/>
  <c r="R1073" i="12"/>
  <c r="R1074" i="12"/>
  <c r="R1075" i="12"/>
  <c r="R1076" i="12"/>
  <c r="R1077" i="12"/>
  <c r="R1078" i="12"/>
  <c r="R1079" i="12"/>
  <c r="R1080" i="12"/>
  <c r="R1081" i="12"/>
  <c r="R1082" i="12"/>
  <c r="R1083" i="12"/>
  <c r="R1084" i="12"/>
  <c r="R1085" i="12"/>
  <c r="R1086" i="12"/>
  <c r="R1087" i="12"/>
  <c r="R1088" i="12"/>
  <c r="R1089" i="12"/>
  <c r="R1090" i="12"/>
  <c r="R1091" i="12"/>
  <c r="R1092" i="12"/>
  <c r="R1093" i="12"/>
  <c r="R1094" i="12"/>
  <c r="R1095" i="12"/>
  <c r="R1096" i="12"/>
  <c r="R1097" i="12"/>
  <c r="R1098" i="12"/>
  <c r="R1099" i="12"/>
  <c r="R1100" i="12"/>
  <c r="R1101" i="12"/>
  <c r="R1102" i="12"/>
  <c r="R1103" i="12"/>
  <c r="R1104" i="12"/>
  <c r="R1105" i="12"/>
  <c r="R1106" i="12"/>
  <c r="R1107" i="12"/>
  <c r="R1108" i="12"/>
  <c r="R1109" i="12"/>
  <c r="R1110" i="12"/>
  <c r="R1111" i="12"/>
  <c r="R1112" i="12"/>
  <c r="R1113" i="12"/>
  <c r="R1114" i="12"/>
  <c r="R1115" i="12"/>
  <c r="R1116" i="12"/>
  <c r="R1117" i="12"/>
  <c r="R1118" i="12"/>
  <c r="R1119" i="12"/>
  <c r="R1120" i="12"/>
  <c r="R1121" i="12"/>
  <c r="R1122" i="12"/>
  <c r="R1123" i="12"/>
  <c r="R1124" i="12"/>
  <c r="R1125" i="12"/>
  <c r="R1126" i="12"/>
  <c r="R1127" i="12"/>
  <c r="R1128" i="12"/>
  <c r="R1129" i="12"/>
  <c r="R1130" i="12"/>
  <c r="C19" i="8" l="1"/>
  <c r="D19" i="8"/>
  <c r="E19" i="8"/>
  <c r="F19" i="8"/>
  <c r="G19" i="8"/>
  <c r="H19" i="8"/>
  <c r="E11" i="8"/>
  <c r="F11" i="8"/>
  <c r="G11" i="8"/>
  <c r="H11" i="8"/>
  <c r="B11" i="8"/>
  <c r="F17" i="6" l="1"/>
  <c r="D24" i="6"/>
  <c r="E24" i="6"/>
  <c r="F24" i="6"/>
  <c r="D34" i="6"/>
  <c r="F8" i="6"/>
  <c r="D8" i="6"/>
  <c r="F29" i="6"/>
  <c r="G29" i="6" s="1"/>
  <c r="G24" i="6"/>
  <c r="E17" i="6"/>
  <c r="D17" i="6"/>
  <c r="F14" i="6"/>
  <c r="F13" i="6" s="1"/>
  <c r="E14" i="6"/>
  <c r="D14" i="6"/>
  <c r="E8" i="6"/>
  <c r="F33" i="6" l="1"/>
  <c r="E13" i="6"/>
  <c r="D13" i="6"/>
  <c r="D33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Jacqueline Rocha dos Santos</author>
  </authors>
  <commentList>
    <comment ref="B6" authorId="0" shapeId="0" xr:uid="{00000000-0006-0000-0200-000001000000}">
      <text>
        <r>
          <rPr>
            <b/>
            <sz val="9"/>
            <color rgb="FF000000"/>
            <rFont val="Segoe UI"/>
            <family val="2"/>
          </rPr>
          <t>Jacqueline Rocha dos Santos:</t>
        </r>
        <r>
          <rPr>
            <sz val="9"/>
            <color rgb="FF000000"/>
            <rFont val="Segoe UI"/>
            <family val="2"/>
          </rPr>
          <t xml:space="preserve">
</t>
        </r>
        <r>
          <rPr>
            <sz val="14"/>
            <color rgb="FF000000"/>
            <rFont val="Segoe UI"/>
            <family val="2"/>
          </rPr>
          <t>01110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Jacqueline Rocha dos Santos</author>
  </authors>
  <commentList>
    <comment ref="B6" authorId="0" shapeId="0" xr:uid="{00000000-0006-0000-0300-000001000000}">
      <text>
        <r>
          <rPr>
            <b/>
            <sz val="9"/>
            <color indexed="81"/>
            <rFont val="Segoe UI"/>
            <family val="2"/>
          </rPr>
          <t>Jacqueline Rocha dos Santos: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4"/>
            <color indexed="81"/>
            <rFont val="Segoe UI"/>
            <family val="2"/>
          </rPr>
          <t>Exceto 01110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Jacqueline Rocha dos Santos</author>
  </authors>
  <commentList>
    <comment ref="A5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Jacqueline Rocha dos Santos: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4"/>
            <color indexed="81"/>
            <rFont val="Segoe UI"/>
            <family val="2"/>
          </rPr>
          <t>01110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Jacqueline Rocha dos Santos</author>
  </authors>
  <commentList>
    <comment ref="A5" authorId="0" shapeId="0" xr:uid="{00000000-0006-0000-0500-000001000000}">
      <text>
        <r>
          <rPr>
            <b/>
            <sz val="9"/>
            <color indexed="81"/>
            <rFont val="Segoe UI"/>
            <family val="2"/>
          </rPr>
          <t>Jacqueline Rocha dos Santos: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sz val="14"/>
            <color indexed="81"/>
            <rFont val="Segoe UI"/>
            <family val="2"/>
          </rPr>
          <t>Exceto 01110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sjacqueline</author>
  </authors>
  <commentList>
    <comment ref="E18" authorId="0" shapeId="0" xr:uid="{00000000-0006-0000-0C00-000001000000}">
      <text>
        <r>
          <rPr>
            <sz val="10"/>
            <color indexed="81"/>
            <rFont val="Tahoma"/>
            <family val="2"/>
          </rPr>
          <t>Ex.:    04.001.04122 0001  2.002</t>
        </r>
      </text>
    </comment>
    <comment ref="F18" authorId="0" shapeId="0" xr:uid="{00000000-0006-0000-0C00-000002000000}">
      <text>
        <r>
          <rPr>
            <sz val="10"/>
            <color indexed="81"/>
            <rFont val="Tahoma"/>
            <family val="2"/>
          </rPr>
          <t>Ex.: 3.3.90.39</t>
        </r>
      </text>
    </comment>
    <comment ref="G18" authorId="0" shapeId="0" xr:uid="{00000000-0006-0000-0C00-000003000000}">
      <text>
        <r>
          <rPr>
            <sz val="8"/>
            <color indexed="81"/>
            <rFont val="Tahoma"/>
            <family val="2"/>
          </rPr>
          <t>E</t>
        </r>
        <r>
          <rPr>
            <sz val="10"/>
            <color indexed="81"/>
            <rFont val="Tahoma"/>
            <family val="2"/>
          </rPr>
          <t>X.:  01110</t>
        </r>
      </text>
    </comment>
    <comment ref="E19" authorId="0" shapeId="0" xr:uid="{00000000-0006-0000-0C00-000004000000}">
      <text>
        <r>
          <rPr>
            <sz val="10"/>
            <color indexed="81"/>
            <rFont val="Tahoma"/>
            <family val="2"/>
          </rPr>
          <t>Ex.:    04.001.04122 0001  2.002</t>
        </r>
      </text>
    </comment>
    <comment ref="F19" authorId="0" shapeId="0" xr:uid="{00000000-0006-0000-0C00-000005000000}">
      <text>
        <r>
          <rPr>
            <sz val="10"/>
            <color indexed="81"/>
            <rFont val="Tahoma"/>
            <family val="2"/>
          </rPr>
          <t>Ex.: 3.3.90.39</t>
        </r>
      </text>
    </comment>
    <comment ref="G19" authorId="0" shapeId="0" xr:uid="{00000000-0006-0000-0C00-000006000000}">
      <text>
        <r>
          <rPr>
            <sz val="8"/>
            <color indexed="81"/>
            <rFont val="Tahoma"/>
            <family val="2"/>
          </rPr>
          <t>E</t>
        </r>
        <r>
          <rPr>
            <sz val="10"/>
            <color indexed="81"/>
            <rFont val="Tahoma"/>
            <family val="2"/>
          </rPr>
          <t>X.:  01110</t>
        </r>
      </text>
    </comment>
    <comment ref="E20" authorId="0" shapeId="0" xr:uid="{00000000-0006-0000-0C00-000007000000}">
      <text>
        <r>
          <rPr>
            <sz val="10"/>
            <color indexed="81"/>
            <rFont val="Tahoma"/>
            <family val="2"/>
          </rPr>
          <t>Ex.:    04.001.04122 0001  2.002</t>
        </r>
      </text>
    </comment>
    <comment ref="F20" authorId="0" shapeId="0" xr:uid="{00000000-0006-0000-0C00-000008000000}">
      <text>
        <r>
          <rPr>
            <sz val="10"/>
            <color indexed="81"/>
            <rFont val="Tahoma"/>
            <family val="2"/>
          </rPr>
          <t>Ex.: 3.3.90.39</t>
        </r>
      </text>
    </comment>
    <comment ref="G20" authorId="0" shapeId="0" xr:uid="{00000000-0006-0000-0C00-000009000000}">
      <text>
        <r>
          <rPr>
            <sz val="8"/>
            <color indexed="81"/>
            <rFont val="Tahoma"/>
            <family val="2"/>
          </rPr>
          <t>E</t>
        </r>
        <r>
          <rPr>
            <sz val="10"/>
            <color indexed="81"/>
            <rFont val="Tahoma"/>
            <family val="2"/>
          </rPr>
          <t>X.:  01110</t>
        </r>
      </text>
    </comment>
    <comment ref="E21" authorId="0" shapeId="0" xr:uid="{00000000-0006-0000-0C00-00000A000000}">
      <text>
        <r>
          <rPr>
            <sz val="10"/>
            <color indexed="81"/>
            <rFont val="Tahoma"/>
            <family val="2"/>
          </rPr>
          <t>Ex.:    04.001.04122 0001  2.002</t>
        </r>
      </text>
    </comment>
    <comment ref="F21" authorId="0" shapeId="0" xr:uid="{00000000-0006-0000-0C00-00000B000000}">
      <text>
        <r>
          <rPr>
            <sz val="10"/>
            <color indexed="81"/>
            <rFont val="Tahoma"/>
            <family val="2"/>
          </rPr>
          <t>Ex.: 3.3.90.39</t>
        </r>
      </text>
    </comment>
    <comment ref="G21" authorId="0" shapeId="0" xr:uid="{00000000-0006-0000-0C00-00000C000000}">
      <text>
        <r>
          <rPr>
            <sz val="8"/>
            <color indexed="81"/>
            <rFont val="Tahoma"/>
            <family val="2"/>
          </rPr>
          <t>E</t>
        </r>
        <r>
          <rPr>
            <sz val="10"/>
            <color indexed="81"/>
            <rFont val="Tahoma"/>
            <family val="2"/>
          </rPr>
          <t>X.:  01110</t>
        </r>
      </text>
    </comment>
    <comment ref="E22" authorId="0" shapeId="0" xr:uid="{00000000-0006-0000-0C00-00000D000000}">
      <text>
        <r>
          <rPr>
            <sz val="10"/>
            <color indexed="81"/>
            <rFont val="Tahoma"/>
            <family val="2"/>
          </rPr>
          <t>Ex.:    04.001.04122 0001  2.002</t>
        </r>
      </text>
    </comment>
    <comment ref="F22" authorId="0" shapeId="0" xr:uid="{00000000-0006-0000-0C00-00000E000000}">
      <text>
        <r>
          <rPr>
            <sz val="10"/>
            <color indexed="81"/>
            <rFont val="Tahoma"/>
            <family val="2"/>
          </rPr>
          <t>Ex.: 3.3.90.39</t>
        </r>
      </text>
    </comment>
    <comment ref="G22" authorId="0" shapeId="0" xr:uid="{00000000-0006-0000-0C00-00000F000000}">
      <text>
        <r>
          <rPr>
            <sz val="8"/>
            <color indexed="81"/>
            <rFont val="Tahoma"/>
            <family val="2"/>
          </rPr>
          <t>E</t>
        </r>
        <r>
          <rPr>
            <sz val="10"/>
            <color indexed="81"/>
            <rFont val="Tahoma"/>
            <family val="2"/>
          </rPr>
          <t>X.:  01110</t>
        </r>
      </text>
    </comment>
    <comment ref="E25" authorId="0" shapeId="0" xr:uid="{00000000-0006-0000-0C00-00001F000000}">
      <text>
        <r>
          <rPr>
            <sz val="10"/>
            <color indexed="81"/>
            <rFont val="Tahoma"/>
            <family val="2"/>
          </rPr>
          <t>Ex.:    04.001.04122 0001  2.002</t>
        </r>
      </text>
    </comment>
    <comment ref="F25" authorId="0" shapeId="0" xr:uid="{00000000-0006-0000-0C00-000020000000}">
      <text>
        <r>
          <rPr>
            <sz val="10"/>
            <color indexed="81"/>
            <rFont val="Tahoma"/>
            <family val="2"/>
          </rPr>
          <t>Ex.: 3.3.90.39</t>
        </r>
      </text>
    </comment>
    <comment ref="G25" authorId="0" shapeId="0" xr:uid="{00000000-0006-0000-0C00-000021000000}">
      <text>
        <r>
          <rPr>
            <sz val="8"/>
            <color indexed="81"/>
            <rFont val="Tahoma"/>
            <family val="2"/>
          </rPr>
          <t>E</t>
        </r>
        <r>
          <rPr>
            <sz val="10"/>
            <color indexed="81"/>
            <rFont val="Tahoma"/>
            <family val="2"/>
          </rPr>
          <t>X.:  01110</t>
        </r>
      </text>
    </comment>
    <comment ref="E26" authorId="0" shapeId="0" xr:uid="{00000000-0006-0000-0C00-000022000000}">
      <text>
        <r>
          <rPr>
            <sz val="10"/>
            <color indexed="81"/>
            <rFont val="Tahoma"/>
            <family val="2"/>
          </rPr>
          <t>Ex.:    04.001.04122 0001  2.002</t>
        </r>
      </text>
    </comment>
    <comment ref="F26" authorId="0" shapeId="0" xr:uid="{00000000-0006-0000-0C00-000023000000}">
      <text>
        <r>
          <rPr>
            <sz val="10"/>
            <color indexed="81"/>
            <rFont val="Tahoma"/>
            <family val="2"/>
          </rPr>
          <t>Ex.: 3.3.90.39</t>
        </r>
      </text>
    </comment>
    <comment ref="G26" authorId="0" shapeId="0" xr:uid="{00000000-0006-0000-0C00-000024000000}">
      <text>
        <r>
          <rPr>
            <sz val="8"/>
            <color indexed="81"/>
            <rFont val="Tahoma"/>
            <family val="2"/>
          </rPr>
          <t>E</t>
        </r>
        <r>
          <rPr>
            <sz val="10"/>
            <color indexed="81"/>
            <rFont val="Tahoma"/>
            <family val="2"/>
          </rPr>
          <t>X.:  01110</t>
        </r>
      </text>
    </comment>
    <comment ref="E27" authorId="0" shapeId="0" xr:uid="{00000000-0006-0000-0C00-000025000000}">
      <text>
        <r>
          <rPr>
            <sz val="10"/>
            <color indexed="81"/>
            <rFont val="Tahoma"/>
            <family val="2"/>
          </rPr>
          <t>Ex.:    04.001.04122 0001  2.002</t>
        </r>
      </text>
    </comment>
    <comment ref="F27" authorId="0" shapeId="0" xr:uid="{00000000-0006-0000-0C00-000026000000}">
      <text>
        <r>
          <rPr>
            <sz val="10"/>
            <color indexed="81"/>
            <rFont val="Tahoma"/>
            <family val="2"/>
          </rPr>
          <t>Ex.: 3.3.90.39</t>
        </r>
      </text>
    </comment>
    <comment ref="G27" authorId="0" shapeId="0" xr:uid="{00000000-0006-0000-0C00-000027000000}">
      <text>
        <r>
          <rPr>
            <sz val="8"/>
            <color indexed="81"/>
            <rFont val="Tahoma"/>
            <family val="2"/>
          </rPr>
          <t>E</t>
        </r>
        <r>
          <rPr>
            <sz val="10"/>
            <color indexed="81"/>
            <rFont val="Tahoma"/>
            <family val="2"/>
          </rPr>
          <t>X.:  01110</t>
        </r>
      </text>
    </comment>
    <comment ref="E28" authorId="0" shapeId="0" xr:uid="{00000000-0006-0000-0C00-000028000000}">
      <text>
        <r>
          <rPr>
            <sz val="10"/>
            <color indexed="81"/>
            <rFont val="Tahoma"/>
            <family val="2"/>
          </rPr>
          <t>Ex.:    04.001.04122 0001  2.002</t>
        </r>
      </text>
    </comment>
    <comment ref="F28" authorId="0" shapeId="0" xr:uid="{00000000-0006-0000-0C00-000029000000}">
      <text>
        <r>
          <rPr>
            <sz val="10"/>
            <color indexed="81"/>
            <rFont val="Tahoma"/>
            <family val="2"/>
          </rPr>
          <t>Ex.: 3.3.90.39</t>
        </r>
      </text>
    </comment>
    <comment ref="G28" authorId="0" shapeId="0" xr:uid="{00000000-0006-0000-0C00-00002A000000}">
      <text>
        <r>
          <rPr>
            <sz val="8"/>
            <color indexed="81"/>
            <rFont val="Tahoma"/>
            <family val="2"/>
          </rPr>
          <t>E</t>
        </r>
        <r>
          <rPr>
            <sz val="10"/>
            <color indexed="81"/>
            <rFont val="Tahoma"/>
            <family val="2"/>
          </rPr>
          <t>X.:  01110</t>
        </r>
      </text>
    </comment>
    <comment ref="E29" authorId="0" shapeId="0" xr:uid="{00000000-0006-0000-0C00-00002B000000}">
      <text>
        <r>
          <rPr>
            <sz val="10"/>
            <color indexed="81"/>
            <rFont val="Tahoma"/>
            <family val="2"/>
          </rPr>
          <t>Ex.:    04.001.04122 0001  2.002</t>
        </r>
      </text>
    </comment>
    <comment ref="F29" authorId="0" shapeId="0" xr:uid="{00000000-0006-0000-0C00-00002C000000}">
      <text>
        <r>
          <rPr>
            <sz val="10"/>
            <color indexed="81"/>
            <rFont val="Tahoma"/>
            <family val="2"/>
          </rPr>
          <t>Ex.: 3.3.90.39</t>
        </r>
      </text>
    </comment>
    <comment ref="G29" authorId="0" shapeId="0" xr:uid="{00000000-0006-0000-0C00-00002D000000}">
      <text>
        <r>
          <rPr>
            <sz val="8"/>
            <color indexed="81"/>
            <rFont val="Tahoma"/>
            <family val="2"/>
          </rPr>
          <t>E</t>
        </r>
        <r>
          <rPr>
            <sz val="10"/>
            <color indexed="81"/>
            <rFont val="Tahoma"/>
            <family val="2"/>
          </rPr>
          <t>X.:  01110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João Francisco Rezende</author>
    <author>Joao</author>
  </authors>
  <commentList>
    <comment ref="C15" authorId="0" shapeId="0" xr:uid="{15DA876D-9508-4F29-B0EC-2CC84BA353F5}">
      <text>
        <r>
          <rPr>
            <sz val="9"/>
            <color indexed="81"/>
            <rFont val="Segoe UI"/>
            <family val="2"/>
          </rPr>
          <t xml:space="preserve">Preencher com código da iniciativa disponível no </t>
        </r>
        <r>
          <rPr>
            <b/>
            <sz val="9"/>
            <color indexed="81"/>
            <rFont val="Segoe UI"/>
            <family val="2"/>
          </rPr>
          <t xml:space="preserve">Anexo IV </t>
        </r>
        <r>
          <rPr>
            <sz val="9"/>
            <color indexed="81"/>
            <rFont val="Segoe UI"/>
            <family val="2"/>
          </rPr>
          <t xml:space="preserve">(campo Código da Iniciativa) , na </t>
        </r>
        <r>
          <rPr>
            <b/>
            <sz val="9"/>
            <color indexed="81"/>
            <rFont val="Segoe UI"/>
            <family val="2"/>
          </rPr>
          <t>Requisição de Compras / Serviços</t>
        </r>
        <r>
          <rPr>
            <sz val="9"/>
            <color indexed="81"/>
            <rFont val="Segoe UI"/>
            <family val="2"/>
          </rPr>
          <t xml:space="preserve"> (últimos 4 dígitos do campo Classificação Funcional), ou </t>
        </r>
        <r>
          <rPr>
            <b/>
            <sz val="9"/>
            <color indexed="81"/>
            <rFont val="Segoe UI"/>
            <family val="2"/>
          </rPr>
          <t>Solicitação de Compras</t>
        </r>
        <r>
          <rPr>
            <sz val="9"/>
            <color indexed="81"/>
            <rFont val="Segoe UI"/>
            <family val="2"/>
          </rPr>
          <t xml:space="preserve"> (últimos 4 dígitos do campo Classificação Funcional)</t>
        </r>
      </text>
    </comment>
    <comment ref="D15" authorId="0" shapeId="0" xr:uid="{30536443-1354-4E64-BC76-F65C10EE3AE0}">
      <text>
        <r>
          <rPr>
            <sz val="9"/>
            <color indexed="81"/>
            <rFont val="Segoe UI"/>
            <family val="2"/>
          </rPr>
          <t xml:space="preserve">Preencher com descrição da iniciativa disponível no </t>
        </r>
        <r>
          <rPr>
            <b/>
            <sz val="9"/>
            <color indexed="81"/>
            <rFont val="Segoe UI"/>
            <family val="2"/>
          </rPr>
          <t>Anexo IV</t>
        </r>
        <r>
          <rPr>
            <sz val="9"/>
            <color indexed="81"/>
            <rFont val="Segoe UI"/>
            <family val="2"/>
          </rPr>
          <t xml:space="preserve"> (campo Descrição da Iniciativa),  </t>
        </r>
        <r>
          <rPr>
            <b/>
            <sz val="9"/>
            <color indexed="81"/>
            <rFont val="Segoe UI"/>
            <family val="2"/>
          </rPr>
          <t>Requisição de Compras / Serviços</t>
        </r>
        <r>
          <rPr>
            <sz val="9"/>
            <color indexed="81"/>
            <rFont val="Segoe UI"/>
            <family val="2"/>
          </rPr>
          <t xml:space="preserve"> (campo Iniciativa Estratégica), </t>
        </r>
        <r>
          <rPr>
            <b/>
            <sz val="9"/>
            <color indexed="81"/>
            <rFont val="Segoe UI"/>
            <family val="2"/>
          </rPr>
          <t xml:space="preserve">Solicitação de Compras </t>
        </r>
        <r>
          <rPr>
            <sz val="9"/>
            <color indexed="81"/>
            <rFont val="Segoe UI"/>
            <family val="2"/>
          </rPr>
          <t>(campo Evento)</t>
        </r>
      </text>
    </comment>
    <comment ref="C18" authorId="0" shapeId="0" xr:uid="{8D076EA7-22A4-4FBB-8FEB-ACC36C51905C}">
      <text>
        <r>
          <rPr>
            <b/>
            <sz val="9"/>
            <color indexed="81"/>
            <rFont val="Segoe UI"/>
            <family val="2"/>
          </rPr>
          <t xml:space="preserve">Selecionar o código da ação, de acordo com o informado no Anexo IV ou Requisição de Compras / Serviços. 
</t>
        </r>
        <r>
          <rPr>
            <sz val="9"/>
            <color indexed="81"/>
            <rFont val="Segoe UI"/>
            <family val="2"/>
          </rPr>
          <t xml:space="preserve">No </t>
        </r>
        <r>
          <rPr>
            <b/>
            <sz val="9"/>
            <color indexed="81"/>
            <rFont val="Segoe UI"/>
            <family val="2"/>
          </rPr>
          <t>Anexo IV</t>
        </r>
        <r>
          <rPr>
            <sz val="9"/>
            <color indexed="81"/>
            <rFont val="Segoe UI"/>
            <family val="2"/>
          </rPr>
          <t>, este código é o último campo do código da estrutura programática da despesa, p.ex. na Programática 13.392.0009.</t>
        </r>
        <r>
          <rPr>
            <b/>
            <sz val="9"/>
            <color indexed="81"/>
            <rFont val="Segoe UI"/>
            <family val="2"/>
          </rPr>
          <t>2085</t>
        </r>
        <r>
          <rPr>
            <sz val="9"/>
            <color indexed="81"/>
            <rFont val="Segoe UI"/>
            <family val="2"/>
          </rPr>
          <t xml:space="preserve">, o código da ação corresponde a </t>
        </r>
        <r>
          <rPr>
            <b/>
            <sz val="9"/>
            <color indexed="81"/>
            <rFont val="Segoe UI"/>
            <family val="2"/>
          </rPr>
          <t>2085</t>
        </r>
        <r>
          <rPr>
            <sz val="9"/>
            <color indexed="81"/>
            <rFont val="Segoe UI"/>
            <family val="2"/>
          </rPr>
          <t xml:space="preserve">
Na </t>
        </r>
        <r>
          <rPr>
            <b/>
            <sz val="9"/>
            <color indexed="81"/>
            <rFont val="Segoe UI"/>
            <family val="2"/>
          </rPr>
          <t>Requisição de Compras/Serviços</t>
        </r>
        <r>
          <rPr>
            <sz val="9"/>
            <color indexed="81"/>
            <rFont val="Segoe UI"/>
            <family val="2"/>
          </rPr>
          <t xml:space="preserve">, este código corresponde aos últimos algarismos da Classif. Funcional. P.ex: 185410021 </t>
        </r>
        <r>
          <rPr>
            <b/>
            <sz val="9"/>
            <color indexed="81"/>
            <rFont val="Segoe UI"/>
            <family val="2"/>
          </rPr>
          <t xml:space="preserve">1061 </t>
        </r>
        <r>
          <rPr>
            <sz val="9"/>
            <color indexed="81"/>
            <rFont val="Segoe UI"/>
            <family val="2"/>
          </rPr>
          <t xml:space="preserve">--&gt; </t>
        </r>
        <r>
          <rPr>
            <b/>
            <sz val="9"/>
            <color indexed="81"/>
            <rFont val="Segoe UI"/>
            <family val="2"/>
          </rPr>
          <t>1061</t>
        </r>
        <r>
          <rPr>
            <sz val="9"/>
            <color indexed="81"/>
            <rFont val="Segoe UI"/>
            <family val="2"/>
          </rPr>
          <t xml:space="preserve"> 
</t>
        </r>
        <r>
          <rPr>
            <b/>
            <u/>
            <sz val="9"/>
            <color indexed="81"/>
            <rFont val="Segoe UI"/>
            <family val="2"/>
          </rPr>
          <t>ATENÇÃO</t>
        </r>
        <r>
          <rPr>
            <sz val="9"/>
            <color indexed="81"/>
            <rFont val="Segoe UI"/>
            <family val="2"/>
          </rPr>
          <t xml:space="preserve">: há </t>
        </r>
        <r>
          <rPr>
            <b/>
            <sz val="9"/>
            <color indexed="81"/>
            <rFont val="Segoe UI"/>
            <family val="2"/>
          </rPr>
          <t>ações com códigos iguais mas Metas Físicas  diferentes</t>
        </r>
        <r>
          <rPr>
            <sz val="9"/>
            <color indexed="81"/>
            <rFont val="Segoe UI"/>
            <family val="2"/>
          </rPr>
          <t>. Neste caso, consultar a planilha/aba Ação - Órgãos - Iniciativas e selecionar o Código da Ação apropriado, de acordo com o Órgão e a Iniciativa.</t>
        </r>
      </text>
    </comment>
    <comment ref="C21" authorId="1" shapeId="0" xr:uid="{E8C47EC3-65B5-4C45-8EDB-C478B455FD13}">
      <text>
        <r>
          <rPr>
            <sz val="9"/>
            <color indexed="81"/>
            <rFont val="Segoe UI"/>
            <family val="2"/>
          </rPr>
          <t>Preenchido automaticamente a partir da planilha/aba "</t>
        </r>
        <r>
          <rPr>
            <b/>
            <sz val="9"/>
            <color indexed="81"/>
            <rFont val="Segoe UI"/>
            <family val="2"/>
          </rPr>
          <t>Código da Ação</t>
        </r>
        <r>
          <rPr>
            <sz val="9"/>
            <color indexed="81"/>
            <rFont val="Segoe UI"/>
            <family val="2"/>
          </rPr>
          <t xml:space="preserve">" </t>
        </r>
      </text>
    </comment>
    <comment ref="E21" authorId="1" shapeId="0" xr:uid="{2A31204D-BDCC-46B0-8FAA-E110A9AFAB2D}">
      <text>
        <r>
          <rPr>
            <sz val="9"/>
            <color indexed="81"/>
            <rFont val="Segoe UI"/>
            <family val="2"/>
          </rPr>
          <t>Preenchido automaticamente a partir da planilha/aba "</t>
        </r>
        <r>
          <rPr>
            <b/>
            <sz val="9"/>
            <color indexed="81"/>
            <rFont val="Segoe UI"/>
            <family val="2"/>
          </rPr>
          <t>Código da Ação</t>
        </r>
        <r>
          <rPr>
            <sz val="9"/>
            <color indexed="81"/>
            <rFont val="Segoe UI"/>
            <family val="2"/>
          </rPr>
          <t xml:space="preserve">" </t>
        </r>
      </text>
    </comment>
    <comment ref="F21" authorId="1" shapeId="0" xr:uid="{46B671F3-FFA7-42D1-BA06-63E218D63638}">
      <text>
        <r>
          <rPr>
            <sz val="9"/>
            <color indexed="81"/>
            <rFont val="Segoe UI"/>
            <family val="2"/>
          </rPr>
          <t>Preenchido automaticamente a partir da planilha/aba "</t>
        </r>
        <r>
          <rPr>
            <b/>
            <sz val="9"/>
            <color indexed="81"/>
            <rFont val="Segoe UI"/>
            <family val="2"/>
          </rPr>
          <t>Código da Ação</t>
        </r>
        <r>
          <rPr>
            <sz val="9"/>
            <color indexed="81"/>
            <rFont val="Segoe UI"/>
            <family val="2"/>
          </rPr>
          <t xml:space="preserve">" </t>
        </r>
      </text>
    </comment>
    <comment ref="C22" authorId="0" shapeId="0" xr:uid="{8CF897B6-566F-4335-9B07-4C676257A36E}">
      <text>
        <r>
          <rPr>
            <b/>
            <sz val="9"/>
            <color indexed="81"/>
            <rFont val="Segoe UI"/>
            <family val="2"/>
          </rPr>
          <t xml:space="preserve">Deve ser preenchido de forma sucinta, de modo a explicar como a despesa contribui ou se justifica para atingir a Meta Física. 
P.ex.: "A meta corresponde à quantidade de refeições servidas durante um ano." ou "A meta diz respeito à totalidade da necessidade de locação de imóveis atendida."
</t>
        </r>
        <r>
          <rPr>
            <b/>
            <u/>
            <sz val="9"/>
            <color indexed="81"/>
            <rFont val="Segoe UI"/>
            <family val="2"/>
          </rPr>
          <t>ATENÇÃO</t>
        </r>
        <r>
          <rPr>
            <b/>
            <sz val="9"/>
            <color indexed="81"/>
            <rFont val="Segoe UI"/>
            <family val="2"/>
          </rPr>
          <t xml:space="preserve">: </t>
        </r>
        <r>
          <rPr>
            <sz val="9"/>
            <color indexed="81"/>
            <rFont val="Segoe UI"/>
            <family val="2"/>
          </rPr>
          <t>Há alguma informação no PA que pode ser considerada como um indicador das ações ou programas? Se sim, registre-as no documento "</t>
        </r>
        <r>
          <rPr>
            <b/>
            <sz val="9"/>
            <color indexed="81"/>
            <rFont val="Segoe UI"/>
            <family val="2"/>
          </rPr>
          <t>Referências sugestões indicadores programas ações para PPA 2022-2025</t>
        </r>
        <r>
          <rPr>
            <sz val="9"/>
            <color indexed="81"/>
            <rFont val="Segoe UI"/>
            <family val="2"/>
          </rPr>
          <t>", disponível no Goog le Drive.</t>
        </r>
      </text>
    </comment>
    <comment ref="C24" authorId="1" shapeId="0" xr:uid="{1C5CDA08-04E7-48CE-8A4A-D71C6896D45E}">
      <text>
        <r>
          <rPr>
            <sz val="9"/>
            <color indexed="81"/>
            <rFont val="Segoe UI"/>
            <family val="2"/>
          </rPr>
          <t xml:space="preserve">Registrar o valor total do contrato/termo/acordo, conforme disponível no </t>
        </r>
        <r>
          <rPr>
            <b/>
            <sz val="9"/>
            <color indexed="81"/>
            <rFont val="Segoe UI"/>
            <family val="2"/>
          </rPr>
          <t>Anexo IV - Declaração do Ordenador de Despesa</t>
        </r>
        <r>
          <rPr>
            <sz val="9"/>
            <color indexed="81"/>
            <rFont val="Segoe UI"/>
            <family val="2"/>
          </rPr>
          <t xml:space="preserve">,  </t>
        </r>
        <r>
          <rPr>
            <b/>
            <sz val="9"/>
            <color indexed="81"/>
            <rFont val="Segoe UI"/>
            <family val="2"/>
          </rPr>
          <t xml:space="preserve">Requisição de Compras/Serviços </t>
        </r>
        <r>
          <rPr>
            <sz val="9"/>
            <color indexed="81"/>
            <rFont val="Segoe UI"/>
            <family val="2"/>
          </rPr>
          <t>ou</t>
        </r>
        <r>
          <rPr>
            <b/>
            <sz val="9"/>
            <color indexed="81"/>
            <rFont val="Segoe UI"/>
            <family val="2"/>
          </rPr>
          <t xml:space="preserve"> Solicitação de Compras</t>
        </r>
      </text>
    </comment>
    <comment ref="F24" authorId="1" shapeId="0" xr:uid="{4EC97394-5BDA-4729-916D-3F0A1541BA5B}">
      <text>
        <r>
          <rPr>
            <sz val="9"/>
            <color indexed="81"/>
            <rFont val="Segoe UI"/>
            <family val="2"/>
          </rPr>
          <t xml:space="preserve">Registrar o valor da despesa reservado ou empenhado para o ano corrente, conforme disponível no </t>
        </r>
        <r>
          <rPr>
            <b/>
            <sz val="9"/>
            <color indexed="81"/>
            <rFont val="Segoe UI"/>
            <family val="2"/>
          </rPr>
          <t>Anexo IV - Declaração do Ordenador de Despesa</t>
        </r>
        <r>
          <rPr>
            <sz val="9"/>
            <color indexed="81"/>
            <rFont val="Segoe UI"/>
            <family val="2"/>
          </rPr>
          <t xml:space="preserve">,  </t>
        </r>
        <r>
          <rPr>
            <b/>
            <sz val="9"/>
            <color indexed="81"/>
            <rFont val="Segoe UI"/>
            <family val="2"/>
          </rPr>
          <t xml:space="preserve">Requisição de Compras/Serviços </t>
        </r>
        <r>
          <rPr>
            <sz val="9"/>
            <color indexed="81"/>
            <rFont val="Segoe UI"/>
            <family val="2"/>
          </rPr>
          <t>ou</t>
        </r>
        <r>
          <rPr>
            <b/>
            <sz val="9"/>
            <color indexed="81"/>
            <rFont val="Segoe UI"/>
            <family val="2"/>
          </rPr>
          <t xml:space="preserve"> Solicitação de Compras</t>
        </r>
      </text>
    </comment>
    <comment ref="C27" authorId="0" shapeId="0" xr:uid="{9DBD94D1-5BE6-4D26-B165-45B69034BB87}">
      <text>
        <r>
          <rPr>
            <b/>
            <sz val="9"/>
            <color indexed="81"/>
            <rFont val="Segoe UI"/>
            <family val="2"/>
          </rPr>
          <t xml:space="preserve">Selecionar código do programa, de acordo com o informado no Anexo IV ou Requisição de Compras / Serviços. 
</t>
        </r>
        <r>
          <rPr>
            <sz val="9"/>
            <color indexed="81"/>
            <rFont val="Segoe UI"/>
            <family val="2"/>
          </rPr>
          <t xml:space="preserve">No </t>
        </r>
        <r>
          <rPr>
            <b/>
            <sz val="9"/>
            <color indexed="81"/>
            <rFont val="Segoe UI"/>
            <family val="2"/>
          </rPr>
          <t>Anexo IV</t>
        </r>
        <r>
          <rPr>
            <sz val="9"/>
            <color indexed="81"/>
            <rFont val="Segoe UI"/>
            <family val="2"/>
          </rPr>
          <t>, este código é o penúltimo campo do código da estrutura programática da despesa, p.ex. na Programática 13.392.</t>
        </r>
        <r>
          <rPr>
            <b/>
            <sz val="9"/>
            <color indexed="81"/>
            <rFont val="Segoe UI"/>
            <family val="2"/>
          </rPr>
          <t>0009</t>
        </r>
        <r>
          <rPr>
            <sz val="9"/>
            <color indexed="81"/>
            <rFont val="Segoe UI"/>
            <family val="2"/>
          </rPr>
          <t xml:space="preserve">.2085, o código do programa corresponde a </t>
        </r>
        <r>
          <rPr>
            <b/>
            <sz val="9"/>
            <color indexed="81"/>
            <rFont val="Segoe UI"/>
            <family val="2"/>
          </rPr>
          <t>0009</t>
        </r>
        <r>
          <rPr>
            <sz val="9"/>
            <color indexed="81"/>
            <rFont val="Segoe UI"/>
            <family val="2"/>
          </rPr>
          <t xml:space="preserve">
Na </t>
        </r>
        <r>
          <rPr>
            <b/>
            <sz val="9"/>
            <color indexed="81"/>
            <rFont val="Segoe UI"/>
            <family val="2"/>
          </rPr>
          <t>Requisição de Compras/Serviços</t>
        </r>
        <r>
          <rPr>
            <sz val="9"/>
            <color indexed="81"/>
            <rFont val="Segoe UI"/>
            <family val="2"/>
          </rPr>
          <t xml:space="preserve"> e na </t>
        </r>
        <r>
          <rPr>
            <b/>
            <sz val="9"/>
            <color indexed="81"/>
            <rFont val="Segoe UI"/>
            <family val="2"/>
          </rPr>
          <t>Solicitação de Compras</t>
        </r>
        <r>
          <rPr>
            <sz val="9"/>
            <color indexed="81"/>
            <rFont val="Segoe UI"/>
            <family val="2"/>
          </rPr>
          <t xml:space="preserve">, este código corresponde aos 4 penúltimos algarismos da Classif. Funcional. P.ex: 18541 </t>
        </r>
        <r>
          <rPr>
            <b/>
            <sz val="9"/>
            <color indexed="81"/>
            <rFont val="Segoe UI"/>
            <family val="2"/>
          </rPr>
          <t>0021</t>
        </r>
        <r>
          <rPr>
            <sz val="9"/>
            <color indexed="81"/>
            <rFont val="Segoe UI"/>
            <family val="2"/>
          </rPr>
          <t xml:space="preserve"> 1061 --&gt; </t>
        </r>
        <r>
          <rPr>
            <b/>
            <sz val="9"/>
            <color indexed="81"/>
            <rFont val="Segoe UI"/>
            <family val="2"/>
          </rPr>
          <t>0021</t>
        </r>
      </text>
    </comment>
    <comment ref="C30" authorId="0" shapeId="0" xr:uid="{63F29A6E-64F9-4E92-93F3-7015605825FF}">
      <text>
        <r>
          <rPr>
            <b/>
            <sz val="9"/>
            <color indexed="81"/>
            <rFont val="Segoe UI"/>
            <family val="2"/>
          </rPr>
          <t xml:space="preserve">Preenchido automaticamente a partir da planilha/aba "Código Nome Objetivo Programa" </t>
        </r>
      </text>
    </comment>
    <comment ref="C32" authorId="0" shapeId="0" xr:uid="{E5498AC0-DC66-4C74-B222-DA0027F4A66E}">
      <text>
        <r>
          <rPr>
            <sz val="9"/>
            <color indexed="81"/>
            <rFont val="Segoe UI"/>
            <family val="2"/>
          </rPr>
          <t>Embora o Eixo Estratégico do PPA seja preenchido automaticamente a partir da tabela na aba "</t>
        </r>
        <r>
          <rPr>
            <b/>
            <sz val="9"/>
            <color indexed="81"/>
            <rFont val="Segoe UI"/>
            <family val="2"/>
          </rPr>
          <t>Anexo XVIII"</t>
        </r>
        <r>
          <rPr>
            <sz val="9"/>
            <color indexed="81"/>
            <rFont val="Segoe UI"/>
            <family val="2"/>
          </rPr>
          <t>, é preciso verificar se está de acordo com a descrição e justificativa da despesa, órgão, área da política pública  (p.ex. Educação, Saúde, Habitação, Asssistência Social, etc.).
Consultar as planilhas/abas "</t>
        </r>
        <r>
          <rPr>
            <b/>
            <sz val="9"/>
            <color indexed="81"/>
            <rFont val="Segoe UI"/>
            <family val="2"/>
          </rPr>
          <t>Cod Programas - Eixos Estr PPA</t>
        </r>
        <r>
          <rPr>
            <sz val="9"/>
            <color indexed="81"/>
            <rFont val="Segoe UI"/>
            <family val="2"/>
          </rPr>
          <t>" e "</t>
        </r>
        <r>
          <rPr>
            <b/>
            <sz val="9"/>
            <color indexed="81"/>
            <rFont val="Segoe UI"/>
            <family val="2"/>
          </rPr>
          <t>Eixo Objetivo Escopo PPA</t>
        </r>
        <r>
          <rPr>
            <sz val="9"/>
            <color indexed="81"/>
            <rFont val="Segoe UI"/>
            <family val="2"/>
          </rPr>
          <t>" e, se necessário, preencher manualmente com o Eixo Estratégico mais apropriado</t>
        </r>
      </text>
    </comment>
    <comment ref="C35" authorId="0" shapeId="0" xr:uid="{E357E967-0CB8-43BC-9BEE-FDCCDF9ECD73}">
      <text>
        <r>
          <rPr>
            <b/>
            <sz val="9"/>
            <color indexed="81"/>
            <rFont val="Segoe UI"/>
            <family val="2"/>
          </rPr>
          <t xml:space="preserve">Preencher selecionando na lista, o Objetivo Estratégico do PPA, ligado aos Eixos Estratégicos, conforme planilha/aba Eixo Objetivo Escopo PPA </t>
        </r>
      </text>
    </comment>
    <comment ref="D51" authorId="1" shapeId="0" xr:uid="{A9FB8678-F2E1-49A6-A00E-EEEA1B7EDA16}">
      <text>
        <r>
          <rPr>
            <b/>
            <sz val="9"/>
            <color indexed="81"/>
            <rFont val="Segoe UI"/>
            <family val="2"/>
          </rPr>
          <t>Preencher com a data de entrada do PA na SEPLAG, a mesma data registrada na cota do DEGA</t>
        </r>
      </text>
    </comment>
    <comment ref="D53" authorId="1" shapeId="0" xr:uid="{F42A5FE4-F7D7-42D0-A0D6-7BBB4702F9DB}">
      <text>
        <r>
          <rPr>
            <b/>
            <sz val="9"/>
            <color indexed="81"/>
            <rFont val="Segoe UI"/>
            <family val="2"/>
          </rPr>
          <t>Preencher com a data de entrada do PA na SEPLAG, a mesma data registrada na cota do DEGA</t>
        </r>
      </text>
    </comment>
  </commentList>
</comments>
</file>

<file path=xl/sharedStrings.xml><?xml version="1.0" encoding="utf-8"?>
<sst xmlns="http://schemas.openxmlformats.org/spreadsheetml/2006/main" count="42009" uniqueCount="5347">
  <si>
    <t>Exercício 2018</t>
  </si>
  <si>
    <t>Prefeitura do Município de Osasco</t>
  </si>
  <si>
    <t>Receita Segundo as Categorias Econômicas - Anexo II</t>
  </si>
  <si>
    <t>ORÇAMENTO FISCAL E DA SEGURIDADE SOCIAL</t>
  </si>
  <si>
    <t>Código</t>
  </si>
  <si>
    <t>Especificação</t>
  </si>
  <si>
    <t>Total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</si>
  <si>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</si>
  <si>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</si>
  <si>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</si>
  <si>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</si>
  <si>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</si>
  <si>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</si>
  <si>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</si>
  <si>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</si>
  <si>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</si>
  <si>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</si>
  <si>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</si>
  <si>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</si>
  <si>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 xml:space="preserve">10000000000
</t>
  </si>
  <si>
    <t xml:space="preserve">Receitas Correntes
</t>
  </si>
  <si>
    <t xml:space="preserve">11000000000
</t>
  </si>
  <si>
    <t xml:space="preserve">Impostos, Taxas e Contribuições de Melhoria
</t>
  </si>
  <si>
    <t xml:space="preserve">12000000000
</t>
  </si>
  <si>
    <t xml:space="preserve">Contribuições
</t>
  </si>
  <si>
    <t xml:space="preserve">13000000000
</t>
  </si>
  <si>
    <t xml:space="preserve">Receita Patrimonial
</t>
  </si>
  <si>
    <t xml:space="preserve">16000000000
</t>
  </si>
  <si>
    <t xml:space="preserve">Receita de Serviços
</t>
  </si>
  <si>
    <t xml:space="preserve">17000000000
</t>
  </si>
  <si>
    <t xml:space="preserve">Transferências Correntes
</t>
  </si>
  <si>
    <t xml:space="preserve">19000000000
</t>
  </si>
  <si>
    <t xml:space="preserve">Outras Receitas Correntes
</t>
  </si>
  <si>
    <t xml:space="preserve">20000000000
</t>
  </si>
  <si>
    <t xml:space="preserve">Receitas de Capital
</t>
  </si>
  <si>
    <t xml:space="preserve">21000000000
</t>
  </si>
  <si>
    <t xml:space="preserve">Operações de Crédito
</t>
  </si>
  <si>
    <t xml:space="preserve">22000000000
</t>
  </si>
  <si>
    <t xml:space="preserve">Alienação de Bens
</t>
  </si>
  <si>
    <t xml:space="preserve">24000000000
</t>
  </si>
  <si>
    <t xml:space="preserve">Transferências de Capital
</t>
  </si>
  <si>
    <t xml:space="preserve">90000000000
</t>
  </si>
  <si>
    <t xml:space="preserve">Deduções da Receita
</t>
  </si>
  <si>
    <t xml:space="preserve">95000000000
</t>
  </si>
  <si>
    <t xml:space="preserve">FUNDEB
</t>
  </si>
  <si>
    <t>Média de arrecadado de 2014 a 2016 por mês</t>
  </si>
  <si>
    <t>RECEITAS CORRENTES</t>
  </si>
  <si>
    <t>Tributária</t>
  </si>
  <si>
    <t>Transferências Correntes</t>
  </si>
  <si>
    <t>Outras Receitas Correntes</t>
  </si>
  <si>
    <t>Receitas de Contribuição</t>
  </si>
  <si>
    <t>Receita Patrimonial</t>
  </si>
  <si>
    <t>Receita de Serviços</t>
  </si>
  <si>
    <t>RECEITAS DE CAPITAL</t>
  </si>
  <si>
    <t>Alienação de Bens</t>
  </si>
  <si>
    <t>Transferências de Capital</t>
  </si>
  <si>
    <t>Operações de Crédito</t>
  </si>
  <si>
    <t>DEDUÇÕES DA RECEITA</t>
  </si>
  <si>
    <t>Outras Deduções</t>
  </si>
  <si>
    <t>Restituições</t>
  </si>
  <si>
    <t>Fundeb</t>
  </si>
  <si>
    <t>Total Geral</t>
  </si>
  <si>
    <t xml:space="preserve">     PREFEITURA DO MUNICÍPIO DE OSASCO</t>
  </si>
  <si>
    <t>ANEXO I (a)</t>
  </si>
  <si>
    <t>TABELA DE PREVISÃO DE INGRESSO DA RECEITA PRÓPRIA ORDINÁRIA</t>
  </si>
  <si>
    <t>Descrição da Receita</t>
  </si>
  <si>
    <t>Orçado 2022</t>
  </si>
  <si>
    <t>Orçado Diponível</t>
  </si>
  <si>
    <t>Receitas Correntes</t>
  </si>
  <si>
    <t>Receitas de Capital</t>
  </si>
  <si>
    <t>TOTAL</t>
  </si>
  <si>
    <t>ANEXO I (b)</t>
  </si>
  <si>
    <t>TABELA DE PREVISÃO DE INGRESSO DA RECEITA VINCULADA</t>
  </si>
  <si>
    <t xml:space="preserve">                      PREFEITURA DO MUNICÍPIO DE OSASCO</t>
  </si>
  <si>
    <t>ANEXO I (a) - TABELA DE PREVISÃO DE INGRESSO DA RECEITA PRÓPRIA ORDINÁRIA</t>
  </si>
  <si>
    <t>Orçado 2018</t>
  </si>
  <si>
    <t>Contingenciado</t>
  </si>
  <si>
    <t>ANEXO I (b) - TABELA DE PREVISÃO DE INGRESSO DA RECEITA VINCULADA</t>
  </si>
  <si>
    <t>Folha nº</t>
  </si>
  <si>
    <t>PREFEITURA DO MUNICÍPIO DE OSASCO</t>
  </si>
  <si>
    <t>ANEXO III - IMPACTO ORÇAMENTÁRIO-FINANCEIRO</t>
  </si>
  <si>
    <t>(em cumprimento ao disposto no inciso I do §1º do art.16 e §2º do art.17 , da Lei Complementar n° 101/00)</t>
  </si>
  <si>
    <t>AÇÃO GOVERNAMENTAL - ( Art.16 ou Art.17 )</t>
  </si>
  <si>
    <t xml:space="preserve">Nº do PA </t>
  </si>
  <si>
    <t>Cd_Iniciativa</t>
  </si>
  <si>
    <t xml:space="preserve">Nome da Iniciativa  </t>
  </si>
  <si>
    <t>DESCRIÇÃO DA AÇÃO GOVERNAMENTAL</t>
  </si>
  <si>
    <t>DESPESA ESTIMADA POR EXERCÍCIO - AÇÃO GOVERNAMENTAL</t>
  </si>
  <si>
    <t>Programática</t>
  </si>
  <si>
    <t>Natureza 
da Despesa</t>
  </si>
  <si>
    <t>Fonte 
AUDESP</t>
  </si>
  <si>
    <t>Valor Estimado por Exercício</t>
  </si>
  <si>
    <t>Valor Total Estimado</t>
  </si>
  <si>
    <t>PROGRAMAÇÃO DE PAGAMENTO - AÇÃO GOVERNAMENTAL</t>
  </si>
  <si>
    <t>Período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</si>
  <si>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</si>
  <si>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</si>
  <si>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</si>
  <si>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</si>
  <si>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</si>
  <si>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</si>
  <si>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</si>
  <si>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</si>
  <si>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</si>
  <si>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</si>
  <si>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</si>
  <si>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</si>
  <si>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DESPESA ESTIMADA POR EXERCÍCIO - DECORRENTES  DA AÇÃO GOVERNAMENTAL</t>
  </si>
  <si>
    <t>Compensação de Efeitos Financeiros na Criação ou Aumento da Despesa</t>
  </si>
  <si>
    <t>À Secretaria de Planejamento e Gestão</t>
  </si>
  <si>
    <t xml:space="preserve">Por se tratar de Criação ou Aumento de despesa: </t>
  </si>
  <si>
    <t>Solicito análise e manifestação acerca do               inciso I do §1º do art.16 ou                   §2º do art.17 quanto:</t>
  </si>
  <si>
    <t>Cidade:</t>
  </si>
  <si>
    <t>Osasco</t>
  </si>
  <si>
    <t>Dia:</t>
  </si>
  <si>
    <t>Mês:</t>
  </si>
  <si>
    <t>Ano:</t>
  </si>
  <si>
    <t>________________________________</t>
  </si>
  <si>
    <t>Secretário(a)</t>
  </si>
  <si>
    <t>Secretaria</t>
  </si>
  <si>
    <t>ANEXO I</t>
  </si>
  <si>
    <t>TABELA DE PREVISÃO DE INGRESSO DAS RECEITAS PRÓPRIAS E VINCULADAS - UG 201</t>
  </si>
  <si>
    <t>Origem</t>
  </si>
  <si>
    <t>Vinculo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</si>
  <si>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</si>
  <si>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</si>
  <si>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</si>
  <si>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</si>
  <si>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</si>
  <si>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</si>
  <si>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</si>
  <si>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</si>
  <si>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</si>
  <si>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</si>
  <si>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</si>
  <si>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</si>
  <si>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 xml:space="preserve">Total por fonte </t>
  </si>
  <si>
    <t>Impostos, Transf Const E Outros</t>
  </si>
  <si>
    <t>01.110.0000</t>
  </si>
  <si>
    <t>01.111.0000</t>
  </si>
  <si>
    <t>01.200.0000</t>
  </si>
  <si>
    <t>01.211.0000</t>
  </si>
  <si>
    <t>01.310.0000</t>
  </si>
  <si>
    <t>01.311.0000</t>
  </si>
  <si>
    <t>Taxas</t>
  </si>
  <si>
    <t>01.300.0000</t>
  </si>
  <si>
    <t>03.100.0401</t>
  </si>
  <si>
    <t>03.400.1901</t>
  </si>
  <si>
    <t>Contribuições</t>
  </si>
  <si>
    <t>01.100.0002</t>
  </si>
  <si>
    <t>Fundos</t>
  </si>
  <si>
    <t>03.100.0000</t>
  </si>
  <si>
    <t>03.100.0201</t>
  </si>
  <si>
    <t>03.100.0202</t>
  </si>
  <si>
    <t>03.100.1101</t>
  </si>
  <si>
    <t>03.100.1102</t>
  </si>
  <si>
    <t>03.100.1103</t>
  </si>
  <si>
    <t>03.100.1111</t>
  </si>
  <si>
    <t>03.100.1201</t>
  </si>
  <si>
    <t>03.100.1301</t>
  </si>
  <si>
    <t>03.100.1501</t>
  </si>
  <si>
    <t>03.100.1701</t>
  </si>
  <si>
    <t>03.100.1702</t>
  </si>
  <si>
    <t>03.100.2901</t>
  </si>
  <si>
    <t>03.111.0000</t>
  </si>
  <si>
    <t>03.120.0000</t>
  </si>
  <si>
    <t>03.411.0000</t>
  </si>
  <si>
    <t>03.500.1401</t>
  </si>
  <si>
    <t>03.500.1402</t>
  </si>
  <si>
    <t>03.511.0000</t>
  </si>
  <si>
    <t>Tesouro diversos</t>
  </si>
  <si>
    <t>01.130.0000</t>
  </si>
  <si>
    <t>01.131.0000</t>
  </si>
  <si>
    <t>01.140.0000</t>
  </si>
  <si>
    <t>01.141.0000</t>
  </si>
  <si>
    <t>Estado</t>
  </si>
  <si>
    <t>02.100.0000</t>
  </si>
  <si>
    <t>02.111.0000</t>
  </si>
  <si>
    <t>02.261.0000</t>
  </si>
  <si>
    <t>02.262.0000</t>
  </si>
  <si>
    <t>02.263.0000</t>
  </si>
  <si>
    <t>02.300.0000</t>
  </si>
  <si>
    <t>02.301.0000</t>
  </si>
  <si>
    <t>02.310.0000</t>
  </si>
  <si>
    <t>02.311.0000</t>
  </si>
  <si>
    <t>02.500.1401</t>
  </si>
  <si>
    <t>02.500.1402</t>
  </si>
  <si>
    <t>02.511.0000</t>
  </si>
  <si>
    <t>União</t>
  </si>
  <si>
    <t>05.100.0000</t>
  </si>
  <si>
    <t>05.111.0000</t>
  </si>
  <si>
    <t>05.200.0002</t>
  </si>
  <si>
    <t>05.200.0003</t>
  </si>
  <si>
    <t>05.211.0000</t>
  </si>
  <si>
    <t>05.301.0000</t>
  </si>
  <si>
    <t>05.302.0000</t>
  </si>
  <si>
    <t>05.302.0001</t>
  </si>
  <si>
    <t>05.303.0000</t>
  </si>
  <si>
    <t>05.304.0000</t>
  </si>
  <si>
    <t>05.305.0000</t>
  </si>
  <si>
    <t>05.311.0000</t>
  </si>
  <si>
    <t>05.313.0000</t>
  </si>
  <si>
    <t>05.370.0000</t>
  </si>
  <si>
    <t>05.500.1402</t>
  </si>
  <si>
    <t>05.510.0000</t>
  </si>
  <si>
    <t>05.511.0000</t>
  </si>
  <si>
    <t>O.C</t>
  </si>
  <si>
    <t>07.100.0000</t>
  </si>
  <si>
    <t>07.202.0000</t>
  </si>
  <si>
    <t>07.203.0000</t>
  </si>
  <si>
    <t>ANEXO II - TABELA DE DISTRIBUIÇÃO DE RECURSOS</t>
  </si>
  <si>
    <t>EMPRESA</t>
  </si>
  <si>
    <t>Vínculo</t>
  </si>
  <si>
    <t>Descr_Classif_Func</t>
  </si>
  <si>
    <t>Orçado Inicial</t>
  </si>
  <si>
    <t>Orçado Disponível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</si>
  <si>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</si>
  <si>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</si>
  <si>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</si>
  <si>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</si>
  <si>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</si>
  <si>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</si>
  <si>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</si>
  <si>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</si>
  <si>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</si>
  <si>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</si>
  <si>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</si>
  <si>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</si>
  <si>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CMO</t>
  </si>
  <si>
    <t>01.001.01.031.0003.1.003.3.3.90.39.01.110.0000</t>
  </si>
  <si>
    <t>Implantação de Novas Unidades</t>
  </si>
  <si>
    <t>01.001.01.031.0003.1.003.3.3.90.92.01.110.0000</t>
  </si>
  <si>
    <t>01.001.01.031.0003.1.003.3.3.90.93.01.110.0000</t>
  </si>
  <si>
    <t>01.001.01.031.0003.1.003.4.4.90.51.01.110.0000</t>
  </si>
  <si>
    <t>01.001.01.031.0003.1.003.4.4.90.52.01.110.0000</t>
  </si>
  <si>
    <t>01.001.01.031.0003.1.003.4.4.90.92.01.110.0000</t>
  </si>
  <si>
    <t>01.001.01.031.0003.2.042.3.3.90.14.01.110.0000</t>
  </si>
  <si>
    <t>Manutenção das Atividades Legislativas</t>
  </si>
  <si>
    <t>01.001.01.031.0003.2.042.3.3.90.30.01.110.0000</t>
  </si>
  <si>
    <t>01.001.01.031.0003.2.042.3.3.90.32.01.110.0000</t>
  </si>
  <si>
    <t>01.001.01.031.0003.2.042.3.3.90.33.01.110.0000</t>
  </si>
  <si>
    <t>01.001.01.031.0003.2.042.3.3.90.35.01.110.0000</t>
  </si>
  <si>
    <t>01.001.01.031.0003.2.042.3.3.90.37.01.110.0000</t>
  </si>
  <si>
    <t>01.001.01.031.0003.2.042.3.3.90.39.01.110.0000</t>
  </si>
  <si>
    <t>01.001.01.031.0003.2.042.3.3.90.40.01.110.0000</t>
  </si>
  <si>
    <t>01.001.01.031.0003.2.042.3.3.90.47.01.110.0000</t>
  </si>
  <si>
    <t>01.001.01.031.0003.2.042.3.3.90.48.01.110.0000</t>
  </si>
  <si>
    <t>01.001.01.031.0003.2.042.3.3.90.92.01.110.0000</t>
  </si>
  <si>
    <t>01.001.01.031.0003.2.042.3.3.90.93.01.110.0000</t>
  </si>
  <si>
    <t>01.001.01.031.0003.2.042.4.4.50.52.01.110.0000</t>
  </si>
  <si>
    <t>01.001.01.031.0003.2.042.4.4.90.92.01.110.0000</t>
  </si>
  <si>
    <t>01.001.01.122.0003.2.001.3.1.90.11.01.110.0000</t>
  </si>
  <si>
    <t>Remuneração, Benefícios e Encargos</t>
  </si>
  <si>
    <t>01.001.01.122.0003.2.001.3.1.90.13.01.110.0000</t>
  </si>
  <si>
    <t>01.001.01.122.0003.2.001.3.1.90.16.01.110.0000</t>
  </si>
  <si>
    <t>01.001.01.122.0003.2.001.3.1.90.91.01.110.0000</t>
  </si>
  <si>
    <t>01.001.01.122.0003.2.001.3.1.90.92.01.110.0000</t>
  </si>
  <si>
    <t>01.001.01.122.0003.2.001.3.1.90.94.01.110.0000</t>
  </si>
  <si>
    <t>01.001.01.122.0003.2.001.3.1.90.96.01.110.0000</t>
  </si>
  <si>
    <t>01.001.01.122.0003.2.001.3.1.91.13.01.110.0000</t>
  </si>
  <si>
    <t>01.001.01.122.0003.2.001.3.3.90.08.01.110.0000</t>
  </si>
  <si>
    <t>01.001.01.122.0003.2.001.3.3.90.39.01.110.0000</t>
  </si>
  <si>
    <t>01.001.01.122.0003.2.001.3.3.90.46.01.110.0000</t>
  </si>
  <si>
    <t>01.001.01.122.0003.2.001.3.3.90.47.01.110.0000</t>
  </si>
  <si>
    <t>01.001.01.122.0003.2.001.3.3.90.49.01.110.0000</t>
  </si>
  <si>
    <t>01.001.01.122.0003.2.001.3.3.90.92.01.110.0000</t>
  </si>
  <si>
    <t>PMO</t>
  </si>
  <si>
    <t>02.001.04.121.0004.1.001.3.3.80.35.01.110.0000</t>
  </si>
  <si>
    <t xml:space="preserve">Estudos, Pesquisas, Planos e Projetos </t>
  </si>
  <si>
    <t>02.001.04.122.0001.1.002.3.3.90.39.01.110.0000</t>
  </si>
  <si>
    <t>Reforma e Ampliação de Unidades</t>
  </si>
  <si>
    <t>02.001.04.122.0001.2.001.3.1.90.11.01.110.0000</t>
  </si>
  <si>
    <t>02.001.04.122.0001.2.001.3.1.90.13.01.110.0000</t>
  </si>
  <si>
    <t>02.001.04.122.0001.2.001.3.1.91.13.01.110.0000</t>
  </si>
  <si>
    <t>02.001.04.122.0001.2.001.3.3.90.46.01.110.0000</t>
  </si>
  <si>
    <t>02.001.04.122.0001.2.001.3.3.90.49.01.110.0000</t>
  </si>
  <si>
    <t>02.001.04.122.0001.2.006.3.3.90.33.01.110.0000</t>
  </si>
  <si>
    <t xml:space="preserve">Representações Oficiais </t>
  </si>
  <si>
    <t>02.001.04.122.0001.2.006.3.3.90.39.01.110.0000</t>
  </si>
  <si>
    <t>02.001.04.122.0001.2.011.3.1.71.70.01.110.0000</t>
  </si>
  <si>
    <t xml:space="preserve">Manutenção de Equipamentos Públicos </t>
  </si>
  <si>
    <t>02.001.04.122.0001.2.011.3.3.71.70.01.110.0000</t>
  </si>
  <si>
    <t>02.001.04.122.0001.2.011.3.3.90.30.01.110.0000</t>
  </si>
  <si>
    <t>02.001.04.122.0001.2.011.3.3.90.39.01.110.0000</t>
  </si>
  <si>
    <t>02.001.04.131.0002.2.005.3.3.90.30.01.110.0000</t>
  </si>
  <si>
    <t xml:space="preserve">Promoção de Eventos, Comunicação e Participação Social </t>
  </si>
  <si>
    <t>02.001.04.131.0002.2.005.3.3.90.39.01.110.0000</t>
  </si>
  <si>
    <t>02.006.04.122.0018.2.011.3.3.90.30.01.110.0000</t>
  </si>
  <si>
    <t>02.006.04.122.0018.2.011.3.3.90.39.01.110.0000</t>
  </si>
  <si>
    <t>02.006.04.131.0002.2.005.3.3.90.30.01.110.0000</t>
  </si>
  <si>
    <t>02.006.04.131.0002.2.005.3.3.90.39.01.110.0000</t>
  </si>
  <si>
    <t>02.006.04.131.0002.2.005.3.3.90.39.03.100.0202</t>
  </si>
  <si>
    <t>02.006.04.244.0019.2.024.3.3.90.32.01.110.0000</t>
  </si>
  <si>
    <t>Distribuição de Alimentos e Benefícios para as Famílias em Situação de Vulnerabilidade</t>
  </si>
  <si>
    <t>02.006.04.244.0019.2.024.3.3.90.32.03.100.0202</t>
  </si>
  <si>
    <t>02.006.08.244.0019.2.024.3.3.90.32.01.110.0000</t>
  </si>
  <si>
    <t>02.006.08.244.0019.2.024.3.3.90.32.08.110.0000</t>
  </si>
  <si>
    <t>08.110.0000</t>
  </si>
  <si>
    <t>02.006.08.244.0019.2.024.3.3.90.32.03.100.0202</t>
  </si>
  <si>
    <t>02.006.08.334.0017.2.004.3.3.90.30.01.110.0000</t>
  </si>
  <si>
    <t xml:space="preserve">Qualificação Socioprofissional </t>
  </si>
  <si>
    <t>02.006.08.334.0017.2.004.3.3.90.30.08.110.0000</t>
  </si>
  <si>
    <t>02.006.08.334.0017.2.004.4.4.50.52.08.110.0000</t>
  </si>
  <si>
    <t>02.012.04.122.0001.2.011.3.3.90.30.08.110.0000</t>
  </si>
  <si>
    <t>02.012.04.122.0001.2.011.3.3.90.30.01.110.0000</t>
  </si>
  <si>
    <t>02.012.04.122.0001.2.011.3.3.90.30.03.100.0201</t>
  </si>
  <si>
    <t>02.012.04.122.0001.2.011.4.4.90.52.08.110.0000</t>
  </si>
  <si>
    <t>04.001.04.122.0001.1.002.3.3.90.39.01.110.0000</t>
  </si>
  <si>
    <t>04.001.04.122.0001.2.001.3.1.90.11.01.110.0000</t>
  </si>
  <si>
    <t>04.001.04.122.0001.2.001.3.1.90.13.01.110.0000</t>
  </si>
  <si>
    <t>04.001.04.122.0001.2.001.3.1.91.13.01.110.0000</t>
  </si>
  <si>
    <t>04.001.04.122.0001.2.001.3.3.90.46.01.110.0000</t>
  </si>
  <si>
    <t>04.001.04.122.0001.2.001.3.3.90.49.01.110.0000</t>
  </si>
  <si>
    <t>04.001.04.122.0001.2.006.3.3.90.33.01.110.0000</t>
  </si>
  <si>
    <t>04.001.04.122.0001.2.006.3.3.90.39.01.110.0000</t>
  </si>
  <si>
    <t>04.001.04.122.0001.2.006.3.3.90.93.01.110.0000</t>
  </si>
  <si>
    <t>04.001.04.122.0001.2.011.3.3.90.30.01.110.0000</t>
  </si>
  <si>
    <t>04.001.04.122.0001.2.011.3.3.90.39.01.110.0000</t>
  </si>
  <si>
    <t>04.001.04.126.0002.2.007.3.3.90.39.01.110.0000</t>
  </si>
  <si>
    <t>Ampliação e Manutenção de Sistemas de Inteligência, Fiscalização e Tecnologia</t>
  </si>
  <si>
    <t>04.001.04.126.0002.2.007.3.3.90.40.01.110.0000</t>
  </si>
  <si>
    <t>04.001.04.128.0002.2.003.3.3.90.39.01.110.0000</t>
  </si>
  <si>
    <t>Qualificação de Servidores e Processos Institucionais</t>
  </si>
  <si>
    <t>04.001.04.131.0002.2.005.3.3.90.39.01.110.0000</t>
  </si>
  <si>
    <t>05.001.04.121.0004.1.001.3.3.90.35.01.110.0000</t>
  </si>
  <si>
    <t>05.001.04.122.0001.1.002.3.3.90.39.01.110.0000</t>
  </si>
  <si>
    <t>05.001.04.122.0001.2.001.3.1.90.11.01.110.0000</t>
  </si>
  <si>
    <t>05.001.04.122.0001.2.001.3.1.90.13.01.110.0000</t>
  </si>
  <si>
    <t>05.001.04.122.0001.2.001.3.1.91.13.01.110.0000</t>
  </si>
  <si>
    <t>05.001.04.122.0001.2.001.3.3.90.46.01.110.0000</t>
  </si>
  <si>
    <t>05.001.04.122.0001.2.001.3.3.90.49.01.110.0000</t>
  </si>
  <si>
    <t>05.001.04.122.0001.2.005.3.3.90.30.01.110.0000</t>
  </si>
  <si>
    <t>05.001.04.122.0001.2.005.3.3.90.39.01.110.0000</t>
  </si>
  <si>
    <t>05.001.04.122.0001.2.006.3.3.90.33.01.110.0000</t>
  </si>
  <si>
    <t>05.001.04.122.0001.2.006.3.3.90.39.01.110.0000</t>
  </si>
  <si>
    <t>05.001.04.122.0001.2.011.3.3.90.30.01.110.0000</t>
  </si>
  <si>
    <t>05.001.04.122.0001.2.011.3.3.90.36.01.110.0000</t>
  </si>
  <si>
    <t>05.001.04.122.0001.2.011.3.3.90.39.01.110.0000</t>
  </si>
  <si>
    <t>05.001.04.126.0002.2.007.3.3.90.40.01.110.0000</t>
  </si>
  <si>
    <t>05.001.04.128.0002.2.003.3.3.90.39.01.110.0000</t>
  </si>
  <si>
    <t>05.001.04.131.0002.2.005.3.3.90.39.01.110.0000</t>
  </si>
  <si>
    <t>06.001.04.122.0001.2.001.3.1.90.11.01.110.0000</t>
  </si>
  <si>
    <t>06.001.04.122.0001.2.001.3.1.90.13.01.110.0000</t>
  </si>
  <si>
    <t>06.001.04.122.0001.2.001.3.1.91.13.01.110.0000</t>
  </si>
  <si>
    <t>06.001.04.122.0001.2.001.3.3.90.46.01.110.0000</t>
  </si>
  <si>
    <t>06.001.04.122.0001.2.001.3.3.90.49.01.110.0000</t>
  </si>
  <si>
    <t>06.001.04.122.0001.2.006.3.3.90.33.01.110.0000</t>
  </si>
  <si>
    <t>06.001.04.122.0001.2.006.3.3.90.39.01.110.0000</t>
  </si>
  <si>
    <t>06.001.04.122.0001.2.011.3.3.50.39.08.110.0000</t>
  </si>
  <si>
    <t>06.001.04.122.0001.2.011.3.3.90.30.01.110.0000</t>
  </si>
  <si>
    <t>06.001.04.122.0001.2.011.3.3.90.39.01.110.0000</t>
  </si>
  <si>
    <t>06.001.04.126.0002.2.007.3.3.90.39.01.110.0000</t>
  </si>
  <si>
    <t>06.001.04.128.0002.2.003.3.3.90.36.01.110.0000</t>
  </si>
  <si>
    <t>06.001.04.128.0002.2.003.3.3.90.39.01.110.0000</t>
  </si>
  <si>
    <t>06.001.04.131.0002.2.005.3.3.90.30.01.110.0000</t>
  </si>
  <si>
    <t>06.001.04.131.0002.2.005.3.3.90.39.01.110.0000</t>
  </si>
  <si>
    <t>06.011.04.128.0002.2.003.3.3.90.39.01.110.0000</t>
  </si>
  <si>
    <t>07.001.04.121.0004.1.001.3.3.90.35.01.110.0000</t>
  </si>
  <si>
    <t>07.001.04.122.0001.2.001.3.1.90.11.02.100.0000</t>
  </si>
  <si>
    <t>07.001.04.122.0001.2.001.3.1.90.11.01.110.0000</t>
  </si>
  <si>
    <t>07.001.04.122.0001.2.001.3.1.90.13.01.110.0000</t>
  </si>
  <si>
    <t>07.001.04.122.0001.2.001.3.1.91.13.01.110.0000</t>
  </si>
  <si>
    <t>07.001.04.122.0001.2.001.3.3.90.46.01.110.0000</t>
  </si>
  <si>
    <t>07.001.04.122.0001.2.001.3.3.90.49.01.110.0000</t>
  </si>
  <si>
    <t>07.001.04.122.0001.2.006.3.3.90.33.01.110.0000</t>
  </si>
  <si>
    <t>07.001.04.122.0001.2.006.3.3.90.39.01.110.0000</t>
  </si>
  <si>
    <t>07.001.04.128.0002.2.003.3.3.90.36.01.110.0000</t>
  </si>
  <si>
    <t>07.001.04.128.0002.2.003.3.3.90.39.01.110.0000</t>
  </si>
  <si>
    <t>07.001.04.131.0002.2.005.3.3.90.30.01.110.0000</t>
  </si>
  <si>
    <t>07.001.04.131.0002.2.005.3.3.90.39.01.110.0000</t>
  </si>
  <si>
    <t>07.001.11.122.0017.1.002.3.3.90.39.01.110.0000</t>
  </si>
  <si>
    <t>07.001.11.122.0017.2.011.3.3.90.30.01.110.0000</t>
  </si>
  <si>
    <t>07.001.11.333.0017.2.027.3.3.90.39.01.110.0000</t>
  </si>
  <si>
    <t xml:space="preserve">Intermediação Profissional </t>
  </si>
  <si>
    <t>07.001.11.334.0017.2.004.3.3.50.39.08.110.0000</t>
  </si>
  <si>
    <t>07.001.11.334.0017.2.004.3.3.50.39.01.110.0000</t>
  </si>
  <si>
    <t>07.001.11.334.0017.2.004.3.3.90.30.01.110.0000</t>
  </si>
  <si>
    <t>07.001.11.334.0017.2.004.3.3.90.39.01.110.0000</t>
  </si>
  <si>
    <t>07.001.11.334.0017.2.025.3.3.90.48.01.110.0000</t>
  </si>
  <si>
    <t xml:space="preserve">Auxílio para Inclusão no Mercado de Trabalho </t>
  </si>
  <si>
    <t>07.001.11.334.0017.2.033.3.3.90.30.01.110.0000</t>
  </si>
  <si>
    <t xml:space="preserve">Fortalecimento da Economia Criativa e Solidária </t>
  </si>
  <si>
    <t>07.001.11.334.0017.2.033.3.3.90.39.01.110.0000</t>
  </si>
  <si>
    <t>07.001.11.334.0017.2.033.4.4.90.52.01.110.0000</t>
  </si>
  <si>
    <t>07.001.18.542.0007.1.003.4.4.90.51.01.110.0000</t>
  </si>
  <si>
    <t xml:space="preserve">07.005.11.333.0017.2.027.3.3.90.39.03.100.0000 </t>
  </si>
  <si>
    <t xml:space="preserve">03.100.0000 </t>
  </si>
  <si>
    <t>08.001.04.121.0004.1.001.3.3.90.35.01.110.0000</t>
  </si>
  <si>
    <t>08.001.04.131.0002.2.005.3.3.90.30.01.110.0000</t>
  </si>
  <si>
    <t>08.001.04.131.0002.2.005.3.3.90.39.01.110.0000</t>
  </si>
  <si>
    <t>08.001.12.122.0001.1.002.3.3.90.39.01.110.0000</t>
  </si>
  <si>
    <t>08.001.12.122.0001.1.002.3.3.90.39.08.110.0000</t>
  </si>
  <si>
    <t>08.001.12.122.0001.1.002.4.4.90.51.08.110.0000</t>
  </si>
  <si>
    <t>08.001.12.122.0001.2.001.3.1.90.11.01.200.0000</t>
  </si>
  <si>
    <t>08.001.12.122.0001.2.001.3.1.90.11.01.110.0000</t>
  </si>
  <si>
    <t>08.001.12.122.0001.2.001.3.1.90.13.01.110.0000</t>
  </si>
  <si>
    <t>08.001.12.122.0001.2.001.3.1.90.13.01.200.0000</t>
  </si>
  <si>
    <t>08.001.12.122.0001.2.001.3.1.91.13.01.200.0000</t>
  </si>
  <si>
    <t>08.001.12.122.0001.2.001.3.3.90.46.01.200.0000</t>
  </si>
  <si>
    <t>08.001.12.122.0001.2.001.3.3.90.49.01.200.0000</t>
  </si>
  <si>
    <t>08.001.12.122.0001.2.006.3.3.90.33.01.200.0000</t>
  </si>
  <si>
    <t>08.001.12.122.0001.2.006.3.3.90.39.01.200.0000</t>
  </si>
  <si>
    <t>08.001.12.122.0001.2.008.3.3.90.39.01.200.0000</t>
  </si>
  <si>
    <t>Estágio e Aprendizagem</t>
  </si>
  <si>
    <t>08.001.12.122.0001.2.008.3.3.90.48.01.200.0000</t>
  </si>
  <si>
    <t>08.001.12.122.0001.2.011.3.3.50.39.08.110.0000</t>
  </si>
  <si>
    <t>08.001.12.122.0001.2.011.3.3.90.30.01.110.0000</t>
  </si>
  <si>
    <t>08.001.12.122.0001.2.011.3.3.90.30.01.200.0000</t>
  </si>
  <si>
    <t>08.001.12.122.0001.2.011.3.3.90.39.01.200.0000</t>
  </si>
  <si>
    <t>08.001.12.122.0001.2.011.3.3.90.39.01.110.0000</t>
  </si>
  <si>
    <t>08.001.12.122.0001.2.011.4.4.90.52.01.200.0000</t>
  </si>
  <si>
    <t>08.001.12.122.0002.2.003.3.3.90.36.01.200.0000</t>
  </si>
  <si>
    <t>08.001.12.122.0002.2.003.3.3.90.39.01.200.0000</t>
  </si>
  <si>
    <t>08.001.12.122.0002.2.005.3.3.90.31.01.200.0000</t>
  </si>
  <si>
    <t>08.001.12.122.0016.2.019.3.3.50.39.08.110.0000</t>
  </si>
  <si>
    <t>Ações Pedagógicas Complementares</t>
  </si>
  <si>
    <t>08.001.12.122.0016.2.019.3.3.90.39.01.200.0000</t>
  </si>
  <si>
    <t>08.001.12.122.0016.2.023.3.3.50.39.01.110.0000</t>
  </si>
  <si>
    <t xml:space="preserve">Gestão Compartilhada de Equipamentos Públicos </t>
  </si>
  <si>
    <t>08.001.12.122.0016.2.023.4.4.50.39.01.110.0000</t>
  </si>
  <si>
    <t>08.001.12.306.0016.2.011.3.3.90.30.01.110.0000</t>
  </si>
  <si>
    <t>08.001.12.306.0016.2.011.3.3.90.39.01.200.0000</t>
  </si>
  <si>
    <t>08.001.12.306.0016.2.011.4.4.90.52.01.110.0000</t>
  </si>
  <si>
    <t>08.001.12.306.0016.2.017.3.3.90.30.01.110.0000</t>
  </si>
  <si>
    <t xml:space="preserve">Suporte ao Aluno </t>
  </si>
  <si>
    <t>08.001.12.306.0016.2.017.3.3.90.30.05.200.0002</t>
  </si>
  <si>
    <t>08.001.12.306.0016.2.017.3.3.90.30.05.200.0003</t>
  </si>
  <si>
    <t>08.001.12.361.0001.2.001.3.1.90.11.01.110.0000</t>
  </si>
  <si>
    <t>08.001.12.361.0001.2.001.3.1.90.11.02.262.0000</t>
  </si>
  <si>
    <t>08.001.12.361.0001.2.001.3.1.90.11.01.200.0000</t>
  </si>
  <si>
    <t>08.001.12.361.0001.2.001.3.1.90.11.02.261.0000</t>
  </si>
  <si>
    <t>08.001.12.361.0001.2.001.3.1.90.13.02.262.0000</t>
  </si>
  <si>
    <t>08.001.12.361.0001.2.001.3.1.90.13.02.261.0000</t>
  </si>
  <si>
    <t>08.001.12.361.0001.2.001.3.1.90.13.01.200.0000</t>
  </si>
  <si>
    <t>08.001.12.361.0001.2.001.3.1.91.13.01.200.0000</t>
  </si>
  <si>
    <t>08.001.12.361.0001.2.001.3.1.91.13.01.110.0000</t>
  </si>
  <si>
    <t>08.001.12.361.0001.2.001.3.3.90.46.01.200.0000</t>
  </si>
  <si>
    <t>08.001.12.361.0001.2.001.3.3.90.46.02.262.0000</t>
  </si>
  <si>
    <t>08.001.12.361.0001.2.001.3.3.90.49.01.200.0000</t>
  </si>
  <si>
    <t>08.001.12.361.0002.2.005.3.3.90.39.01.200.0000</t>
  </si>
  <si>
    <t>08.001.12.361.0002.2.007.3.3.90.40.01.200.0000</t>
  </si>
  <si>
    <t>08.001.12.361.0016.1.002.3.3.90.39.01.200.0000</t>
  </si>
  <si>
    <t>08.001.12.361.0016.1.002.3.3.90.39.01.110.0000</t>
  </si>
  <si>
    <t>08.001.12.361.0016.1.003.4.4.90.51.07.203.0000</t>
  </si>
  <si>
    <t>08.001.12.361.0016.1.003.4.4.90.51.01.200.0000</t>
  </si>
  <si>
    <t>08.001.12.361.0016.1.003.4.4.90.52.01.200.0000</t>
  </si>
  <si>
    <t>08.001.12.361.0016.2.011.3.3.50.43.01.200.0000</t>
  </si>
  <si>
    <t>08.001.12.361.0016.2.011.3.3.90.30.01.200.0000</t>
  </si>
  <si>
    <t>08.001.12.361.0016.2.011.3.3.90.30.01.110.0000</t>
  </si>
  <si>
    <t>08.001.12.361.0016.2.011.3.3.90.39.01.200.0000</t>
  </si>
  <si>
    <t>08.001.12.361.0016.2.011.3.3.90.39.01.110.0000</t>
  </si>
  <si>
    <t>08.001.12.361.0016.2.011.4.4.90.52.01.110.0000</t>
  </si>
  <si>
    <t>08.001.12.361.0016.2.017.3.3.90.32.01.110.0000</t>
  </si>
  <si>
    <t>08.001.12.361.0016.2.017.3.3.90.32.01.200.0000</t>
  </si>
  <si>
    <t>08.001.12.361.0016.2.018.3.3.90.40.01.200.0000</t>
  </si>
  <si>
    <t>Conectividade e Tecnologia na Educação</t>
  </si>
  <si>
    <t>08.001.12.361.0016.2.018.3.3.90.40.01.110.0000</t>
  </si>
  <si>
    <t>08.001.12.361.0016.2.018.4.4.50.52.01.200.0000</t>
  </si>
  <si>
    <t>08.001.12.361.0016.2.019.3.3.90.32.01.200.0000</t>
  </si>
  <si>
    <t>08.001.12.361.0016.2.019.3.3.90.39.01.200.0000</t>
  </si>
  <si>
    <t>08.001.12.361.0016.2.020.3.3.90.39.01.200.0000</t>
  </si>
  <si>
    <t xml:space="preserve">Transporte de Alunos </t>
  </si>
  <si>
    <t>08.001.12.361.0016.2.020.3.3.90.39.01.110.0000</t>
  </si>
  <si>
    <t>08.001.12.361.0016.2.023.3.3.50.39.01.200.0000</t>
  </si>
  <si>
    <t>08.001.12.361.0016.2.023.3.3.50.39.01.110.0000</t>
  </si>
  <si>
    <t>08.001.12.361.0016.2.023.4.4.50.39.01.110.0000</t>
  </si>
  <si>
    <t>08.001.12.361.0016.2.023.4.4.50.39.01.200.0000</t>
  </si>
  <si>
    <t>08.001.12.364.0001.2.011.3.3.90.30.01.110.0000</t>
  </si>
  <si>
    <t>08.001.12.365.0001.2.001.3.1.90.11.02.262.0000</t>
  </si>
  <si>
    <t>08.001.12.365.0001.2.001.3.1.90.11.02.261.0000</t>
  </si>
  <si>
    <t>08.001.12.365.0001.2.001.3.1.90.11.01.200.0000</t>
  </si>
  <si>
    <t>08.001.12.365.0001.2.001.3.1.90.11.01.110.0000</t>
  </si>
  <si>
    <t>08.001.12.365.0001.2.001.3.1.90.13.01.110.0000</t>
  </si>
  <si>
    <t>08.001.12.365.0001.2.001.3.1.90.13.01.200.0000</t>
  </si>
  <si>
    <t>08.001.12.365.0001.2.001.3.1.90.13.02.262.0000</t>
  </si>
  <si>
    <t>08.001.12.365.0001.2.001.3.1.90.13.02.261.0000</t>
  </si>
  <si>
    <t>08.001.12.365.0001.2.001.3.1.91.13.02.261.0000</t>
  </si>
  <si>
    <t>08.001.12.365.0001.2.001.3.1.91.13.02.262.0000</t>
  </si>
  <si>
    <t>08.001.12.365.0001.2.001.3.1.91.13.01.200.0000</t>
  </si>
  <si>
    <t>08.001.12.365.0001.2.001.3.1.91.13.01.110.0000</t>
  </si>
  <si>
    <t>08.001.12.365.0001.2.001.3.3.90.46.02.262.0000</t>
  </si>
  <si>
    <t>08.001.12.365.0001.2.001.3.3.90.46.01.200.0000</t>
  </si>
  <si>
    <t>08.001.12.365.0001.2.001.3.3.90.49.01.200.0000</t>
  </si>
  <si>
    <t>08.001.12.365.0002.2.005.3.3.90.39.01.200.0000</t>
  </si>
  <si>
    <t>08.001.12.365.0002.2.007.3.3.90.40.01.200.0000</t>
  </si>
  <si>
    <t>08.001.12.365.0016.1.002.3.3.90.39.01.200.0000</t>
  </si>
  <si>
    <t>08.001.12.365.0016.1.003.4.4.90.51.01.200.0000</t>
  </si>
  <si>
    <t>08.001.12.365.0016.1.003.4.4.90.51.07.202.0000</t>
  </si>
  <si>
    <t>08.001.12.365.0016.1.003.4.4.90.52.01.200.0000</t>
  </si>
  <si>
    <t>08.001.12.365.0016.2.011.3.3.50.43.01.110.0000</t>
  </si>
  <si>
    <t>08.001.12.365.0016.2.011.3.3.90.30.01.110.0000</t>
  </si>
  <si>
    <t>08.001.12.365.0016.2.011.3.3.90.30.01.200.0000</t>
  </si>
  <si>
    <t>08.001.12.365.0016.2.011.3.3.90.39.01.200.0000</t>
  </si>
  <si>
    <t>08.001.12.365.0016.2.011.3.3.90.39.01.110.0000</t>
  </si>
  <si>
    <t>08.001.12.365.0016.2.011.4.4.90.52.01.200.0000</t>
  </si>
  <si>
    <t>08.001.12.365.0016.2.017.3.3.90.32.01.200.0000</t>
  </si>
  <si>
    <t>08.001.12.365.0016.2.017.3.3.90.32.01.110.0000</t>
  </si>
  <si>
    <t>08.001.12.365.0016.2.018.3.3.90.40.01.200.0000</t>
  </si>
  <si>
    <t>08.001.12.365.0016.2.018.3.3.90.40.01.110.0000</t>
  </si>
  <si>
    <t>08.001.12.365.0016.2.019.3.3.90.32.01.200.0000</t>
  </si>
  <si>
    <t>08.001.12.365.0016.2.019.3.3.90.39.01.200.0000</t>
  </si>
  <si>
    <t>08.001.12.365.0016.2.020.3.3.90.39.01.200.0000</t>
  </si>
  <si>
    <t>08.001.12.365.0016.2.020.3.3.90.39.01.110.0000</t>
  </si>
  <si>
    <t>08.001.12.365.0016.2.022.3.3.50.39.01.200.0000</t>
  </si>
  <si>
    <t>Parcerias para Criação de Vagas</t>
  </si>
  <si>
    <t>08.001.12.365.0016.2.022.4.4.50.39.01.200.0000</t>
  </si>
  <si>
    <t>08.001.12.365.0016.2.023.3.3.50.39.01.200.0000</t>
  </si>
  <si>
    <t>08.001.12.365.0016.2.023.3.3.50.39.01.110.0000</t>
  </si>
  <si>
    <t>08.001.12.365.0016.2.023.4.4.50.39.01.110.0000</t>
  </si>
  <si>
    <t>08.001.12.365.0016.2.023.4.4.50.39.01.200.0000</t>
  </si>
  <si>
    <t>08.001.12.366.0001.2.001.3.1.90.11.02.261.0000</t>
  </si>
  <si>
    <t>08.001.12.366.0001.2.001.3.1.90.11.01.200.0000</t>
  </si>
  <si>
    <t>08.001.12.366.0001.2.001.3.1.90.13.01.200.0000</t>
  </si>
  <si>
    <t>08.001.12.366.0001.2.001.3.1.91.13.01.200.0000</t>
  </si>
  <si>
    <t>08.001.12.366.0001.2.001.3.1.91.13.02.262.0000</t>
  </si>
  <si>
    <t>08.001.12.366.0001.2.001.3.3.90.46.01.200.0000</t>
  </si>
  <si>
    <t>08.001.12.366.0001.2.001.3.3.90.49.01.200.0000</t>
  </si>
  <si>
    <t>08.001.12.366.0016.2.019.3.3.50.39.01.200.0000</t>
  </si>
  <si>
    <t>08.001.12.366.0016.2.019.3.3.90.39.01.200.0000</t>
  </si>
  <si>
    <t>08.001.12.366.0016.2.019.3.3.90.48.01.200.0000</t>
  </si>
  <si>
    <t>08.001.12.366.0016.2.019.4.4.50.39.01.200.0000</t>
  </si>
  <si>
    <t>08.001.12.367.0016.2.019.3.3.90.30.08.110.0000</t>
  </si>
  <si>
    <t>08.001.12.367.0016.2.019.3.3.90.39.01.200.0000</t>
  </si>
  <si>
    <t>08.001.12.367.0016.2.019.4.4.90.52.08.110.0000</t>
  </si>
  <si>
    <t>09.001.04.126.0002.2.007.3.3.90.39.01.310.0000</t>
  </si>
  <si>
    <t>09.001.04.126.0002.2.007.3.3.90.39.01.110.0000</t>
  </si>
  <si>
    <t>09.001.04.131.0002.2.005.3.3.90.30.01.310.0000</t>
  </si>
  <si>
    <t>09.001.04.131.0002.2.005.3.3.90.30.01.110.0000</t>
  </si>
  <si>
    <t>09.001.04.131.0002.2.005.3.3.90.39.01.110.0000</t>
  </si>
  <si>
    <t>09.001.04.131.0002.2.005.3.3.90.39.01.310.0000</t>
  </si>
  <si>
    <t>09.001.10.122.0001.2.001.3.1.90.11.01.110.0000</t>
  </si>
  <si>
    <t>09.001.10.122.0001.2.001.3.1.90.11.05.370.0000</t>
  </si>
  <si>
    <t>09.001.10.122.0001.2.001.3.1.90.11.01.310.0000</t>
  </si>
  <si>
    <t>09.001.10.122.0001.2.001.3.1.90.13.01.310.0000</t>
  </si>
  <si>
    <t>09.001.10.122.0001.2.001.3.1.90.13.01.110.0000</t>
  </si>
  <si>
    <t>09.001.10.122.0001.2.001.3.1.91.13.01.110.0000</t>
  </si>
  <si>
    <t>09.001.10.122.0001.2.001.3.1.91.13.01.310.0000</t>
  </si>
  <si>
    <t>09.001.10.122.0001.2.001.3.3.90.46.01.110.0000</t>
  </si>
  <si>
    <t>09.001.10.122.0001.2.001.3.3.90.46.01.310.0000</t>
  </si>
  <si>
    <t>09.001.10.122.0001.2.001.3.3.90.49.01.110.0000</t>
  </si>
  <si>
    <t>09.001.10.122.0001.2.006.3.3.90.33.01.110.0000</t>
  </si>
  <si>
    <t>09.001.10.122.0001.2.006.3.3.90.39.01.110.0000</t>
  </si>
  <si>
    <t>09.001.10.302.0015.2.026.3.3.90.39.01.110.0000</t>
  </si>
  <si>
    <t>Residências e Internações Compulsórias</t>
  </si>
  <si>
    <t>09.001.10.304.0001.2.001.3.1.90.11.05.313.0000</t>
  </si>
  <si>
    <t>09.001.10.304.0001.2.001.3.1.90.11.05.303.0000</t>
  </si>
  <si>
    <t>09.001.10.304.0001.2.001.3.1.90.13.05.303.0000</t>
  </si>
  <si>
    <t>09.001.10.304.0001.2.001.3.1.90.13.01.310.0000</t>
  </si>
  <si>
    <t>09.001.10.304.0001.2.001.3.1.91.13.01.310.0000</t>
  </si>
  <si>
    <t>09.001.10.304.0001.2.001.3.1.91.13.05.303.0000</t>
  </si>
  <si>
    <t>09.001.10.304.0001.2.001.3.3.90.49.05.303.0000</t>
  </si>
  <si>
    <t>09.001.10.304.0001.2.001.3.3.90.49.01.310.0000</t>
  </si>
  <si>
    <t>09.001.10.305.0001.2.001.3.1.90.11.01.310.0000</t>
  </si>
  <si>
    <t>09.001.10.305.0001.2.001.3.1.90.11.05.313.0000</t>
  </si>
  <si>
    <t>09.001.10.305.0001.2.001.3.1.90.13.05.313.0000</t>
  </si>
  <si>
    <t>09.001.10.305.0001.2.001.3.1.90.13.01.310.0000</t>
  </si>
  <si>
    <t>09.001.10.305.0001.2.001.3.1.90.13.01.110.0000</t>
  </si>
  <si>
    <t>09.001.10.305.0001.2.001.3.1.91.13.01.310.0000</t>
  </si>
  <si>
    <t>09.001.10.305.0001.2.001.3.1.91.13.05.313.0000</t>
  </si>
  <si>
    <t>09.001.10.305.0001.2.001.3.3.90.46.01.310.0000</t>
  </si>
  <si>
    <t>09.001.10.305.0001.2.001.3.3.90.49.01.300.0000</t>
  </si>
  <si>
    <t>09.001.10.305.0001.2.001.3.3.90.49.01.310.0000</t>
  </si>
  <si>
    <t>09.001.10.305.0001.2.001.3.3.90.49.05.313.0000</t>
  </si>
  <si>
    <t>09.001.10.305.0001.2.001.3.3.90.49.01.110.0000</t>
  </si>
  <si>
    <t>09.006.10.302.0015.1.002.3.3.90.30.01.110.0000</t>
  </si>
  <si>
    <t>09.006.10.302.0015.1.002.3.3.90.30.01.310.0000</t>
  </si>
  <si>
    <t>09.006.10.302.0015.1.002.3.3.90.39.01.310.0000</t>
  </si>
  <si>
    <t>09.006.10.302.0015.1.002.3.3.90.39.01.110.0000</t>
  </si>
  <si>
    <t>09.006.10.302.0015.1.002.4.4.90.51.01.110.0000</t>
  </si>
  <si>
    <t>09.006.10.302.0015.1.002.4.4.90.51.01.310.0000</t>
  </si>
  <si>
    <t>09.006.10.302.0015.1.002.4.4.90.52.01.310.0000</t>
  </si>
  <si>
    <t>09.006.10.302.0015.1.002.4.4.90.52.01.110.0000</t>
  </si>
  <si>
    <t>09.006.10.302.0015.2.014.3.3.90.30.05.301.0000</t>
  </si>
  <si>
    <t xml:space="preserve">Manutenção de Equipamentos Públicos - Atenção Hospitalar e Urgência e Emergência </t>
  </si>
  <si>
    <t>09.006.10.302.0015.2.014.3.3.90.30.01.310.0000</t>
  </si>
  <si>
    <t>09.006.10.302.0015.2.014.3.3.90.30.03.300.0901</t>
  </si>
  <si>
    <t>03.300.0901</t>
  </si>
  <si>
    <t>09.006.10.302.0015.2.014.3.3.90.30.01.110.0000</t>
  </si>
  <si>
    <t>09.006.10.302.0015.2.014.3.3.90.39.01.110.0000</t>
  </si>
  <si>
    <t>09.006.10.302.0015.2.014.3.3.90.39.01.310.0000</t>
  </si>
  <si>
    <t>09.006.10.302.0015.2.014.3.3.90.39.05.301.0000</t>
  </si>
  <si>
    <t>09.008.10.301.0015.1.002.3.3.90.30.01.310.0000</t>
  </si>
  <si>
    <t>09.008.10.301.0015.1.002.3.3.90.30.01.110.0000</t>
  </si>
  <si>
    <t>09.008.10.301.0015.1.002.3.3.90.39.01.310.0000</t>
  </si>
  <si>
    <t>09.008.10.301.0015.1.002.3.3.90.39.08.310.0000</t>
  </si>
  <si>
    <t>08.310.0000</t>
  </si>
  <si>
    <t>09.008.10.301.0015.1.002.3.3.90.39.01.110.0000</t>
  </si>
  <si>
    <t>09.008.10.301.0015.1.002.4.4.90.51.01.310.0000</t>
  </si>
  <si>
    <t>09.008.10.301.0015.1.002.4.4.90.51.01.110.0000</t>
  </si>
  <si>
    <t>09.008.10.301.0015.1.002.4.4.90.52.01.310.0000</t>
  </si>
  <si>
    <t>09.008.10.301.0015.1.002.4.4.90.52.08.310.0000</t>
  </si>
  <si>
    <t>09.008.10.301.0015.1.002.4.4.90.52.01.110.0000</t>
  </si>
  <si>
    <t>09.008.10.301.0015.1.003.4.4.90.51.01.310.0000</t>
  </si>
  <si>
    <t>09.008.10.301.0015.1.003.4.4.90.51.01.110.0000</t>
  </si>
  <si>
    <t>09.008.10.301.0015.2.012.3.3.50.39.08.310.0000</t>
  </si>
  <si>
    <t xml:space="preserve">Manutenção de Equipamentos Públicos - Atenção Primária </t>
  </si>
  <si>
    <t>09.008.10.301.0015.2.012.3.3.90.30.08.310.0000</t>
  </si>
  <si>
    <t>09.008.10.301.0015.2.012.3.3.90.30.01.310.0000</t>
  </si>
  <si>
    <t>09.008.10.301.0015.2.012.3.3.90.30.01.110.0000</t>
  </si>
  <si>
    <t>09.008.10.301.0015.2.012.3.3.90.39.01.110.0000</t>
  </si>
  <si>
    <t>09.008.10.301.0015.2.012.3.3.90.39.05.301.0000</t>
  </si>
  <si>
    <t>09.008.10.301.0015.2.012.3.3.90.39.01.310.0000</t>
  </si>
  <si>
    <t>09.008.10.301.0015.2.012.4.4.50.52.08.310.0000</t>
  </si>
  <si>
    <t>09.009.10.302.0015.1.002.3.3.90.30.01.310.0000</t>
  </si>
  <si>
    <t>09.009.10.302.0015.1.002.3.3.90.30.01.110.0000</t>
  </si>
  <si>
    <t>09.009.10.302.0015.1.002.3.3.90.39.01.310.0000</t>
  </si>
  <si>
    <t>09.009.10.302.0015.1.002.3.3.90.39.01.110.0000</t>
  </si>
  <si>
    <t>09.009.10.302.0015.1.002.4.4.90.51.01.110.0000</t>
  </si>
  <si>
    <t>09.009.10.302.0015.1.002.4.4.90.51.01.310.0000</t>
  </si>
  <si>
    <t>09.009.10.302.0015.1.002.4.4.90.52.01.310.0000</t>
  </si>
  <si>
    <t>09.009.10.302.0015.1.002.4.4.90.52.01.110.0000</t>
  </si>
  <si>
    <t>09.009.10.302.0015.1.003.4.4.90.51.01.110.0000</t>
  </si>
  <si>
    <t>09.009.10.302.0015.1.003.4.4.90.51.01.310.0000</t>
  </si>
  <si>
    <t>09.009.10.302.0015.2.013.3.3.50.39.01.110.0000</t>
  </si>
  <si>
    <t xml:space="preserve">Manutenção de Equipamentos Públicos - Atenção Especializada </t>
  </si>
  <si>
    <t>09.009.10.302.0015.2.013.3.3.50.39.05.302.0000</t>
  </si>
  <si>
    <t>09.009.10.302.0015.2.013.3.3.50.39.08.310.0000</t>
  </si>
  <si>
    <t>09.009.10.302.0015.2.013.3.3.90.30.08.310.0000</t>
  </si>
  <si>
    <t>09.009.10.302.0015.2.013.3.3.90.30.01.310.0000</t>
  </si>
  <si>
    <t>09.009.10.302.0015.2.013.3.3.90.30.02.310.0000</t>
  </si>
  <si>
    <t>09.009.10.302.0015.2.013.3.3.90.30.01.110.0000</t>
  </si>
  <si>
    <t>09.009.10.302.0015.2.013.3.3.90.30.05.302.0000</t>
  </si>
  <si>
    <t>09.009.10.302.0015.2.013.3.3.90.39.08.310.0000</t>
  </si>
  <si>
    <t>09.009.10.302.0015.2.013.3.3.90.39.01.310.0000</t>
  </si>
  <si>
    <t>09.009.10.302.0015.2.013.3.3.90.39.01.110.0000</t>
  </si>
  <si>
    <t>09.009.10.302.0015.2.013.3.3.90.40.08.310.0000</t>
  </si>
  <si>
    <t>09.009.10.302.0015.2.013.4.4.50.51.08.310.0000</t>
  </si>
  <si>
    <t>09.009.10.302.0015.2.013.4.4.50.52.01.310.0000</t>
  </si>
  <si>
    <t>09.009.10.302.0015.2.013.4.4.50.52.08.310.0000</t>
  </si>
  <si>
    <t>09.009.10.302.0015.2.013.4.4.50.52.01.110.0000</t>
  </si>
  <si>
    <t>09.009.10.302.0015.2.013.4.4.90.52.08.310.0000</t>
  </si>
  <si>
    <t>09.009.10.302.0015.2.023.3.3.50.85.01.110.0000</t>
  </si>
  <si>
    <t>09.009.10.302.0015.2.023.3.3.50.85.02.310.0000</t>
  </si>
  <si>
    <t>09.009.10.302.0015.2.023.3.3.50.85.01.310.0000</t>
  </si>
  <si>
    <t>09.010.10.302.0015.1.002.3.3.90.30.01.310.0000</t>
  </si>
  <si>
    <t>09.010.10.302.0015.1.002.3.3.90.30.01.110.0000</t>
  </si>
  <si>
    <t>09.010.10.302.0015.1.002.3.3.90.39.01.310.0000</t>
  </si>
  <si>
    <t>09.010.10.302.0015.1.002.3.3.90.39.01.110.0000</t>
  </si>
  <si>
    <t>09.010.10.302.0015.1.002.4.4.90.51.01.110.0000</t>
  </si>
  <si>
    <t>09.010.10.302.0015.1.002.4.4.90.51.01.310.0000</t>
  </si>
  <si>
    <t>09.010.10.302.0015.1.002.4.4.90.52.01.310.0000</t>
  </si>
  <si>
    <t>09.010.10.302.0015.1.002.4.4.90.52.01.110.0000</t>
  </si>
  <si>
    <t>09.010.10.302.0015.2.014.3.3.90.30.05.302.0000</t>
  </si>
  <si>
    <t>09.010.10.302.0015.2.014.3.3.90.30.05.301.0000</t>
  </si>
  <si>
    <t>09.010.10.302.0015.2.014.3.3.90.30.01.310.0000</t>
  </si>
  <si>
    <t>09.010.10.302.0015.2.014.3.3.90.30.01.110.0000</t>
  </si>
  <si>
    <t>09.010.10.302.0015.2.014.3.3.90.39.02.310.0000</t>
  </si>
  <si>
    <t>09.010.10.302.0015.2.014.3.3.90.39.01.310.0000</t>
  </si>
  <si>
    <t>09.010.10.302.0015.2.014.3.3.90.39.01.110.0000</t>
  </si>
  <si>
    <t>09.010.10.302.0015.2.014.3.3.90.39.05.301.0000</t>
  </si>
  <si>
    <t>09.010.10.302.0015.2.014.3.3.90.39.05.302.0000</t>
  </si>
  <si>
    <t>09.010.10.302.0015.2.014.3.3.90.39.08.310.0000</t>
  </si>
  <si>
    <t>09.010.10.302.0015.2.023.3.3.50.85.05.302.0000</t>
  </si>
  <si>
    <t>09.010.10.302.0015.2.023.3.3.50.85.08.310.0000</t>
  </si>
  <si>
    <t>09.010.10.302.0015.2.023.3.3.50.85.01.310.0000</t>
  </si>
  <si>
    <t>09.010.10.302.0015.2.023.3.3.50.85.01.110.0000</t>
  </si>
  <si>
    <t>09.012.10.303.0014.2.011.3.3.90.30.01.110.0000</t>
  </si>
  <si>
    <t>09.012.10.303.0014.2.011.3.3.90.30.08.310.0000</t>
  </si>
  <si>
    <t>09.012.10.303.0014.2.011.3.3.90.30.05.304.0000</t>
  </si>
  <si>
    <t>09.012.10.303.0014.2.011.3.3.90.30.02.300.0000</t>
  </si>
  <si>
    <t>09.012.10.303.0014.2.011.3.3.90.30.02.310.0000</t>
  </si>
  <si>
    <t>09.012.10.303.0014.2.011.3.3.90.30.01.310.0000</t>
  </si>
  <si>
    <t>09.012.10.303.0014.2.011.3.3.90.32.01.310.0000</t>
  </si>
  <si>
    <t>09.012.10.303.0014.2.011.3.3.90.32.08.310.0000</t>
  </si>
  <si>
    <t>09.012.10.303.0014.2.011.3.3.90.32.01.110.0000</t>
  </si>
  <si>
    <t>09.012.10.303.0014.2.011.3.3.90.39.01.310.0000</t>
  </si>
  <si>
    <t>09.012.10.303.0014.2.011.3.3.90.39.02.300.0000</t>
  </si>
  <si>
    <t>09.012.10.303.0014.2.011.3.3.90.39.01.110.0000</t>
  </si>
  <si>
    <t>09.012.10.303.0014.2.011.4.4.90.52.01.110.0000</t>
  </si>
  <si>
    <t>09.012.10.303.0015.2.011.3.3.90.30.01.110.0000</t>
  </si>
  <si>
    <t>09.012.10.303.0015.2.011.3.3.90.30.01.310.0000</t>
  </si>
  <si>
    <t>09.015.04.121.0004.1.001.3.3.90.35.01.110.0000</t>
  </si>
  <si>
    <t>09.015.04.128.0002.2.003.3.3.90.36.01.310.0000</t>
  </si>
  <si>
    <t>09.015.04.128.0002.2.003.3.3.90.36.01.110.0000</t>
  </si>
  <si>
    <t>09.015.04.128.0002.2.003.3.3.90.39.01.110.0000</t>
  </si>
  <si>
    <t>09.015.04.128.0002.2.003.3.3.90.39.01.310.0000</t>
  </si>
  <si>
    <t>09.015.10.122.0014.1.002.3.3.90.30.01.310.0000</t>
  </si>
  <si>
    <t>09.015.10.122.0014.1.002.3.3.90.30.01.110.0000</t>
  </si>
  <si>
    <t>09.015.10.122.0014.1.002.3.3.90.39.01.310.0000</t>
  </si>
  <si>
    <t>09.015.10.122.0014.1.002.3.3.90.39.01.110.0000</t>
  </si>
  <si>
    <t>09.015.10.122.0014.1.002.4.4.90.51.01.310.0000</t>
  </si>
  <si>
    <t>09.015.10.122.0014.1.002.4.4.90.51.01.110.0000</t>
  </si>
  <si>
    <t>09.015.10.122.0014.1.002.4.4.90.52.01.110.0000</t>
  </si>
  <si>
    <t>09.015.10.122.0014.1.002.4.4.90.52.01.310.0000</t>
  </si>
  <si>
    <t>09.015.10.122.0014.2.011.3.3.90.30.01.310.0000</t>
  </si>
  <si>
    <t>09.015.10.122.0014.2.011.3.3.90.30.05.301.0000</t>
  </si>
  <si>
    <t>09.015.10.122.0014.2.011.3.3.90.30.02.310.0000</t>
  </si>
  <si>
    <t>09.015.10.122.0014.2.011.3.3.90.30.01.110.0000</t>
  </si>
  <si>
    <t>09.015.10.122.0014.2.011.3.3.90.32.05.301.0000</t>
  </si>
  <si>
    <t>09.015.10.122.0014.2.011.3.3.90.39.05.301.0000</t>
  </si>
  <si>
    <t>09.015.10.122.0014.2.011.3.3.90.39.01.310.0000</t>
  </si>
  <si>
    <t>09.015.10.122.0014.2.011.3.3.90.39.01.110.0000</t>
  </si>
  <si>
    <t>09.015.10.122.0014.2.011.3.3.90.93.01.310.0000</t>
  </si>
  <si>
    <t>09.015.10.122.0014.2.011.3.3.90.93.01.110.0000</t>
  </si>
  <si>
    <t>09.015.10.128.0014.2.008.3.3.90.48.01.110.0000</t>
  </si>
  <si>
    <t>11.001.04.121.0004.1.001.3.3.90.39.01.110.0000</t>
  </si>
  <si>
    <t>11.001.04.122.0001.2.001.3.1.90.11.01.110.0000</t>
  </si>
  <si>
    <t>11.001.04.122.0001.2.001.3.1.90.13.01.110.0000</t>
  </si>
  <si>
    <t>11.001.04.122.0001.2.001.3.1.91.13.01.110.0000</t>
  </si>
  <si>
    <t>11.001.04.122.0001.2.001.3.3.90.46.01.110.0000</t>
  </si>
  <si>
    <t>11.001.04.122.0001.2.001.3.3.90.49.01.110.0000</t>
  </si>
  <si>
    <t>11.001.04.122.0011.1.002.3.3.90.39.08.110.0000</t>
  </si>
  <si>
    <t>11.001.04.122.0011.1.002.3.3.90.39.01.110.0000</t>
  </si>
  <si>
    <t>11.001.04.122.0011.1.003.3.3.90.39.03.100.1102</t>
  </si>
  <si>
    <t>11.001.04.122.0011.2.011.3.3.90.30.01.110.0000</t>
  </si>
  <si>
    <t>11.001.04.122.0011.2.011.3.3.90.39.01.110.0000</t>
  </si>
  <si>
    <t>11.001.04.122.0011.2.011.3.3.90.39.05.100.0000</t>
  </si>
  <si>
    <t>11.001.04.122.0011.2.011.4.4.90.52.03.120.0000</t>
  </si>
  <si>
    <t>11.001.04.122.0011.2.011.4.4.90.52.01.110.0000</t>
  </si>
  <si>
    <t>11.001.04.131.0002.2.005.3.3.90.30.01.110.0000</t>
  </si>
  <si>
    <t>11.001.04.131.0002.2.005.3.3.90.39.01.110.0000</t>
  </si>
  <si>
    <t>11.001.15.451.0013.1.005.4.4.90.51.01.110.0000</t>
  </si>
  <si>
    <t>Desenvolvimento da Infraestrutura Urbana</t>
  </si>
  <si>
    <t xml:space="preserve">11.001.15.451.0013.1.005.4.4.90.51.07.100.0000 </t>
  </si>
  <si>
    <t xml:space="preserve">07.100.0000 </t>
  </si>
  <si>
    <t>11.001.15.451.0013.1.006.4.4.90.51.07.100.0000</t>
  </si>
  <si>
    <t>Desenvolvimento da Infraestrutura Viária</t>
  </si>
  <si>
    <t>11.001.15.451.0013.1.006.4.4.90.51.03.100.1101</t>
  </si>
  <si>
    <t>11.001.15.451.0013.1.006.4.4.90.51.01.110.0000</t>
  </si>
  <si>
    <t>11.001.15.452.0011.2.038.3.3.90.30.01.100.0002</t>
  </si>
  <si>
    <t xml:space="preserve">Iluminação Pública </t>
  </si>
  <si>
    <t>11.001.15.452.0011.2.038.3.3.90.39.01.100.0002</t>
  </si>
  <si>
    <t>11.001.15.452.0011.2.038.3.3.90.39.01.110.0000</t>
  </si>
  <si>
    <t>11.001.15.452.0013.2.034.3.3.90.39.01.130.0000</t>
  </si>
  <si>
    <t>Manutenção da Infraestrutura Viária</t>
  </si>
  <si>
    <t>11.001.15.452.0013.2.034.3.3.90.39.08.110.0000</t>
  </si>
  <si>
    <t>11.001.15.452.0013.2.034.3.3.90.39.01.110.0000</t>
  </si>
  <si>
    <t>11.001.15.452.0013.2.034.4.4.90.52.08.110.0000</t>
  </si>
  <si>
    <t>11.001.17.452.0007.2.039.3.3.90.30.08.110.0000</t>
  </si>
  <si>
    <t xml:space="preserve">Limpeza Urbana e Gestão de Resíduos Sólidos </t>
  </si>
  <si>
    <t>11.001.17.452.0007.2.039.3.3.90.39.08.110.0000</t>
  </si>
  <si>
    <t>11.001.17.452.0007.2.039.3.3.90.39.01.110.0000</t>
  </si>
  <si>
    <t>11.001.17.452.0007.2.039.4.4.90.52.08.110.0000</t>
  </si>
  <si>
    <t>11.001.18.452.0007.1.003.3.3.90.39.01.110.0000</t>
  </si>
  <si>
    <t>11.001.18.543.0007.2.037.3.3.50.39.08.110.0000</t>
  </si>
  <si>
    <t>Ampliação e Manutenção de Áreas Verdes</t>
  </si>
  <si>
    <t>11.001.18.543.0007.2.037.3.3.90.39.01.110.0000</t>
  </si>
  <si>
    <t>11.001.18.544.0005.1.007.4.4.90.51.07.100.0000</t>
  </si>
  <si>
    <t xml:space="preserve">Drenagem Urbana </t>
  </si>
  <si>
    <t>11.001.18.544.0005.1.008.4.4.90.51.01.110.0000</t>
  </si>
  <si>
    <t xml:space="preserve">Microdrenagem Urbana </t>
  </si>
  <si>
    <t>11.001.18.544.0005.2.035.3.3.90.39.01.110.0000</t>
  </si>
  <si>
    <t xml:space="preserve">Manutenção e Serviços de Drenagem Urbana </t>
  </si>
  <si>
    <t>11.001.18.544.0005.2.035.3.3.90.39.01.140.0000</t>
  </si>
  <si>
    <t>11.008.17.452.0007.2.039.3.3.90.39.01.110.0000</t>
  </si>
  <si>
    <t>11.008.17.452.0007.2.039.3.3.90.39.03.100.0401</t>
  </si>
  <si>
    <t>11.008.17.452.0007.2.039.4.4.90.51.07.100.0000</t>
  </si>
  <si>
    <t xml:space="preserve">11.014.04.122.0011.2.011.3.3.90.30.03.100.1103 </t>
  </si>
  <si>
    <t xml:space="preserve">03.100.1103 </t>
  </si>
  <si>
    <t>11.014.04.122.0011.2.011.3.3.90.39.03.100.1102</t>
  </si>
  <si>
    <t>11.014.04.122.0011.2.011.3.3.90.39.03.100.1103</t>
  </si>
  <si>
    <t xml:space="preserve">11.014.04.122.0011.2.011.3.3.90.39.03.100.1103 </t>
  </si>
  <si>
    <t>11.014.04.122.0011.2.011.3.3.90.39.01.110.0000</t>
  </si>
  <si>
    <t>11.014.04.122.0011.2.011.4.4.90.52.03.100.1103</t>
  </si>
  <si>
    <t xml:space="preserve">11.014.04.122.0011.2.011.4.5.90.62.03.100.1103 </t>
  </si>
  <si>
    <t>11.014.04.122.0011.2.011.4.5.90.62.01.110.0000</t>
  </si>
  <si>
    <t>11.014.18.543.0007.2.037.3.3.90.39.03.100.1111</t>
  </si>
  <si>
    <t>12.001.04.121.0004.1.001.3.3.90.35.01.110.0000</t>
  </si>
  <si>
    <t>12.001.04.122.0001.2.001.3.1.90.11.01.110.0000</t>
  </si>
  <si>
    <t>12.001.04.122.0001.2.001.3.1.90.13.01.110.0000</t>
  </si>
  <si>
    <t>12.001.04.122.0001.2.001.3.1.91.13.01.110.0000</t>
  </si>
  <si>
    <t>12.001.04.122.0001.2.001.3.3.90.46.01.110.0000</t>
  </si>
  <si>
    <t>12.001.04.122.0001.2.001.3.3.90.49.01.110.0000</t>
  </si>
  <si>
    <t>12.001.04.122.0001.2.006.3.3.90.33.01.110.0000</t>
  </si>
  <si>
    <t>12.001.04.122.0001.2.006.3.3.90.39.01.110.0000</t>
  </si>
  <si>
    <t>12.001.04.128.0002.2.003.3.3.90.30.01.110.0000</t>
  </si>
  <si>
    <t>12.001.04.128.0002.2.003.3.3.90.36.01.110.0000</t>
  </si>
  <si>
    <t>12.001.04.128.0002.2.003.3.3.90.39.01.110.0000</t>
  </si>
  <si>
    <t>12.001.04.131.0002.2.005.3.3.90.30.01.110.0000</t>
  </si>
  <si>
    <t>12.001.04.131.0002.2.005.3.3.90.39.01.110.0000</t>
  </si>
  <si>
    <t>12.001.04.131.0002.2.005.3.3.90.39.03.100.1201</t>
  </si>
  <si>
    <t>12.001.27.811.0010.2.030.3.3.50.39.08.110.0000</t>
  </si>
  <si>
    <t>Apoio ao Esporte de Alto Rendimento</t>
  </si>
  <si>
    <t>12.001.27.811.0010.2.030.3.3.90.30.03.100.1201</t>
  </si>
  <si>
    <t>12.001.27.811.0010.2.030.3.3.90.30.01.110.0000</t>
  </si>
  <si>
    <t>12.001.27.811.0010.2.030.3.3.90.30.08.110.0000</t>
  </si>
  <si>
    <t>12.001.27.811.0010.2.030.3.3.90.39.08.110.0000</t>
  </si>
  <si>
    <t>12.001.27.811.0010.2.030.3.3.90.39.01.110.0000</t>
  </si>
  <si>
    <t>12.001.27.811.0010.2.030.3.3.90.48.01.110.0000</t>
  </si>
  <si>
    <t>12.001.27.811.0010.2.030.4.4.50.52.08.110.0000</t>
  </si>
  <si>
    <t>12.001.27.811.0010.2.030.4.4.90.51.01.110.0000</t>
  </si>
  <si>
    <t>12.001.27.812.0010.1.002.3.3.90.39.01.110.0000</t>
  </si>
  <si>
    <t>12.001.27.812.0010.1.002.3.3.90.39.08.110.0000</t>
  </si>
  <si>
    <t>12.001.27.812.0010.1.002.4.4.90.51.07.100.0000</t>
  </si>
  <si>
    <t>12.001.27.812.0010.1.003.3.3.90.39.01.110.0000</t>
  </si>
  <si>
    <t>12.001.27.812.0010.1.003.4.4.90.51.01.110.0000</t>
  </si>
  <si>
    <t>12.001.27.812.0010.2.011.3.3.90.30.01.110.0000</t>
  </si>
  <si>
    <t>12.001.27.812.0010.2.011.3.3.90.39.01.110.0000</t>
  </si>
  <si>
    <t>12.001.27.812.0010.2028.3.3.50.39.01.110.0000</t>
  </si>
  <si>
    <t>Disseminação de Atividades Culturais e Esportivas Decentralizadas</t>
  </si>
  <si>
    <t>12.001.27.812.0010.2.028.3.3.90.30.08.110.0000</t>
  </si>
  <si>
    <t>12.001.27.812.0010.2.028.3.3.90.39.08.110.0000</t>
  </si>
  <si>
    <t>12.001.27.812.0010.2.028.4.4.90.52.08.110.0000</t>
  </si>
  <si>
    <t>12.001.27.812.0010.2.030.4.4.90.51.01.110.0000</t>
  </si>
  <si>
    <t>12.001.27.812.0010.2.031.3.3.50.39.08.110.0000</t>
  </si>
  <si>
    <t xml:space="preserve">Esporte Amador </t>
  </si>
  <si>
    <t>12.001.27.812.0010.2.031.3.3.90.30.08.110.0000</t>
  </si>
  <si>
    <t>12.001.27.812.0010.2.031.3.3.90.30.01.110.0000</t>
  </si>
  <si>
    <t>12.001.27.812.0010.2.031.3.3.90.31.08.110.0000</t>
  </si>
  <si>
    <t>12.001.27.812.0010.2.031.3.3.90.39.01.110.0000</t>
  </si>
  <si>
    <t>12.001.27.812.0010.2.031.3.3.90.39.08.110.0000</t>
  </si>
  <si>
    <t>12.001.27.812.0010.2.031.4.4.50.52.08.110.0000</t>
  </si>
  <si>
    <t>12.001.27.812.0010.2.031.4.4.90.52.08.110.0000</t>
  </si>
  <si>
    <t>12.001.27.812.0010.2.032.3.3.90.30.01.110.0000</t>
  </si>
  <si>
    <t xml:space="preserve">Iniciação Esportiva </t>
  </si>
  <si>
    <t>12.001.27.812.0010.2.032.3.3.90.39.01.110.0000</t>
  </si>
  <si>
    <t>13.001.04.121.0004.1.001.3.3.90.35.01.110.0000</t>
  </si>
  <si>
    <t>13.001.04.122.0001.1.002.3.3.90.39.01.110.0000</t>
  </si>
  <si>
    <t>13.001.04.122.0001.2.001.3.1.90.11.01.110.0000</t>
  </si>
  <si>
    <t>13.001.04.122.0001.2.001.3.1.90.13.01.110.0000</t>
  </si>
  <si>
    <t>13.001.04.122.0001.2.001.3.1.91.13.01.110.0000</t>
  </si>
  <si>
    <t>13.001.04.122.0001.2.001.3.3.90.46.01.110.0000</t>
  </si>
  <si>
    <t>13.001.04.122.0001.2.001.3.3.90.49.01.110.0000</t>
  </si>
  <si>
    <t>13.001.04.122.0001.2.006.3.3.90.33.01.110.0000</t>
  </si>
  <si>
    <t>13.001.04.122.0001.2.006.3.3.90.39.01.110.0000</t>
  </si>
  <si>
    <t>13.001.04.122.0001.2.011.3.3.90.30.01.110.0000</t>
  </si>
  <si>
    <t>13.001.04.122.0001.2.011.3.3.90.39.01.110.0000</t>
  </si>
  <si>
    <t>13.001.04.122.0001.2.011.4.4.90.52.01.110.0000</t>
  </si>
  <si>
    <t>13.001.04.128.0002.2.003.3.3.90.36.01.110.0000</t>
  </si>
  <si>
    <t>13.001.04.128.0002.2.003.3.3.90.39.01.110.0000</t>
  </si>
  <si>
    <t>13.001.04.131.0002.2.005.3.3.90.30.01.110.0000</t>
  </si>
  <si>
    <t>13.001.04.131.0002.2.005.3.3.90.39.01.110.0000</t>
  </si>
  <si>
    <t>13.001.16.244.0012.2.040.3.3.90.48.03.100.0000</t>
  </si>
  <si>
    <t xml:space="preserve">Auxílio para Acesso à Moradia </t>
  </si>
  <si>
    <t>13.001.16.244.0012.2.040.3.3.90.48.01.110.0000</t>
  </si>
  <si>
    <t>13.001.16.482.0012.1.009.4.4.90.51.01.110.0000</t>
  </si>
  <si>
    <t xml:space="preserve">Urbanização de Favelas e Comunidades </t>
  </si>
  <si>
    <t>13.001.16.482.0012.1.009.4.4.90.51.07.100.0000</t>
  </si>
  <si>
    <t>13.001.16.482.0012.1.009.4.4.90.51.05.100.0000</t>
  </si>
  <si>
    <t>13.001.16.482.0012.1.009.4.4.90.52.08.110.0000</t>
  </si>
  <si>
    <t>13.001.16.482.0012.1.010.4.4.90.51.03.100.1301</t>
  </si>
  <si>
    <t>Requalificação de Favelas e Comunidades</t>
  </si>
  <si>
    <t>13.001.16.482.0012.1.010.4.4.90.51.03.100.0000</t>
  </si>
  <si>
    <t>13.001.16.482.0012.1.010.4.4.90.51.05.100.0000</t>
  </si>
  <si>
    <t>13.001.16.482.0012.1.010.4.4.90.51.01.110.0000</t>
  </si>
  <si>
    <t>13.001.16.482.0012.1.011.3.3.90.39.01.110.0000</t>
  </si>
  <si>
    <t xml:space="preserve">Regularização Fundiária de Assentamentos Precários, Loteamentos e Conjuntos Habitacionais </t>
  </si>
  <si>
    <t>13.001.16.482.0012.1.012.4.4.90.51.01.110.0000</t>
  </si>
  <si>
    <t xml:space="preserve">Construção de Unidades Habitacionais </t>
  </si>
  <si>
    <t>13.001.16.482.0012.1.013.4.4.90.51.01.110.0000</t>
  </si>
  <si>
    <t>Melhoria das Unidades Habitacionais</t>
  </si>
  <si>
    <t>13.001.16.482.0012.1.014.4.4.90.51.01.110.0000</t>
  </si>
  <si>
    <t>Recuperação de Conjuntos Habitacionais</t>
  </si>
  <si>
    <t>13.008.15.451.0005.1.009.4.4.90.51.03.100.1301</t>
  </si>
  <si>
    <t>13.008.16.482.0012.1.013.4.4.90.51.03.100.1301</t>
  </si>
  <si>
    <t>14.001.04.121.0004.1.001.3.3.90.35.01.110.0000</t>
  </si>
  <si>
    <t>14.001.04.122.0001.2.001.3.1.90.11.01.110.0000</t>
  </si>
  <si>
    <t>14.001.04.122.0001.2.001.3.1.90.13.01.110.0000</t>
  </si>
  <si>
    <t>14.001.04.122.0001.2.001.3.1.91.13.01.110.0000</t>
  </si>
  <si>
    <t>14.001.04.122.0001.2.001.3.3.90.46.01.110.0000</t>
  </si>
  <si>
    <t>14.001.04.122.0001.2.001.3.3.90.49.01.110.0000</t>
  </si>
  <si>
    <t>14.001.04.122.0001.2.005.3.3.90.39.01.110.0000</t>
  </si>
  <si>
    <t>14.001.04.122.0001.2.006.3.3.90.33.01.110.0000</t>
  </si>
  <si>
    <t>14.001.04.122.0001.2.006.3.3.90.39.01.110.0000</t>
  </si>
  <si>
    <t>14.001.04.122.0001.2.011.3.3.90.30.01.110.0000</t>
  </si>
  <si>
    <t>14.001.04.122.0001.2.011.3.3.90.30.02.500.1402</t>
  </si>
  <si>
    <t>14.001.04.122.0001.2.011.3.3.90.39.01.110.0000</t>
  </si>
  <si>
    <t>14.001.04.122.0001.2.011.3.3.90.93.01.110.0000</t>
  </si>
  <si>
    <t>14.001.04.122.0001.2.011.4.4.90.52.01.110.0000</t>
  </si>
  <si>
    <t>14.001.04.126.0002.2.007.3.3.90.40.01.110.0000</t>
  </si>
  <si>
    <t>14.001.04.126.0002.2.007.3.3.90.40.03.500.1402</t>
  </si>
  <si>
    <t>14.001.04.128.0002.2.003.3.3.90.39.01.110.0000</t>
  </si>
  <si>
    <t>14.001.04.131.0001.2.005.3.3.90.30.01.110.0000</t>
  </si>
  <si>
    <t>14.001.04.131.0002.2.005.3.3.90.30.01.500.0000</t>
  </si>
  <si>
    <t>01.500.0000</t>
  </si>
  <si>
    <t>14.001.04.131.0002.2.005.3.3.90.39.01.500.0000</t>
  </si>
  <si>
    <t>14.001.04.131.0002.2.005.3.3.90.39.01.110.0000</t>
  </si>
  <si>
    <t>14.001.08.241.0018.2.041.3.3.50.39.01.110.0000</t>
  </si>
  <si>
    <t>Ação Transversal de Garantia de Direitos</t>
  </si>
  <si>
    <t>14.001.08.241.0018.2.041.3.3.50.39.03.500.1401</t>
  </si>
  <si>
    <t>14.001.08.241.0018.2.041.3.3.50.39.08.110.0000</t>
  </si>
  <si>
    <t>14.001.08.241.0018.2.041.3.3.90.30.01.110.0000</t>
  </si>
  <si>
    <t>14.001.08.241.0018.2.041.3.3.90.30.03.500.1401</t>
  </si>
  <si>
    <t>14.001.08.241.0018.2.041.3.3.90.36.03.500.1401</t>
  </si>
  <si>
    <t>14.001.08.241.0018.2.041.3.3.90.36.01.110.0000</t>
  </si>
  <si>
    <t>14.001.08.241.0018.2.041.3.3.90.39.03.500.1401</t>
  </si>
  <si>
    <t>14.001.08.241.0018.2.041.3.3.90.39.01.110.0000</t>
  </si>
  <si>
    <t>14.001.08.241.0018.2.041.4.4.50.52.08.110.0000</t>
  </si>
  <si>
    <t>14.001.08.241.0018.2.041.4.4.90.52.03.500.1401</t>
  </si>
  <si>
    <t>14.001.08.241.0018.2.041.4.4.90.52.01.110.0000</t>
  </si>
  <si>
    <t>14.001.08.245.0001.1.002.3.3.90.39.01.110.0000</t>
  </si>
  <si>
    <t>14.001.08.245.0018.2.026.3.3.90.39.01.110.0000</t>
  </si>
  <si>
    <t>14.001.08.245.0018.2.041.3.3.50.39.08.110.0000</t>
  </si>
  <si>
    <t>14.001.08.245.0018.2.041.3.3.90.30.01.110.0000</t>
  </si>
  <si>
    <t>14.001.08.245.0018.2.041.3.3.90.36.01.110.0000</t>
  </si>
  <si>
    <t>14.001.08.245.0018.2.041.3.3.90.39.01.110.0000</t>
  </si>
  <si>
    <t>14.001.08.245.0018.2.041.4.4.50.51.08.110.0000</t>
  </si>
  <si>
    <t>14.001.08.245.0018.2.041.4.4.50.52.08.110.0000</t>
  </si>
  <si>
    <t>14.001.08.245.0018.2.041.4.4.90.52.01.110.0000</t>
  </si>
  <si>
    <t>14.001.08.246.0018.2.027.3.3.90.39.01.110.0000</t>
  </si>
  <si>
    <t>14.001.08.246.0019.2.024.3.3.90.48.01.110.0000</t>
  </si>
  <si>
    <t>14.005.04.128.0002.2.003.3.3.90.39.05.500.0000</t>
  </si>
  <si>
    <t>05.500.0000</t>
  </si>
  <si>
    <t>14.005.04.128.0002.2.003.3.3.90.39.02.500.1402</t>
  </si>
  <si>
    <t>14.005.04.131.0002.2.005.3.3.90.30.05.500.0000</t>
  </si>
  <si>
    <t>14.005.04.131.0002.2.005.3.3.90.30.02.500.1402</t>
  </si>
  <si>
    <t>14.005.04.131.0002.2.005.3.3.90.39.02.500.1402</t>
  </si>
  <si>
    <t>14.005.04.131.0002.2.005.3.3.90.39.05.500.0000</t>
  </si>
  <si>
    <t>14.005.08.122.0018.2.011.3.3.90.30.05.510.0000</t>
  </si>
  <si>
    <t>14.005.08.122.0018.2.011.3.3.90.39.05.510.0000</t>
  </si>
  <si>
    <t>14.005.08.122.0018.2.011.4.4.90.52.05.510.0000</t>
  </si>
  <si>
    <t>14.005.08.241.0018.2.015.4.4.90.52.08.110.0000</t>
  </si>
  <si>
    <t xml:space="preserve">Manutenção de Equipamentos Públicos - Proteção Básica </t>
  </si>
  <si>
    <t>14.005.08.245.0018.2.005.3.3.90.30.02.500.1402</t>
  </si>
  <si>
    <t>14.005.08.245.0018.2.005.3.3.90.30.01.500.0000</t>
  </si>
  <si>
    <t>14.005.08.245.0018.2.005.3.3.90.30.05.500.0000</t>
  </si>
  <si>
    <t>14.005.08.245.0018.2.005.3.3.90.39.05.500.0000</t>
  </si>
  <si>
    <t>14.005.08.245.0018.2.005.3.3.90.39.02.500.1402</t>
  </si>
  <si>
    <t>14.005.08.245.0018.2.005.3.3.90.39.01.500.0000</t>
  </si>
  <si>
    <t>14.005.08.245.0018.2.015.3.3.50.39.01.500.0000</t>
  </si>
  <si>
    <t>14.005.08.245.0018.2.015.3.3.50.39.05.500.1402</t>
  </si>
  <si>
    <t>14.005.08.245.0018.2.015.3.3.90.30.05.500.0000</t>
  </si>
  <si>
    <t>14.005.08.245.0018.2.015.3.3.90.30.01.500.0000</t>
  </si>
  <si>
    <t>14.005.08.245.0018.2.015.3.3.90.30.02.500.1402</t>
  </si>
  <si>
    <t>14.005.08.245.0018.2.015.3.3.90.39.02.500.1402</t>
  </si>
  <si>
    <t>14.005.08.245.0018.2.015.3.3.90.39.01.500.0000</t>
  </si>
  <si>
    <t>14.005.08.245.0018.2.015.3.3.90.39.05.500.0000</t>
  </si>
  <si>
    <t>14.005.08.245.0018.2.015.3.3.90.93.05.500.0000</t>
  </si>
  <si>
    <t>14.005.08.245.0018.2.015.3.3.90.93.01.500.0000</t>
  </si>
  <si>
    <t>14.005.08.245.0018.2.015.3.3.90.93.02.500.1402</t>
  </si>
  <si>
    <t>14.005.08.245.0018.2.015.3.3.90.93.03.500.1402</t>
  </si>
  <si>
    <t>14.005.08.245.0018.2.015.4.4.50.52.01.500.0000</t>
  </si>
  <si>
    <t>14.005.08.245.0018.2.015.4.4.90.52.01.500.0000</t>
  </si>
  <si>
    <t>14.005.08.245.0018.2.016.3.3.50.39.01.500.0000</t>
  </si>
  <si>
    <t xml:space="preserve">Manutenção de Equipamentos Públicos - Proteção Especial </t>
  </si>
  <si>
    <t>14.005.08.245.0018.2.016.3.3.71.70.02.500.1402</t>
  </si>
  <si>
    <t>14.005.08.245.0018.2.016.3.3.90.30.02.500.1402</t>
  </si>
  <si>
    <t>14.005.08.245.0018.2.016.3.3.90.30.01.500.0000</t>
  </si>
  <si>
    <t>14.005.08.245.0018.2.016.3.3.90.30.05.500.0000</t>
  </si>
  <si>
    <t>14.005.08.245.0018.2.016.3.3.90.39.01.500.0000</t>
  </si>
  <si>
    <t>14.005.08.245.0018.2.016.3.3.90.39.05.500.0000</t>
  </si>
  <si>
    <t>14.005.08.245.0018.2.016.3.3.90.39.02.500.1402</t>
  </si>
  <si>
    <t>14.005.08.245.0018.2.016.3.3.90.48.01.110.0000</t>
  </si>
  <si>
    <t>14.005.08.245.0018.2.016.3.3.90.48.02.500.1402</t>
  </si>
  <si>
    <t>14.005.08.245.0018.2.016.3.3.90.48.05.500.0000</t>
  </si>
  <si>
    <t>14.005.08.245.0018.2.016.3.3.90.93.05.500.0000</t>
  </si>
  <si>
    <t>14.005.08.245.0018.2.016.3.3.90.93.05.500.1402</t>
  </si>
  <si>
    <t>14.005.08.245.0018.2.016.3.3.90.93.01.500.0000</t>
  </si>
  <si>
    <t>14.005.08.245.0018.2.016.3.3.90.93.02.500.1402</t>
  </si>
  <si>
    <t>14.005.08.245.0018.2.016.4.4.50.52.01.500.0000</t>
  </si>
  <si>
    <t>14.005.08.245.0018.2.016.4.4.71.70.05.500.0000</t>
  </si>
  <si>
    <t>14.005.08.245.0018.2.016.4.4.90.52.05.500.0000</t>
  </si>
  <si>
    <t>14.005.08.245.0018.2.016.4.4.90.52.01.500.0000</t>
  </si>
  <si>
    <t>14.005.08.246.0018.2.024.3.3.90.30.05.500.0000</t>
  </si>
  <si>
    <t>14.005.08.246.0018.2.024.3.3.90.39.05.500.0000</t>
  </si>
  <si>
    <t>14.005.08.246.0018.2.024.3.3.90.93.05.500.0000</t>
  </si>
  <si>
    <t>14.005.08.246.0018.2.024.4.4.90.52.05.500.0000</t>
  </si>
  <si>
    <t>14.007.08.245.0018.1.003.3.3.90.39.01.110.0000</t>
  </si>
  <si>
    <t>14.007.08.245.0018.2.005.3.3.90.30.01.110.0000</t>
  </si>
  <si>
    <t>14.007.08.245.0018.2.005.3.3.90.39.01.110.0000</t>
  </si>
  <si>
    <t>14.007.08.245.0018.2.015.3.3.90.30.01.110.0000</t>
  </si>
  <si>
    <t>14.007.08.245.0018.2.015.3.3.90.30.02.500.1402</t>
  </si>
  <si>
    <t>14.007.08.245.0018.2.015.3.3.90.39.02.500.1402</t>
  </si>
  <si>
    <t>14.007.08.245.0018.2.015.3.3.90.93.01.110.0000</t>
  </si>
  <si>
    <t>14.007.08.245.0018.2.015.4.4.90.52.01.110.0000</t>
  </si>
  <si>
    <t>14.007.08.245.0018.2.015.4.4.90.52.03.500.1402</t>
  </si>
  <si>
    <t>14.008.08.245.0018.1.002.3.3.90.30.01.110.0000</t>
  </si>
  <si>
    <t>14.008.08.245.0018.2.005.3.3.90.39.01.110.0000</t>
  </si>
  <si>
    <t>14.008.08.245.0018.2.016.3.3.90.30.02.500.1402</t>
  </si>
  <si>
    <t>14.008.08.245.0018.2.016.3.3.90.30.01.110.0000</t>
  </si>
  <si>
    <t>14.008.08.245.0018.2.016.3.3.90.48.01.110.0000</t>
  </si>
  <si>
    <t>14.008.08.245.0018.2.016.3.3.90.48.03.500.1402</t>
  </si>
  <si>
    <t>14.008.08.245.0018.2.016.3.3.90.93.01.110.0000</t>
  </si>
  <si>
    <t>14.008.08.245.0018.2.016.4.4.90.52.02.500.1402</t>
  </si>
  <si>
    <t>14.008.08.245.0018.2.016.4.4.90.52.01.110.0000</t>
  </si>
  <si>
    <t>15.001.04.121.0004.1.001.3.3.90.35.01.110.0000</t>
  </si>
  <si>
    <t>15.001.04.122.0001.2.001.3.1.90.11.01.110.0000</t>
  </si>
  <si>
    <t>15.001.04.122.0001.2.001.3.1.90.13.01.110.0000</t>
  </si>
  <si>
    <t>15.001.04.122.0001.2.001.3.1.91.13.01.110.0000</t>
  </si>
  <si>
    <t>15.001.04.122.0001.2.001.3.3.90.46.01.110.0000</t>
  </si>
  <si>
    <t>15.001.04.122.0001.2.001.3.3.90.49.01.110.0000</t>
  </si>
  <si>
    <t>15.001.04.122.0001.2.006.3.3.90.33.01.110.0000</t>
  </si>
  <si>
    <t>15.001.04.122.0001.2.006.3.3.90.39.01.110.0000</t>
  </si>
  <si>
    <t>15.001.04.128.0002.2.003.3.3.90.36.01.110.0000</t>
  </si>
  <si>
    <t>15.001.04.128.0002.2.003.3.3.90.39.01.110.0000</t>
  </si>
  <si>
    <t>15.001.04.131.0002.2.005.3.3.50.39.08.110.0000</t>
  </si>
  <si>
    <t>15.001.04.131.0002.2.005.3.3.90.30.01.110.0000</t>
  </si>
  <si>
    <t>15.001.04.131.0002.2.005.3.3.90.39.08.110.0000</t>
  </si>
  <si>
    <t>15.001.04.131.0002.2.005.3.3.90.39.01.110.0000</t>
  </si>
  <si>
    <t>15.001.13.334.0009.2.033.3.3.90.30.01.110.0000</t>
  </si>
  <si>
    <t>15.001.13.391.0009.2.029.3.3.50.43.01.110.0000</t>
  </si>
  <si>
    <t>Valorização do Patrimônio Histórico-Cultural</t>
  </si>
  <si>
    <t>15.001.13.391.0009.2.029.3.3.90.39.01.110.0000</t>
  </si>
  <si>
    <t>15.001.13.392.0009.1.002.3.3.90.39.08.110.0000</t>
  </si>
  <si>
    <t>15.001.13.392.0009.1.002.3.3.90.39.01.110.0000</t>
  </si>
  <si>
    <t>15.001.13.392.0009.1.002.4.4.90.52.08.110.0000</t>
  </si>
  <si>
    <t>15.001.13.392.0009.2.011.3.3.90.30.01.110.0000</t>
  </si>
  <si>
    <t>15.001.13.392.0009.2.011.3.3.90.39.01.110.0000</t>
  </si>
  <si>
    <t>15.001.13.392.0009.2.023.3.3.50.39.01.110.0000</t>
  </si>
  <si>
    <t>15.001.13.392.0009.2.023.3.3.50.39.08.110.0000</t>
  </si>
  <si>
    <t>15.001.13.392.0009.2.023.4.4.50.51.01.110.0000</t>
  </si>
  <si>
    <t>15.001.13.392.0009.2.023.4.4.50.52.01.110.0000</t>
  </si>
  <si>
    <t>15.001.13.392.0009.2.028.3.3.50.39.08.110.0000</t>
  </si>
  <si>
    <t>15.001.13.392.0009.2.028.3.3.90.36.01.110.0000</t>
  </si>
  <si>
    <t>15.001.13.392.0009.2.028.3.3.90.39.01.110.0000</t>
  </si>
  <si>
    <t>15.001.13.392.0009.2.028.3.3.90.39.08.110.0000</t>
  </si>
  <si>
    <t>15.002.13.392.0009.2.028.3.3.90.36.03.100.1501</t>
  </si>
  <si>
    <t>15.002.13.392.0009.2.028.3.3.90.39.03.100.1501</t>
  </si>
  <si>
    <t>16.001.04.121.0004.1.001.3.3.90.35.01.110.0000</t>
  </si>
  <si>
    <t>16.001.04.122.0001.1.002.3.3.90.39.01.110.0000</t>
  </si>
  <si>
    <t>16.001.04.122.0001.2.001.3.1.90.11.01.110.0000</t>
  </si>
  <si>
    <t>16.001.04.122.0001.2.001.3.1.90.13.01.110.0000</t>
  </si>
  <si>
    <t>16.001.04.122.0001.2.001.3.1.91.13.01.110.0000</t>
  </si>
  <si>
    <t>16.001.04.122.0001.2.001.3.3.90.46.01.110.0000</t>
  </si>
  <si>
    <t>16.001.04.122.0001.2.001.3.3.90.49.01.110.0000</t>
  </si>
  <si>
    <t>16.001.04.122.0001.2.006.3.3.90.36.01.110.0000</t>
  </si>
  <si>
    <t>16.001.04.122.0001.2.006.3.3.90.39.01.110.0000</t>
  </si>
  <si>
    <t>16.001.04.128.0002.2.003.3.3.90.36.01.110.0000</t>
  </si>
  <si>
    <t>16.001.04.128.0002.2.003.3.3.90.39.01.110.0000</t>
  </si>
  <si>
    <t>16.001.04.131.0002.2.005.3.3.90.30.01.110.0000</t>
  </si>
  <si>
    <t>16.001.04.131.0002.2.005.3.3.90.39.01.110.0000</t>
  </si>
  <si>
    <t>16.001.23.334.0008.2.011.3.3.90.30.01.110.0000</t>
  </si>
  <si>
    <t>16.001.23.334.0008.2.011.3.3.90.31.01.110.0000</t>
  </si>
  <si>
    <t>16.001.23.334.0008.2.011.3.3.90.39.01.110.0000</t>
  </si>
  <si>
    <t>16.001.23.692.0008.1.002.3.3.90.39.01.110.0000</t>
  </si>
  <si>
    <t>16.001.23.692.0008.1.003.4.4.90.52.01.110.0000</t>
  </si>
  <si>
    <t>17.001.04.122.0001.2.001.3.1.90.11.01.110.0000</t>
  </si>
  <si>
    <t>17.001.04.122.0001.2.001.3.1.90.13.01.110.0000</t>
  </si>
  <si>
    <t>17.001.04.122.0001.2.001.3.1.91.13.01.110.0000</t>
  </si>
  <si>
    <t>17.001.04.122.0001.2.001.3.3.90.46.01.110.0000</t>
  </si>
  <si>
    <t>17.001.04.122.0001.2.001.3.3.90.49.01.110.0000</t>
  </si>
  <si>
    <t>17.001.04.122.0001.2.006.3.3.90.33.01.110.0000</t>
  </si>
  <si>
    <t>17.001.04.122.0001.2.006.3.3.90.39.01.110.0000</t>
  </si>
  <si>
    <t>17.001.04.128.0002.2.003.3.3.90.36.01.110.0000</t>
  </si>
  <si>
    <t>17.001.04.128.0002.2.003.3.3.90.39.01.110.0000</t>
  </si>
  <si>
    <t>17.001.04.131.0002.2.005.3.3.90.30.01.110.0000</t>
  </si>
  <si>
    <t>17.001.04.131.0002.2.005.3.3.90.39.01.110.0000</t>
  </si>
  <si>
    <t>17.001.18.422.0007.2.021.3.3.90.30.01.110.0000</t>
  </si>
  <si>
    <t>Educação Cidadã</t>
  </si>
  <si>
    <t>17.001.18.422.0007.2.021.3.3.90.30.03.100.1702</t>
  </si>
  <si>
    <t>17.001.18.422.0007.2.021.3.3.90.39.03.100.1702</t>
  </si>
  <si>
    <t>17.001.18.422.0007.2.021.3.3.90.39.01.110.0000</t>
  </si>
  <si>
    <t>17.001.18.541.0007.1.002.3.3.90.39.01.110.0000</t>
  </si>
  <si>
    <t>17.001.18.541.0007.1.002.3.3.90.39.08.110.0000</t>
  </si>
  <si>
    <t>17.001.18.541.0007.2.011.3.3.50.39.08.110.0000</t>
  </si>
  <si>
    <t>17.001.18.541.0007.2.011.3.3.50.85.01.110.0000</t>
  </si>
  <si>
    <t>17.001.18.541.0007.2.011.3.3.90.30.01.110.0000</t>
  </si>
  <si>
    <t>17.001.18.541.0007.2.011.3.3.90.30.03.100.1702</t>
  </si>
  <si>
    <t>17.001.18.541.0007.2.011.3.3.90.39.03.100.1701</t>
  </si>
  <si>
    <t>17.001.18.541.0007.2.011.3.3.90.39.01.110.0000</t>
  </si>
  <si>
    <t>17.001.18.541.0007.2.011.3.3.90.93.01.110.0000</t>
  </si>
  <si>
    <t>17.001.18.541.0007.2.011.4.4.90.52.01.110.0000</t>
  </si>
  <si>
    <t>17.001.18.541.0007.2.011.4.4.90.52.08.110.0000</t>
  </si>
  <si>
    <t>17.003.04.121.0004.1.001.3.3.90.35.01.110.0000</t>
  </si>
  <si>
    <t>17.003.04.121.0004.1.001.3.3.90.35.03.100.1702</t>
  </si>
  <si>
    <t>17.003.18.422.0007.2.021.3.3.90.35.03.100.1701</t>
  </si>
  <si>
    <t>18.001.04.122.0001.2.011.3.3.90.39.01.110.0000</t>
  </si>
  <si>
    <t>18.001.04.122.0001.2.011.3.3.90.93.01.110.0000</t>
  </si>
  <si>
    <t>18.001.04.123.0021.0.001.3.2.90.21.01.110.0000</t>
  </si>
  <si>
    <t>Serviços da Dívida Pública</t>
  </si>
  <si>
    <t>18.001.04.123.0021.0.001.3.2.90.22.01.110.0000</t>
  </si>
  <si>
    <t>18.001.04.123.0021.0.001.3.2.91.21.01.110.0000</t>
  </si>
  <si>
    <t>18.001.04.123.0021.0.001.4.6.90.71.01.110.0000</t>
  </si>
  <si>
    <t>18.001.04.123.0021.0.001.4.6.91.71.01.110.0000</t>
  </si>
  <si>
    <t>18.001.04.123.0021.0.002.3.3.90.47.01.110.0000</t>
  </si>
  <si>
    <t>Obrigações Tributárias e Contributivas</t>
  </si>
  <si>
    <t>18.001.04.123.0021.0.003.3.1.90.91.01.110.0000</t>
  </si>
  <si>
    <t>Precatórios e Sentenças Judiciais</t>
  </si>
  <si>
    <t>18.001.04.123.0021.0.003.3.3.90.91.01.110.0000</t>
  </si>
  <si>
    <t>18.001.04.123.0021.0.003.4.6.90.91.01.110.0000</t>
  </si>
  <si>
    <t>18.001.04.453.0013.2.010.3.3.90.93.01.110.0000</t>
  </si>
  <si>
    <t xml:space="preserve">Manutenção do Transporte Coletivo </t>
  </si>
  <si>
    <t>18.002.04.122.0001.1.002.3.3.90.39.01.110.0000</t>
  </si>
  <si>
    <t>18.002.04.122.0001.2.001.3.1.90.11.01.110.0000</t>
  </si>
  <si>
    <t>18.002.04.122.0001.2.001.3.1.90.13.01.110.0000</t>
  </si>
  <si>
    <t>18.002.04.122.0001.2.001.3.1.91.13.01.110.0000</t>
  </si>
  <si>
    <t>18.002.04.122.0001.2.001.3.3.90.46.01.110.0000</t>
  </si>
  <si>
    <t>18.002.04.122.0001.2.001.3.3.90.49.01.110.0000</t>
  </si>
  <si>
    <t>18.002.04.122.0001.2.001.3.3.91.39.01.110.0000</t>
  </si>
  <si>
    <t>18.002.04.122.0001.2.009.3.3.90.36.01.110.0000</t>
  </si>
  <si>
    <t>Locação de Imóveis</t>
  </si>
  <si>
    <t>18.002.04.122.0001.2.009.3.3.90.39.01.110.0000</t>
  </si>
  <si>
    <t>18.002.04.122.0001.2.011.3.3.90.39.01.110.0000</t>
  </si>
  <si>
    <t>18.002.04.122.0001.2.011.3.3.91.39.01.110.0000</t>
  </si>
  <si>
    <t>18.002.04.126.0002.2.007.3.3.90.39.01.110.0000</t>
  </si>
  <si>
    <t>18.002.04.128.0001.2.008.3.3.90.39.01.110.0000</t>
  </si>
  <si>
    <t>18.002.04.128.0001.2.008.3.3.90.48.01.110.0000</t>
  </si>
  <si>
    <t>18.003.04.126.0002.2.007.3.3.90.30.01.110.0000</t>
  </si>
  <si>
    <t>18.003.04.126.0002.2.007.3.3.90.39.01.110.0000</t>
  </si>
  <si>
    <t>18.003.04.126.0002.2.007.3.3.90.40.01.110.0000</t>
  </si>
  <si>
    <t>18.003.04.126.0002.2.007.4.4.90.40.01.110.0000</t>
  </si>
  <si>
    <t>18.003.04.126.0002.2.007.4.4.90.52.01.100.0002</t>
  </si>
  <si>
    <t>18.003.04.126.0002.2.007.4.4.90.52.01.110.0000</t>
  </si>
  <si>
    <t>18.003.04.126.0002.2.007.4.4.90.52.07.100.0000</t>
  </si>
  <si>
    <t>18.003.04.126.0002.2.007.4.4.90.52.08.110.0000</t>
  </si>
  <si>
    <t>19.001.04.121.0004.1.001.3.3.90.35.01.110.0000</t>
  </si>
  <si>
    <t>19.001.04.122.0001.2.001.3.1.90.11.01.110.0000</t>
  </si>
  <si>
    <t>19.001.04.122.0001.2.001.3.1.90.13.01.110.0000</t>
  </si>
  <si>
    <t>19.001.04.122.0001.2.001.3.1.91.13.01.110.0000</t>
  </si>
  <si>
    <t>19.001.04.122.0001.2.001.3.3.90.46.01.110.0000</t>
  </si>
  <si>
    <t>19.001.04.122.0001.2.001.3.3.90.49.01.110.0000</t>
  </si>
  <si>
    <t>19.001.04.122.0001.2.002.3.3.90.39.01.110.0000</t>
  </si>
  <si>
    <t xml:space="preserve">Abastecimento de Frota </t>
  </si>
  <si>
    <t>19.001.04.122.0001.2.006.3.3.90.33.01.110.0000</t>
  </si>
  <si>
    <t>19.001.04.122.0001.2.006.3.3.90.39.01.110.0000</t>
  </si>
  <si>
    <t>19.001.04.128.0002.2.003.3.3.90.39.01.110.0000</t>
  </si>
  <si>
    <t>19.001.04.131.0002.2.005.3.3.90.30.01.110.0000</t>
  </si>
  <si>
    <t>19.001.04.131.0002.2.005.3.3.90.39.01.110.0000</t>
  </si>
  <si>
    <t>19.001.15.126.0013.2.007.3.3.90.39.01.110.0000</t>
  </si>
  <si>
    <t>19.001.15.422.0013.2.021.3.3.90.30.01.110.0000</t>
  </si>
  <si>
    <t>19.001.15.422.0013.2.021.3.3.90.39.01.110.0000</t>
  </si>
  <si>
    <t>19.001.15.451.0013.1.002.3.3.90.39.01.110.0000</t>
  </si>
  <si>
    <t>19.001.15.451.0013.1.006.4.4.90.52.01.110.0000</t>
  </si>
  <si>
    <t>19.001.15.451.0013.2.011.3.3.90.30.01.110.0000</t>
  </si>
  <si>
    <t>19.001.15.451.0013.2.011.3.3.90.36.01.110.0000</t>
  </si>
  <si>
    <t>19.001.15.451.0013.2.011.3.3.90.39.01.110.0000</t>
  </si>
  <si>
    <t>19.001.15.451.0013.2.011.4.4.90.52.01.110.0000</t>
  </si>
  <si>
    <t>19.001.15.451.0013.2.034.3.3.90.39.03.400.1901</t>
  </si>
  <si>
    <t>19.001.15.451.0013.2.034.3.3.90.39.01.110.0000</t>
  </si>
  <si>
    <t>19.001.15.451.0013.2.036.3.3.90.39.01.110.0000</t>
  </si>
  <si>
    <t xml:space="preserve">Manutenção da Mobilidade Ativa </t>
  </si>
  <si>
    <t>19.001.15.453.0013.2.010.3.3.90.39.01.110.0000</t>
  </si>
  <si>
    <t>19.005.04.122.0001.2.002.3.3.90.39.01.110.0000</t>
  </si>
  <si>
    <t>19.005.15.126.0013.2.007.3.3.90.39.03.400.1901</t>
  </si>
  <si>
    <t>19.005.15.451.0013.2.011.3.3.90.39.01.110.0000</t>
  </si>
  <si>
    <t>19.005.15.451.0013.2.034.3.3.90.39.03.400.1901</t>
  </si>
  <si>
    <t>20.001.04.122.0001.2.001.3.1.90.11.01.110.0000</t>
  </si>
  <si>
    <t>20.001.04.122.0001.2.001.3.1.90.13.01.110.0000</t>
  </si>
  <si>
    <t>20.001.04.122.0001.2.001.3.1.91.13.01.110.0000</t>
  </si>
  <si>
    <t>20.001.04.122.0001.2.001.3.3.90.46.01.110.0000</t>
  </si>
  <si>
    <t>20.001.04.122.0001.2.001.3.3.90.49.01.110.0000</t>
  </si>
  <si>
    <t>20.001.04.122.0001.2.006.3.3.90.33.01.110.0000</t>
  </si>
  <si>
    <t>20.001.04.122.0001.2.006.3.3.90.39.01.110.0000</t>
  </si>
  <si>
    <t>20.001.04.128.0002.2.003.3.3.90.39.01.110.0000</t>
  </si>
  <si>
    <t>20.001.04.128.0002.2.003.3.3.90.39.08.110.0000</t>
  </si>
  <si>
    <t>20.001.04.131.0002.2.005.3.3.90.30.01.110.0000</t>
  </si>
  <si>
    <t>20.001.04.131.0002.2.005.3.3.90.39.01.110.0000</t>
  </si>
  <si>
    <t>20.001.06.126.0006.2.007.3.3.90.39.01.110.0000</t>
  </si>
  <si>
    <t>20.001.06.126.0006.2.007.3.3.90.39.01.100.0002</t>
  </si>
  <si>
    <t>20.001.06.181.0006.1.002.3.3.90.39.01.110.0000</t>
  </si>
  <si>
    <t>20.001.06.181.0006.1.002.4.4.90.51.01.110.0000</t>
  </si>
  <si>
    <t>20.001.06.181.0006.1.003.4.4.90.51.01.110.0000</t>
  </si>
  <si>
    <t>20.001.06.181.0006.2.011.3.3.90.30.01.110.0000</t>
  </si>
  <si>
    <t>20.001.06.181.0006.2.011.3.3.90.39.01.110.0000</t>
  </si>
  <si>
    <t>20.001.06.181.0006.2.011.4.4.90.52.01.110.0000</t>
  </si>
  <si>
    <t>20.001.06.181.0006.2.011.4.4.90.52.08.110.0000</t>
  </si>
  <si>
    <t>23.001.04.122.0001.2.001.3.1.90.11.01.110.0000</t>
  </si>
  <si>
    <t>23.001.04.122.0001.2.001.3.1.90.13.01.110.0000</t>
  </si>
  <si>
    <t>23.001.04.122.0001.2.001.3.1.91.13.01.110.0000</t>
  </si>
  <si>
    <t>23.001.04.122.0001.2.001.3.3.90.46.01.110.0000</t>
  </si>
  <si>
    <t>23.001.04.122.0001.2.001.3.3.90.49.01.110.0000</t>
  </si>
  <si>
    <t>23.001.04.122.0001.2.005.3.3.90.30.01.110.0000</t>
  </si>
  <si>
    <t>23.001.04.122.0001.2.005.3.3.90.39.01.110.0000</t>
  </si>
  <si>
    <t>23.001.04.122.0001.2.006.3.3.90.33.01.110.0000</t>
  </si>
  <si>
    <t>23.001.04.122.0001.2.006.3.3.90.39.01.110.0000</t>
  </si>
  <si>
    <t>23.001.04.122.0001.2.011.3.3.90.30.01.110.0000</t>
  </si>
  <si>
    <t>23.001.04.122.0001.2.011.3.3.90.39.01.110.0000</t>
  </si>
  <si>
    <t>23.001.04.128.0002.2.003.3.3.90.39.01.110.0000</t>
  </si>
  <si>
    <t>23.001.04.131.0002.2.005.3.3.90.30.01.110.0000</t>
  </si>
  <si>
    <t>23.001.04.131.0002.2.005.3.3.90.39.08.110.0000</t>
  </si>
  <si>
    <t>23.001.04.131.0002.2.005.3.3.90.39.01.110.0000</t>
  </si>
  <si>
    <t>24.001.04.121.0004.1.001.3.3.90.35.01.110.0000</t>
  </si>
  <si>
    <t>24.001.04.121.0004.1.001.3.3.90.36.01.110.0000</t>
  </si>
  <si>
    <t>24.001.04.121.0004.1.001.3.3.90.39.01.110.0000</t>
  </si>
  <si>
    <t>24.001.04.121.0004.1.001.3.3.90.48.01.110.0000</t>
  </si>
  <si>
    <t>24.001.04.122.0001.1.002.3.3.90.39.01.110.0000</t>
  </si>
  <si>
    <t>24.001.04.122.0001.2.001.3.1.90.11.01.110.0000</t>
  </si>
  <si>
    <t>24.001.04.122.0001.2.001.3.1.90.13.01.110.0000</t>
  </si>
  <si>
    <t>24.001.04.122.0001.2.001.3.1.91.13.01.110.0000</t>
  </si>
  <si>
    <t>24.001.04.122.0001.2.001.3.3.90.46.01.110.0000</t>
  </si>
  <si>
    <t>24.001.04.122.0001.2.001.3.3.90.49.01.110.0000</t>
  </si>
  <si>
    <t>24.001.04.122.0001.2.006.3.3.90.33.01.110.0000</t>
  </si>
  <si>
    <t>24.001.04.122.0001.2.006.3.3.90.39.01.110.0000</t>
  </si>
  <si>
    <t>24.001.04.122.0001.2.011.3.3.90.30.01.110.0000</t>
  </si>
  <si>
    <t>24.001.04.122.0001.2.011.3.3.90.39.01.110.0000</t>
  </si>
  <si>
    <t>24.001.04.122.0001.2.011.4.4.90.51.01.110.0000</t>
  </si>
  <si>
    <t>24.001.04.122.0001.2.011.4.4.90.52.01.110.0000</t>
  </si>
  <si>
    <t>24.001.04.126.0002.2.007.3.3.90.40.01.110.0000</t>
  </si>
  <si>
    <t>24.001.04.128.0002.2.003.3.3.90.30.01.110.0000</t>
  </si>
  <si>
    <t>24.001.04.128.0002.2.003.3.3.90.36.01.110.0000</t>
  </si>
  <si>
    <t>24.001.04.128.0002.2.003.3.3.90.39.01.110.0000</t>
  </si>
  <si>
    <t>24.001.04.131.0002.2.005.3.3.90.30.01.110.0000</t>
  </si>
  <si>
    <t>24.001.04.131.0002.2.005.3.3.90.31.01.110.0000</t>
  </si>
  <si>
    <t>24.001.04.131.0002.2.005.3.3.90.39.01.110.0000</t>
  </si>
  <si>
    <t>27.001.04.121.0004.1.001.3.3.90.35.01.110.0000</t>
  </si>
  <si>
    <t>27.001.04.121.0004.1.001.3.3.90.39.01.110.0000</t>
  </si>
  <si>
    <t>27.001.04.122.0001.1.002.3.3.90.39.01.110.0000</t>
  </si>
  <si>
    <t>27.001.04.122.0001.2.001.3.1.90.11.01.110.0000</t>
  </si>
  <si>
    <t>27.001.04.122.0001.2.001.3.1.90.13.01.110.0000</t>
  </si>
  <si>
    <t>27.001.04.122.0001.2.001.3.1.91.13.01.110.0000</t>
  </si>
  <si>
    <t>27.001.04.122.0001.2.001.3.3.90.46.01.110.0000</t>
  </si>
  <si>
    <t>27.001.04.122.0001.2.001.3.3.90.49.01.110.0000</t>
  </si>
  <si>
    <t>27.001.04.122.0001.2.006.3.3.90.33.01.110.0000</t>
  </si>
  <si>
    <t>27.001.04.122.0001.2.006.3.3.90.39.01.110.0000</t>
  </si>
  <si>
    <t>27.001.04.122.0001.2.011.3.3.90.30.01.110.0000</t>
  </si>
  <si>
    <t>27.001.04.122.0001.2.011.3.3.90.39.01.110.0000</t>
  </si>
  <si>
    <t>27.001.04.122.0001.2.011.4.4.90.52.01.110.0000</t>
  </si>
  <si>
    <t>27.001.04.126.0002.2.007.3.3.90.39.01.110.0000</t>
  </si>
  <si>
    <t>27.001.04.126.0002.2.007.3.3.90.40.01.110.0000</t>
  </si>
  <si>
    <t>27.001.04.128.0002.2.003.3.3.90.39.01.110.0000</t>
  </si>
  <si>
    <t>27.001.04.131.0002.2.005.3.3.90.39.01.110.0000</t>
  </si>
  <si>
    <t>28.001.04.121.0004.1.001.3.3.90.35.01.110.0000</t>
  </si>
  <si>
    <t>28.001.04.122.0001.1.002.3.3.90.39.01.110.0000</t>
  </si>
  <si>
    <t>28.001.04.122.0001.1.002.3.3.90.39.02.100.0000</t>
  </si>
  <si>
    <t>28.001.04.122.0001.2.001.3.1.90.11.01.110.0000</t>
  </si>
  <si>
    <t>28.001.04.122.0001.2.001.3.1.90.13.01.110.0000</t>
  </si>
  <si>
    <t>28.001.04.122.0001.2.001.3.1.91.13.01.110.0000</t>
  </si>
  <si>
    <t>28.001.04.122.0001.2.001.3.3.90.49.01.110.0000</t>
  </si>
  <si>
    <t>28.001.04.122.0001.2.006.3.3.90.33.01.110.0000</t>
  </si>
  <si>
    <t>28.001.04.122.0001.2.006.3.3.90.39.01.110.0000</t>
  </si>
  <si>
    <t>28.001.04.122.0001.2.011.3.3.90.30.01.110.0000</t>
  </si>
  <si>
    <t>28.001.04.122.0001.2.011.3.3.90.39.01.110.0000</t>
  </si>
  <si>
    <t>28.001.04.126.0002.2.007.3.3.90.39.01.110.0000</t>
  </si>
  <si>
    <t>28.001.04.126.0002.2.007.3.3.90.40.01.110.0000</t>
  </si>
  <si>
    <t>28.001.04.128.0002.2.003.3.3.90.36.01.110.0000</t>
  </si>
  <si>
    <t>28.001.04.128.0002.2.003.3.3.90.39.01.110.0000</t>
  </si>
  <si>
    <t>28.001.04.131.0002.2.005.3.3.90.30.01.110.0000</t>
  </si>
  <si>
    <t>28.001.04.131.0002.2.005.3.3.90.39.01.110.0000</t>
  </si>
  <si>
    <t>28.007.04.131.0002.2.005.3.3.90.30.01.110.0000</t>
  </si>
  <si>
    <t>28.007.04.131.0002.2.005.3.3.90.39.01.110.0000</t>
  </si>
  <si>
    <t>29.001.04.122.0001.2.001.3.1.90.11.01.110.0000</t>
  </si>
  <si>
    <t>29.001.04.122.0001.2.001.3.1.90.13.01.110.0000</t>
  </si>
  <si>
    <t>29.001.04.122.0001.2.001.3.1.91.13.01.110.0000</t>
  </si>
  <si>
    <t>29.001.04.122.0001.2.001.3.3.90.46.01.110.0000</t>
  </si>
  <si>
    <t>29.001.04.122.0001.2.001.3.3.90.49.01.110.0000</t>
  </si>
  <si>
    <t>29.001.04.122.0001.2.006.3.3.90.33.01.110.0000</t>
  </si>
  <si>
    <t>29.001.04.122.0001.2.006.3.3.90.39.01.110.0000</t>
  </si>
  <si>
    <t>29.001.04.128.0002.2.003.3.3.90.36.01.110.0000</t>
  </si>
  <si>
    <t>29.001.04.128.0002.2.003.3.3.90.39.01.110.0000</t>
  </si>
  <si>
    <t>29.001.04.131.0002.2.005.3.3.90.30.01.110.0000</t>
  </si>
  <si>
    <t>29.001.04.131.0002.2.005.3.3.90.39.01.110.0000</t>
  </si>
  <si>
    <t>29.001.14.243.0001.1.002.3.3.90.39.01.110.0000</t>
  </si>
  <si>
    <t>29.001.14.243.0018.1.003.4.4.90.52.01.110.0000</t>
  </si>
  <si>
    <t>29.001.14.243.0018.2.011.3.3.90.30.01.110.0000</t>
  </si>
  <si>
    <t>29.001.14.243.0018.2.011.3.3.90.39.01.110.0000</t>
  </si>
  <si>
    <t>29.001.14.243.0018.2.011.4.4.90.52.01.110.0000</t>
  </si>
  <si>
    <t>29.001.14.243.0018.2.041.3.3.50.39.08.110.0000</t>
  </si>
  <si>
    <t>29.002.14.243.0018.2.041.3.3.50.39.01.110.0000</t>
  </si>
  <si>
    <t>29.002.14.243.0018.2.041.3.3.50.39.03.100.2901</t>
  </si>
  <si>
    <t>29.002.14.243.0018.2.041.4.4.50.39.03.100.2901</t>
  </si>
  <si>
    <t>29.002.14.243.0018.2.041.4.4.50.52.03.100.2901</t>
  </si>
  <si>
    <t>30.001.04.121.0004.1.001.3.3.90.35.01.110.0000</t>
  </si>
  <si>
    <t>30.001.04.122.0001.2.001.3.1.90.11.01.110.0000</t>
  </si>
  <si>
    <t>30.001.04.122.0001.2.001.3.1.90.13.01.110.0000</t>
  </si>
  <si>
    <t>30.001.04.122.0001.2.001.3.1.91.13.01.110.0000</t>
  </si>
  <si>
    <t>30.001.04.122.0001.2.001.3.3.90.46.01.110.0000</t>
  </si>
  <si>
    <t>30.001.04.122.0001.2.001.3.3.90.49.01.110.0000</t>
  </si>
  <si>
    <t>30.001.04.122.0001.2.006.3.3.90.33.01.110.0000</t>
  </si>
  <si>
    <t>30.001.04.122.0001.2.006.3.3.90.39.01.110.0000</t>
  </si>
  <si>
    <t>30.001.04.122.0001.2.011.3.3.90.30.01.110.0000</t>
  </si>
  <si>
    <t>30.001.04.122.0001.2.011.3.3.90.39.01.110.0000</t>
  </si>
  <si>
    <t>30.001.04.122.0001.2.011.4.4.90.52.01.110.0000</t>
  </si>
  <si>
    <t>30.001.04.122.0001.2.011.4.4.90.52.08.110.0000</t>
  </si>
  <si>
    <t>30.001.04.128.0002.2.003.3.3.90.36.01.110.0000</t>
  </si>
  <si>
    <t>30.001.04.128.0002.2.003.3.3.90.39.01.110.0000</t>
  </si>
  <si>
    <t>30.001.04.131.0002.2.005.3.3.90.30.01.110.0000</t>
  </si>
  <si>
    <t>30.001.04.131.0002.2.005.3.3.90.36.01.110.0000</t>
  </si>
  <si>
    <t>30.001.04.131.0002.2.005.3.3.90.39.01.110.0000</t>
  </si>
  <si>
    <t>30.001.14.242.0001.1.002.3.3.90.30.01.110.0000</t>
  </si>
  <si>
    <t>30.001.14.242.0001.1.002.3.3.90.39.01.110.0000</t>
  </si>
  <si>
    <t>30.001.14.242.0010.2.041.3.3.50.39.01.110.0000</t>
  </si>
  <si>
    <t>30.001.14.242.0016.2.041.3.3.90.39.01.110.0000</t>
  </si>
  <si>
    <t>30.001.14.242.0018.1.003.3.3.90.30.01.110.0000</t>
  </si>
  <si>
    <t>30.001.14.242.0018.1.003.3.3.90.39.01.110.0000</t>
  </si>
  <si>
    <t>30.001.14.242.0018.1.003.4.4.90.51.01.110.0000</t>
  </si>
  <si>
    <t>30.001.14.242.0018.1.003.4.4.90.52.01.110.0000</t>
  </si>
  <si>
    <t>30.001.14.242.0018.2.041.3.3.50.39.01.110.0000</t>
  </si>
  <si>
    <t>30.001.14.242.0018.2.041.3.3.50.39.08.110.0000</t>
  </si>
  <si>
    <t>30.001.14.242.0018.2.041.3.3.90.36.01.110.0000</t>
  </si>
  <si>
    <t>30.001.14.242.0018.2.041.3.3.90.39.01.110.0000</t>
  </si>
  <si>
    <t>30.001.14.242.0018.2.041.3.3.90.40.01.110.0000</t>
  </si>
  <si>
    <t>30.001.14.242.0018.2.041.4.4.50.52.08.110.0000</t>
  </si>
  <si>
    <t>30.002.14.242.0018.2.041.3.3.90.30.01.110.0000</t>
  </si>
  <si>
    <t>30.002.14.242.0018.2.041.3.3.90.39.01.110.0000</t>
  </si>
  <si>
    <t>30.002.14.242.0018.2.041.4.4.90.51.01.110.0000</t>
  </si>
  <si>
    <t>30.002.14.242.0018.2.041.4.4.90.52.01.110.0000</t>
  </si>
  <si>
    <t>31.001.04.122.0001.2.001.3.1.90.11.01.110.0000</t>
  </si>
  <si>
    <t>31.001.04.122.0001.2.001.3.1.90.13.01.110.0000</t>
  </si>
  <si>
    <t>31.001.04.122.0001.2.001.3.1.91.13.01.110.0000</t>
  </si>
  <si>
    <t>31.001.04.122.0001.2.001.3.3.90.46.01.110.0000</t>
  </si>
  <si>
    <t>31.001.04.122.0001.2.001.3.3.90.49.01.110.0000</t>
  </si>
  <si>
    <t>31.001.04.122.0001.2.006.3.3.90.33.01.110.0000</t>
  </si>
  <si>
    <t>31.001.04.122.0001.2.006.3.3.90.39.01.110.0000</t>
  </si>
  <si>
    <t>31.001.04.128.0002.2.003.3.3.90.39.01.110.0000</t>
  </si>
  <si>
    <t>31.001.04.131.0002.2.005.3.3.90.30.01.110.0000</t>
  </si>
  <si>
    <t>31.001.04.131.0002.2.005.3.3.90.39.01.110.0000</t>
  </si>
  <si>
    <t>31.001.14.391.0009.2.029.3.3.90.40.01.110.0000</t>
  </si>
  <si>
    <t>31.001.14.422.0018.1.002.3.3.90.39.01.110.0000</t>
  </si>
  <si>
    <t>31.001.14.422.0018.2.011.3.3.90.30.01.110.0000</t>
  </si>
  <si>
    <t>31.001.14.422.0018.2.011.3.3.90.39.01.110.0000</t>
  </si>
  <si>
    <t>31.001.14.422.0018.2.011.4.4.90.52.01.110.0000</t>
  </si>
  <si>
    <t>32.001.04.121.0004.1.001.3.3.90.35.01.110.0000</t>
  </si>
  <si>
    <t>32.001.04.122.0001.2.001.3.1.90.11.01.110.0000</t>
  </si>
  <si>
    <t>32.001.04.122.0001.2.001.3.1.90.13.01.110.0000</t>
  </si>
  <si>
    <t>32.001.04.122.0001.2.001.3.1.91.13.01.110.0000</t>
  </si>
  <si>
    <t>32.001.04.122.0001.2.001.3.3.90.46.01.110.0000</t>
  </si>
  <si>
    <t>32.001.04.122.0001.2.001.3.3.90.49.01.110.0000</t>
  </si>
  <si>
    <t>32.001.04.122.0001.2.006.3.3.90.33.01.110.0000</t>
  </si>
  <si>
    <t>32.001.04.122.0001.2.006.3.3.90.39.01.110.0000</t>
  </si>
  <si>
    <t>32.001.04.128.0002.2.003.3.3.90.36.01.110.0000</t>
  </si>
  <si>
    <t>32.001.04.131.0002.2.005.3.3.90.30.01.110.0000</t>
  </si>
  <si>
    <t>32.001.04.131.0002.2.005.3.3.90.39.08.110.0000</t>
  </si>
  <si>
    <t>32.001.04.131.0002.2.005.3.3.90.39.01.110.0000</t>
  </si>
  <si>
    <t>32.001.14.334.0017.2.004.3.3.90.39.01.110.0000</t>
  </si>
  <si>
    <t>32.001.14.422.0001.1.002.3.3.90.30.01.110.0000</t>
  </si>
  <si>
    <t>32.001.14.422.0001.1.002.3.3.90.39.01.110.0000</t>
  </si>
  <si>
    <t>32.001.14.422.0018.2.011.3.3.50.39.01.110.0000</t>
  </si>
  <si>
    <t>32.001.14.422.0018.2.011.3.3.71.70.01.110.0000</t>
  </si>
  <si>
    <t>32.001.14.422.0018.2.011.3.3.90.30.01.110.0000</t>
  </si>
  <si>
    <t>32.001.14.422.0018.2.011.3.3.90.39.01.110.0000</t>
  </si>
  <si>
    <t>32.001.14.422.0018.2.011.4.4.71.70.01.110.0000</t>
  </si>
  <si>
    <t>32.001.14.422.0018.2.011.4.4.90.52.08.110.0000</t>
  </si>
  <si>
    <t>32.002.14.422.0018.2.011.3.3.90.30.01.110.0000</t>
  </si>
  <si>
    <t>32.002.14.422.0018.2.011.3.3.90.39.01.110.0000</t>
  </si>
  <si>
    <t>32.002.14.422.0018.2.011.4.4.90.52.01.110.0000</t>
  </si>
  <si>
    <t>33.001.04.122.0001.1.002.3.3.90.39.01.110.0000</t>
  </si>
  <si>
    <t>33.001.04.122.0001.2.001.3.1.90.11.01.110.0000</t>
  </si>
  <si>
    <t>33.001.04.122.0001.2.001.3.1.90.13.01.110.0000</t>
  </si>
  <si>
    <t>33.001.04.122.0001.2.001.3.1.91.13.01.110.0000</t>
  </si>
  <si>
    <t>33.001.04.122.0001.2.001.3.3.90.46.01.110.0000</t>
  </si>
  <si>
    <t>33.001.04.122.0001.2.001.3.3.90.49.01.110.0000</t>
  </si>
  <si>
    <t>33.001.04.122.0001.2.006.3.3.90.33.01.110.0000</t>
  </si>
  <si>
    <t>33.001.04.122.0001.2.006.3.3.90.39.01.110.0000</t>
  </si>
  <si>
    <t>33.001.04.122.0001.2.011.3.3.90.30.01.110.0000</t>
  </si>
  <si>
    <t>33.001.04.122.0001.2.011.3.3.90.39.01.110.0000</t>
  </si>
  <si>
    <t>33.001.04.122.0001.2.011.4.4.90.52.01.110.0000</t>
  </si>
  <si>
    <t>33.001.04.126.0002.2.007.3.3.90.39.01.110.0000</t>
  </si>
  <si>
    <t>33.001.04.126.0002.2.007.3.3.90.40.01.110.0000</t>
  </si>
  <si>
    <t>33.001.04.128.0002.2.003.3.3.90.39.01.110.0000</t>
  </si>
  <si>
    <t>33.001.04.131.0002.2.005.3.3.90.39.01.110.0000</t>
  </si>
  <si>
    <t>34.001.04.121.0004.1.001.3.3.90.35.01.110.0000</t>
  </si>
  <si>
    <t>34.001.04.122.0001.2.001.3.1.90.11.01.110.0000</t>
  </si>
  <si>
    <t>34.001.04.122.0001.2.001.3.1.90.13.01.110.0000</t>
  </si>
  <si>
    <t>34.001.04.122.0001.2.001.3.1.91.13.01.110.0000</t>
  </si>
  <si>
    <t>34.001.04.122.0001.2.001.3.3.90.49.01.110.0000</t>
  </si>
  <si>
    <t>34.001.04.122.0001.2.006.3.3.90.33.01.110.0000</t>
  </si>
  <si>
    <t>34.001.04.122.0001.2.006.3.3.90.39.01.110.0000</t>
  </si>
  <si>
    <t>34.001.04.126.0002.2.007.3.3.90.30.08.110.0000</t>
  </si>
  <si>
    <t>34.001.04.126.0002.2.007.3.3.90.39.08.110.0000</t>
  </si>
  <si>
    <t>34.001.04.126.0002.2.007.4.4.90.52.08.110.0000</t>
  </si>
  <si>
    <t>34.001.04.128.0002.2.003.3.3.90.36.01.110.0000</t>
  </si>
  <si>
    <t>34.001.04.131.0002.2.005.3.3.90.30.01.110.0000</t>
  </si>
  <si>
    <t>34.001.04.131.0002.2.005.3.3.90.39.01.110.0000</t>
  </si>
  <si>
    <t>34.001.15.182.0005.1.002.3.3.90.39.01.110.0000</t>
  </si>
  <si>
    <t>34.001.15.182.0005.2.011.3.3.90.30.01.110.0000</t>
  </si>
  <si>
    <t>34.001.15.182.0005.2.011.3.3.90.30.08.110.0000</t>
  </si>
  <si>
    <t>34.001.15.182.0005.2.011.3.3.90.39.08.110.0000</t>
  </si>
  <si>
    <t>34.001.15.182.0005.2.011.3.3.90.39.01.110.0000</t>
  </si>
  <si>
    <t>34.001.15.182.0005.2.011.4.4.90.52.08.110.0000</t>
  </si>
  <si>
    <t>35.001.04.122.0001.1.002.3.3.90.30.01.110.0000</t>
  </si>
  <si>
    <t>35.001.04.122.0001.1.002.3.3.90.39.01.110.0000</t>
  </si>
  <si>
    <t>35.001.04.122.0001.1.002.4.4.90.52.01.110.0000</t>
  </si>
  <si>
    <t>35.001.04.122.0001.2.001.3.1.90.11.01.110.0000</t>
  </si>
  <si>
    <t>35.001.04.122.0001.2.001.3.1.90.13.01.110.0000</t>
  </si>
  <si>
    <t>35.001.04.122.0001.2.001.3.1.91.13.01.110.0000</t>
  </si>
  <si>
    <t>35.001.04.122.0001.2.001.3.3.90.46.01.110.0000</t>
  </si>
  <si>
    <t>35.001.04.122.0001.2.001.3.3.90.49.01.110.0000</t>
  </si>
  <si>
    <t>35.001.04.122.0001.2.006.3.3.90.33.01.110.0000</t>
  </si>
  <si>
    <t>35.001.04.122.0001.2.006.3.3.90.39.01.110.0000</t>
  </si>
  <si>
    <t>35.001.04.122.0001.2.011.3.3.90.30.01.110.0000</t>
  </si>
  <si>
    <t>35.001.04.122.0001.2.011.3.3.90.39.01.110.0000</t>
  </si>
  <si>
    <t>35.001.04.122.0001.2.011.4.4.90.52.01.110.0000</t>
  </si>
  <si>
    <t>35.001.04.128.0002.2.003.3.3.90.39.01.110.0000</t>
  </si>
  <si>
    <t>35.001.04.131.0002.2.005.3.3.90.39.01.110.0000</t>
  </si>
  <si>
    <t>36.001.04.122.0001.2.001.3.1.90.11.01.110.0000</t>
  </si>
  <si>
    <t>36.001.04.122.0001.2.001.3.1.90.13.01.110.0000</t>
  </si>
  <si>
    <t>36.001.04.122.0001.2.001.3.1.91.13.01.110.0000</t>
  </si>
  <si>
    <t>36.001.04.122.0001.2.001.3.3.90.46.01.110.0000</t>
  </si>
  <si>
    <t>36.001.04.122.0001.2.001.3.3.90.49.01.110.0000</t>
  </si>
  <si>
    <t>36.001.04.122.0001.2.006.3.3.90.33.01.110.0000</t>
  </si>
  <si>
    <t>36.001.04.122.0001.2.006.3.3.90.39.01.110.0000</t>
  </si>
  <si>
    <t>36.001.04.128.0002.2.003.3.3.90.39.01.110.0000</t>
  </si>
  <si>
    <t>36.001.04.131.0002.2.005.3.3.90.30.01.110.0000</t>
  </si>
  <si>
    <t>36.001.04.131.0002.2.005.3.3.90.39.01.110.0000</t>
  </si>
  <si>
    <t>36.001.08.244.0019.2.011.3.3.90.30.01.110.0000</t>
  </si>
  <si>
    <t>36.001.08.244.0019.2.011.3.3.90.39.01.110.0000</t>
  </si>
  <si>
    <t>36.001.08.244.0019.2.011.3.3.90.93.01.110.0000</t>
  </si>
  <si>
    <t>36.001.08.244.0019.2.011.4.4.90.52.01.110.0000</t>
  </si>
  <si>
    <t>36.001.08.244.0019.2.024.3.3.90.30.01.110.0000</t>
  </si>
  <si>
    <t>36.001.08.244.0019.2.024.3.3.90.32.01.110.0000</t>
  </si>
  <si>
    <t>36.001.14.244.0018.2.041.3.3.50.39.01.110.0000</t>
  </si>
  <si>
    <t>36.001.14.244.0018.2.041.3.3.50.39.08.110.0000</t>
  </si>
  <si>
    <t>36.001.14.244.0018.2.041.3.3.90.30.08.110.0000</t>
  </si>
  <si>
    <t>36.001.14.244.0018.2.041.3.3.90.39.08.110.0000</t>
  </si>
  <si>
    <t>36.001.14.244.0018.2.041.4.4.50.39.01.110.0000</t>
  </si>
  <si>
    <t>36.001.14.244.0018.2.041.4.4.90.52.08.110.0000</t>
  </si>
  <si>
    <t>99.999.99.999.9999.9.999.9.9.99.99.01.110.0000</t>
  </si>
  <si>
    <t>Reserva de Contingência</t>
  </si>
  <si>
    <t>99.999.99.999.9999.9.999.9.9.99.99.08.110.0000</t>
  </si>
  <si>
    <t>IPMO</t>
  </si>
  <si>
    <t>21.001.09.272.0001.1.002.3.3.90.39.04.690.0000</t>
  </si>
  <si>
    <t>04.690.0000</t>
  </si>
  <si>
    <t>21.001.09.272.0001.1.002.4.4.90.51.04.690.0000</t>
  </si>
  <si>
    <t>21.001.09.272.0001.1.002.4.4.90.52.04.690.0000</t>
  </si>
  <si>
    <t>21.001.09.272.0001.1.002.4.4.90.61.04.690.0000</t>
  </si>
  <si>
    <t>21.001.09.272.0001.2.001.3.1.90.11.04.690.0000</t>
  </si>
  <si>
    <t>21.001.09.272.0001.2.001.3.1.90.13.04.690.0000</t>
  </si>
  <si>
    <t>21.001.09.272.0001.2.001.3.1.90.16.04.690.0000</t>
  </si>
  <si>
    <t>21.001.09.272.0001.2.001.3.1.90.92.04.690.0000</t>
  </si>
  <si>
    <t>21.001.09.272.0001.2.001.3.1.90.94.04.690.0000</t>
  </si>
  <si>
    <t>21.001.09.272.0001.2.001.3.1.91.13.04.690.0000</t>
  </si>
  <si>
    <t>21.001.09.272.0001.2.001.3.3.90.39.04.690.0000</t>
  </si>
  <si>
    <t>21.001.09.272.0001.2.001.3.3.90.46.04.690.0000</t>
  </si>
  <si>
    <t>21.001.09.272.0001.2.001.3.3.90.49.04.690.0000</t>
  </si>
  <si>
    <t>21.001.09.272.0001.2.011.3.3.90.14.04.690.0000</t>
  </si>
  <si>
    <t>21.001.09.272.0001.2.011.3.3.90.30.04.690.0000</t>
  </si>
  <si>
    <t>21.001.09.272.0001.2.011.3.3.90.33.04.690.0000</t>
  </si>
  <si>
    <t>21.001.09.272.0001.2.011.3.3.90.35.04.690.0000</t>
  </si>
  <si>
    <t>21.001.09.272.0001.2.011.3.3.90.36.04.690.0000</t>
  </si>
  <si>
    <t>21.001.09.272.0001.2.011.3.3.90.39.04.690.0000</t>
  </si>
  <si>
    <t>21.001.09.272.0001.2.011.3.3.90.40.04.690.0000</t>
  </si>
  <si>
    <t>21.001.09.272.0001.2.011.3.3.90.92.04.690.0000</t>
  </si>
  <si>
    <t>21.001.09.272.0001.2.011.4.4.90.52.04.690.0000</t>
  </si>
  <si>
    <t>21.001.09.272.0002.2.003.3.3.90.14.04.690.0000</t>
  </si>
  <si>
    <t>21.001.09.272.0002.2.003.3.3.90.39.04.690.0000</t>
  </si>
  <si>
    <t>21.001.09.272.0002.2.003.3.3.90.93.04.690.0000</t>
  </si>
  <si>
    <t>21.001.09.272.0004.1.001.3.3.90.35.04.690.0000</t>
  </si>
  <si>
    <t>21.001.09.272.0004.1.001.3.3.90.39.04.690.0000</t>
  </si>
  <si>
    <t>21.001.09.272.0021.0.002.3.3.90.47.04.690.0000</t>
  </si>
  <si>
    <t>21.001.09.272.0021.0.003.3.1.90.91.04.690.0000</t>
  </si>
  <si>
    <t>21.001.09.272.0021.0.003.3.3.90.91.04.690.0000</t>
  </si>
  <si>
    <t>21.003.09.272.0020.2.043.3.1.90.01.04.601.0000</t>
  </si>
  <si>
    <t>04.601.0000</t>
  </si>
  <si>
    <t>Benefícios Previdenciários</t>
  </si>
  <si>
    <t>21.003.09.272.0020.2.043.3.1.90.03.04.601.0000</t>
  </si>
  <si>
    <t>21.003.09.272.0020.2.043.3.1.90.91.04.601.0000</t>
  </si>
  <si>
    <t>21.003.09.272.0020.2.043.3.3.90.93.04.601.0000</t>
  </si>
  <si>
    <t>21.005.09.272.0020.2.043.3.1.90.01.04.602.0000</t>
  </si>
  <si>
    <t>04.602.0000</t>
  </si>
  <si>
    <t>21.005.09.272.0020.2.043.3.1.90.03.04.602.0000</t>
  </si>
  <si>
    <t>21.005.09.272.0020.2.043.3.1.90.91.04.602.0000</t>
  </si>
  <si>
    <t>21.005.09.272.0020.2.043.3.3.90.93.04.602.0000</t>
  </si>
  <si>
    <t>21.006.04.241.0018.2.044.3.3.90.48.01.110.0000</t>
  </si>
  <si>
    <t xml:space="preserve">Auxílio Melhor Idade </t>
  </si>
  <si>
    <t>22.001.04.122.0001.1.002.4.4.90.51.04.110.0000</t>
  </si>
  <si>
    <t>04.110.0000</t>
  </si>
  <si>
    <t>77.777.99.999.9999.9.999.9.9.99.99.04.600.0000</t>
  </si>
  <si>
    <t>04.600.0000</t>
  </si>
  <si>
    <t>FITO</t>
  </si>
  <si>
    <t>22.001.04.122.0001.1.002.4.4.90.92.04.110.0000</t>
  </si>
  <si>
    <t>22.001.04.122.0001.2.011.3.3.90.37.04.110.0000</t>
  </si>
  <si>
    <t>22.001.04.122.0001.2.011.4.4.90.93.04.110.0000</t>
  </si>
  <si>
    <t>22.001.04.122.0021.0.001.4.6.90.71.04.110.0000</t>
  </si>
  <si>
    <t>22.001.04.122.0021.0.003.3.1.90.91.04.110.0000</t>
  </si>
  <si>
    <t>22.001.04.126.0002.2.007.3.3.90.40.04.110.0000</t>
  </si>
  <si>
    <t>22.001.04.128.0001.2.008.3.3.90.36.04.110.0000</t>
  </si>
  <si>
    <t>22.001.04.128.0002.2.003.3.3.90.39.04.110.0000</t>
  </si>
  <si>
    <t>22.001.04.331.0001.2.001.3.3.90.49.04.110.0000</t>
  </si>
  <si>
    <t>22.002.04.361.0002.2.003.3.3.90.39.04.220.0000</t>
  </si>
  <si>
    <t>04.220.0000</t>
  </si>
  <si>
    <t>22.002.12.122.0001.2.011.3.3.90.30.04.220.0000</t>
  </si>
  <si>
    <t>22.002.12.122.0021.0.003.3.1.90.91.04.220.0000</t>
  </si>
  <si>
    <t>22.002.12.126.0002.2.007.3.3.90.40.04.220.0000</t>
  </si>
  <si>
    <t>22.002.12.361.0001.2.001.3.1.90.94.04.220.0000</t>
  </si>
  <si>
    <t>22.002.12.361.0001.2.008.3.3.90.36.04.220.0000</t>
  </si>
  <si>
    <t>22.002.12.361.0016.2.011.3.3.90.47.04.220.0000</t>
  </si>
  <si>
    <t>22.002.12.361.0016.2.020.4.4.90.52.04.220.0000</t>
  </si>
  <si>
    <t>22.003.12.122.0021.0.003.3.1.90.91.04.220.0000</t>
  </si>
  <si>
    <t>22.004.04.362.0002.2.003.3.3.90.39.04.230.0000</t>
  </si>
  <si>
    <t>04.230.0000</t>
  </si>
  <si>
    <t>22.004.12.122.0001.2.011.3.3.90.30.04.230.0000</t>
  </si>
  <si>
    <t>22.004.12.122.0021.0.003.3.1.90.91.04.230.0000</t>
  </si>
  <si>
    <t>22.004.12.126.0002.2.007.3.3.90.40.04.230.0000</t>
  </si>
  <si>
    <t>22.004.12.362.0001.2.001.3.1.90.11.04.230.0000</t>
  </si>
  <si>
    <t>22.004.12.362.0001.2.001.3.1.91.13.04.230.0000</t>
  </si>
  <si>
    <t>22.004.12.362.0001.2.008.3.3.90.36.04.230.0000</t>
  </si>
  <si>
    <t>22.004.12.362.0001.2.011.3.3.90.30.04.230.0000</t>
  </si>
  <si>
    <t>22.004.12.362.0016.2.020.4.4.90.52.04.230.0000</t>
  </si>
  <si>
    <t>22.005.12.122.0021.0.003.3.1.90.91.04.230.0000</t>
  </si>
  <si>
    <t>22.006.12.122.0021.0.003.3.1.90.91.04.110.0000</t>
  </si>
  <si>
    <t>22.006.12.364.0001.2.001.3.1.90.16.04.110.0000</t>
  </si>
  <si>
    <t>22.006.12.364.0001.2.011.3.3.90.39.04.110.0000</t>
  </si>
  <si>
    <t>22.007.04.128.0002.2.003.3.3.90.39.04.110.0000</t>
  </si>
  <si>
    <t>22.007.13.122.0021.0.003.3.1.90.91.04.110.0000</t>
  </si>
  <si>
    <t>22.007.13.126.0002.2.007.3.3.90.40.04.110.0000</t>
  </si>
  <si>
    <t>22.007.13.128.0001.2.008.3.3.90.36.04.110.0000</t>
  </si>
  <si>
    <t>22.007.13.392.0001.2.001.3.3.90.49.04.110.0000</t>
  </si>
  <si>
    <t>22.007.13.392.0009.2.011.3.3.90.92.04.110.0000</t>
  </si>
  <si>
    <t>22.008.12.365.0001.2.001.3.1.90.94.01.210.0000</t>
  </si>
  <si>
    <t>01.210.0000</t>
  </si>
  <si>
    <t>22.009.12.365.0001.2.001.3.1.90.94.01.210.0000</t>
  </si>
  <si>
    <t>22.010.12.365.0001.2.001.3.1.90.94.01.210.0000</t>
  </si>
  <si>
    <t>22.011.12.365.0001.2.001.3.1.90.94.01.210.0000</t>
  </si>
  <si>
    <t>22.012.12.365.0001.2.001.3.1.90.94.01.210.0000</t>
  </si>
  <si>
    <t>22.013.12.365.0001.2.001.3.1.90.94.01.210.0000</t>
  </si>
  <si>
    <t>22.014.12.365.0001.2.001.3.1.90.94.01.210.0000</t>
  </si>
  <si>
    <t>22.015.12.365.0001.2.001.3.1.90.94.01.210.0000</t>
  </si>
  <si>
    <t>22.016.12.122.0021.0.003.3.1.90.91.04.210.0000</t>
  </si>
  <si>
    <t>04.210.0000</t>
  </si>
  <si>
    <t>22.016.12.126.0002.2.007.3.3.90.40.04.210.0000</t>
  </si>
  <si>
    <t>22.016.12.365.0001.2.001.3.1.90.16.04.210.0000</t>
  </si>
  <si>
    <t>22.016.12.365.0001.2.008.3.3.90.36.04.210.0000</t>
  </si>
  <si>
    <t>22.016.12.365.0002.2.003.3.3.90.39.04.210.0000</t>
  </si>
  <si>
    <t>22.016.12.365.0016.1.002.3.3.90.39.04.210.0000</t>
  </si>
  <si>
    <t>22.016.12.365.0016.2.011.3.3.90.33.04.210.0000</t>
  </si>
  <si>
    <t>22.016.12.365.0016.2.011.3.3.90.37.04.210.0000</t>
  </si>
  <si>
    <t>22.016.12.365.0016.2.017.3.3.90.30.04.210.0000</t>
  </si>
  <si>
    <t>22.016.12.365.0016.2.020.4.4.90.52.04.210.0000</t>
  </si>
  <si>
    <t>Código do Programa</t>
  </si>
  <si>
    <t>Nome do Programa</t>
  </si>
  <si>
    <t>Nome de Objetivo de Programa</t>
  </si>
  <si>
    <t>0000</t>
  </si>
  <si>
    <t>Encargos Especiais</t>
  </si>
  <si>
    <t>Possibilitar a alocação de recursos orçamentários destinados ao pagamento de obrigações legais e contratuais.</t>
  </si>
  <si>
    <t>0001</t>
  </si>
  <si>
    <t>Administração e Coordenação Geral</t>
  </si>
  <si>
    <t xml:space="preserve">Prover os órgãos da municipalidade dos meios administrativos e operacionais para implementação de seus objetivos.
</t>
  </si>
  <si>
    <t>0002</t>
  </si>
  <si>
    <t>Abastecimento de água e esgotamento sanitário</t>
  </si>
  <si>
    <t xml:space="preserve">Garantir o abastecimento de água de forma ininterrupta e a coleta e o tratamento de esgoto sanitário universalizada no município.
</t>
  </si>
  <si>
    <t>0003</t>
  </si>
  <si>
    <t>Ampliação do Acesso e Melhoria da Qualidade das Ações de Assistência Hospitalar e Ambulatorial</t>
  </si>
  <si>
    <t>Oferecer linhas de cuidados completa (primário, secundário, terciário), pelo menos nas áreas prioritárias com a responsabilização do município, sistemas de referência e contrarreferência.</t>
  </si>
  <si>
    <t>0004</t>
  </si>
  <si>
    <t>Ampliação do Acesso e Melhoria da Qualidade das Ações de Proteção Social Básica do SUAS</t>
  </si>
  <si>
    <t>Melhorar a estrutura dos equipamentos da proteção social básica do SUAS de tal forma que seja possível a ampliação do acesso em todas as regiões do Município com o aumento da qualidade dos serviços ofertados.</t>
  </si>
  <si>
    <t>0005</t>
  </si>
  <si>
    <t>Ampliação do Acesso e Melhoria da Qualidade das Ações de Proteção Social Especial do SUAS</t>
  </si>
  <si>
    <t>Melhorar a estrutura dos equipamentos da proteção social especial do SUAS de tal forma que seja possível a ampliação do acesso em todas as regiões do Município com o aumento da qualidade dos serviços ofertados.</t>
  </si>
  <si>
    <t>0006</t>
  </si>
  <si>
    <t>Ampliação do Acesso e Melhoria da Qualidade do Atendimento em Atenção Básica de Saúde</t>
  </si>
  <si>
    <t>Qualificar a atenção básica em saúde como forma de aumentar sua resolutividade e garantir o acesso, especialmente de grupos populacionais mais vulneráveis.</t>
  </si>
  <si>
    <t>0007</t>
  </si>
  <si>
    <t>Ampliação do Acesso e Melhoria da Qualidade do Ensino Infantil</t>
  </si>
  <si>
    <t>Ampliar a oferta de vagas em Osasco com garantia de qualidade dos serviços ofertados, viabilizando modelos alternativos que trabalhem em conjunto com a construção de novas unidades, por meio de convênios com organizações da sociedade civil e aquisição de vagas junto a entidades privadas</t>
  </si>
  <si>
    <t>0008</t>
  </si>
  <si>
    <t>Ampliação e manutenção das áreas verdes</t>
  </si>
  <si>
    <t>Melhorar a qualidade do ar e das águas, do isolamento acústico e da permeabilidade do solo da cidade.</t>
  </si>
  <si>
    <t>0009</t>
  </si>
  <si>
    <t>Ampliação e Melhoria do Acesso a Cultura, Esporte e Lazer</t>
  </si>
  <si>
    <t>Consolidar e garantir, institucionalmente, práticas esportivas, culturais e de lazer de forma democrática, acessível e permanente visando a transformação social.</t>
  </si>
  <si>
    <t>0010</t>
  </si>
  <si>
    <t>Assistência Farmacêutica</t>
  </si>
  <si>
    <t xml:space="preserve">Continuidade e aprimoramento da gestão e distribuição de medicamentos diretamente à população e por meio das unidades de saúde no município.
</t>
  </si>
  <si>
    <t>0011</t>
  </si>
  <si>
    <t>Bem-estar animal</t>
  </si>
  <si>
    <t>Implantar uma política de promoção do bem-estar animal integrada às diversas políticas públicas existentes.</t>
  </si>
  <si>
    <t>0012</t>
  </si>
  <si>
    <t>Combate à violação de direitos sociais</t>
  </si>
  <si>
    <t>Garantia de acesso de cidadãos aos serviços, programas e projetos das diversas áreas sociais, com garantia de atendimento de qualidade</t>
  </si>
  <si>
    <t>0013</t>
  </si>
  <si>
    <t>Modernização da Gestão e Administração Tributária - PMAT/BNDES</t>
  </si>
  <si>
    <t xml:space="preserve">Implementar um modelo integrado de informações municipais com vistas a uma gestão responsiva no atendimento à população.
</t>
  </si>
  <si>
    <t>0014</t>
  </si>
  <si>
    <t>Democratização da gestão pública</t>
  </si>
  <si>
    <t>Aperfeiçoar a comunicação com os munícipes, a transparência governamental e a participação social na formulação, execução e controle das políticas públicas municipais.</t>
  </si>
  <si>
    <t>0015</t>
  </si>
  <si>
    <t>Desenvolvimento econômico integrado</t>
  </si>
  <si>
    <t>Nortear o crescimento nos próximos anos de modo a desenvolver uma economia local forte, dinâmica e atrativa a empresas com alto valor agregado</t>
  </si>
  <si>
    <t>0016</t>
  </si>
  <si>
    <t>Desenvolvimento urbano integrado</t>
  </si>
  <si>
    <t>Promover a atualização e revisão do Plano Diretor do município, estruturada para o desenvolvimento das periferias, considerando a aplicação dos
normativos dos instrumentos do Estatuto das Cidades. Além disso, contempla-se ação voltadas a sua efetiva implementação.</t>
  </si>
  <si>
    <t>0017</t>
  </si>
  <si>
    <t>Educação de Jovens e Adultos</t>
  </si>
  <si>
    <t>Ampliar o acesso dos adultos não escolarizados ao EJA, por meio da revisão da estrutura curricular e dos instrumentos que promovam a participação no programa.</t>
  </si>
  <si>
    <t>0018</t>
  </si>
  <si>
    <t>Educação permanente de servidores públicos</t>
  </si>
  <si>
    <t>Promover a qualificação continua do quadro de servidores da prefeitura.</t>
  </si>
  <si>
    <t>0019</t>
  </si>
  <si>
    <t>Transferência de Renda</t>
  </si>
  <si>
    <t>Construir estratégias de geração de emprego, renda e de inclusão social, visando a construção de uma cidade alinhada com as necessidades de sustentabilidade e competitividade do mercado globalizado.</t>
  </si>
  <si>
    <t>0020</t>
  </si>
  <si>
    <t>Gestão da política habitacional</t>
  </si>
  <si>
    <t>Atualizar o marco legal da política habitacional osasquense e garantir moradia digna para famílias em situação de vulnerabilidade social.</t>
  </si>
  <si>
    <t>0021</t>
  </si>
  <si>
    <t>Gestão integrada de resíduos sólidos</t>
  </si>
  <si>
    <t>Garantir a coleta, o transporte, o tratamento e destinação final ambientalmente adequada dos resíduos sólidos gerados no município.</t>
  </si>
  <si>
    <t>0022</t>
  </si>
  <si>
    <t>Melhoria da Drenagem Urbana</t>
  </si>
  <si>
    <t>Prevenir as inundações principalmente e áreas mais baixas sujeitas a alagamentos como também nas áreas marginais e cursos de água naturais.</t>
  </si>
  <si>
    <t>0023</t>
  </si>
  <si>
    <t>Melhoria da qualidade do atendimento de urgência e emergência</t>
  </si>
  <si>
    <t>Qualificar o atendimento de urgência e emergência.</t>
  </si>
  <si>
    <t>0024</t>
  </si>
  <si>
    <t>Melhoria da Qualidade do Ensino Fundamental I</t>
  </si>
  <si>
    <t>Aperfeiçoar o projeto pedagógico, com a aproximação da escola com a comunidade e melhorar a gestão das unidades escolares com foco em elevar o nível de aprendizagem em Osasco.</t>
  </si>
  <si>
    <t>0025</t>
  </si>
  <si>
    <t>Melhoria e ampliação do sistema viário</t>
  </si>
  <si>
    <t>Definir um sistema viário estruturador do deslocamento de pessoas, bens e mercadorias, com qualidade, segurança e fluidez.</t>
  </si>
  <si>
    <t>0026</t>
  </si>
  <si>
    <t>Modernização da Gestão</t>
  </si>
  <si>
    <t>Promover a reestruturação organizacional da prefeitura, contemplando a gestão de pessoas, processos de trabalho e a modernização tecnológica com foco no conceito de atuação matricial, buscando o bem-estar da população.</t>
  </si>
  <si>
    <t>0027</t>
  </si>
  <si>
    <t>Modernização e manutenção continuada das vias, espaços públicos e próprios municipais</t>
  </si>
  <si>
    <t>Garantir a manutenção continuada nos próprios municipais, espaços públicos e vias da cidade.</t>
  </si>
  <si>
    <t>0029</t>
  </si>
  <si>
    <t>Reconhecimento, valorização e estímulo ao transporte ativo</t>
  </si>
  <si>
    <t>Aperfeiçoar as condições de infraestrutura, sinalização e educação no trânsito, de modo a estimular o transporte ativo como alternativa efetiva de circulação no município.</t>
  </si>
  <si>
    <t>0030</t>
  </si>
  <si>
    <t>Estímulo e Desenvolvimento do Transporte Coletivo</t>
  </si>
  <si>
    <t>Melhorar o atendimento à população e tornar o transporte coletivo mais eficiente e atraente para ocupar um novo papel na estrutura urbana do município.</t>
  </si>
  <si>
    <t>0031</t>
  </si>
  <si>
    <t>Segurança alimentar e nutricional</t>
  </si>
  <si>
    <t>Construção de sistema municipal de segurança alimentar articulando  diversas ações da Prefeitura.</t>
  </si>
  <si>
    <t>0032</t>
  </si>
  <si>
    <t>Segurança Cidadã</t>
  </si>
  <si>
    <t>Aumento da sensação de segurança por meio de maior integração entre a sociedade e a política de segurança, de modo a obter o reconhecimento positivo das instituições de segurança pela população.</t>
  </si>
  <si>
    <t>0033</t>
  </si>
  <si>
    <t>Vigilância em saúde</t>
  </si>
  <si>
    <t>Coletar e sistematizar informações sobre a situação da saúde, especialmente no âmbito da vigilância epidemiológica, sanitária, controle de zoonoses e ações estratégicas visando aprimorar a vigilância em saúde em Osasco.</t>
  </si>
  <si>
    <t>0034</t>
  </si>
  <si>
    <t>Vigilância sócio assistencial</t>
  </si>
  <si>
    <t>Monitoramento de forma continuada de toda a rede de assistência social no município e manter canais permanentes de diálogo com a população</t>
  </si>
  <si>
    <t>0035</t>
  </si>
  <si>
    <t>Promoção Social</t>
  </si>
  <si>
    <t>Melhorar a condição social dos indivíduos em situação de vulnerabilidade</t>
  </si>
  <si>
    <t>0036</t>
  </si>
  <si>
    <t>Osasco Solidária</t>
  </si>
  <si>
    <t>Estimular a economia solidária e o empreendedorismo no Município</t>
  </si>
  <si>
    <t>0037</t>
  </si>
  <si>
    <t>Osasco Inclui</t>
  </si>
  <si>
    <t>Realizar a intermediação de mão de obra</t>
  </si>
  <si>
    <t>0038</t>
  </si>
  <si>
    <t>Aprimoramento e Extensão da Educação</t>
  </si>
  <si>
    <t>Promover o desenvolvimento cognitivo, afetivo e motor dos estudantes por meio de diferentes linguagens, com enfoque direcionado ao
desenvolvimento pedagógico e da cidadania.</t>
  </si>
  <si>
    <t>0075</t>
  </si>
  <si>
    <t>Ampliação do Acesso e Melhoria da Qualidade do Ensino</t>
  </si>
  <si>
    <t xml:space="preserve">Melhorar a qualidade dos serviçoes prestados  e aumentar a segurança dos alunos no ambiente escolar, adquirindo mais confiança dos responsáveis ao deixar os filhos no local.
</t>
  </si>
  <si>
    <t>0301</t>
  </si>
  <si>
    <t>Manutenção do IPMO</t>
  </si>
  <si>
    <t>Custear despesas com pessoal, material, serviços e aquisições de bens necessários a organização e funcionamento do órgão, bem como conservação do Patrimônio garantindo condições de honrar os compromissos previdenciarios sob sua responsabilidade.</t>
  </si>
  <si>
    <t>0302</t>
  </si>
  <si>
    <t>Beneficios da Previdencia Social</t>
  </si>
  <si>
    <t>Garantir ao Servidor que não tenha mais capacidade laborativa os recursos necessários a sua sobrevivência e de seus dependentes. Faz parte deste grupo os Servidores admitidos após 31de agosto de 2013.</t>
  </si>
  <si>
    <t>0303</t>
  </si>
  <si>
    <t>Pagamento De Obrigações</t>
  </si>
  <si>
    <t>Realizar despesas obrigatorias decorrentes de comandos constitucionais ou legais as quais não possa associar um bem ou serviço a ser gerado no processo produtivo corrente.</t>
  </si>
  <si>
    <t>0305</t>
  </si>
  <si>
    <t>Ampliação Da Infraestrutura Do IPMO</t>
  </si>
  <si>
    <t>Ampliação de espaço e acessibilidade ao aposentado e pensionista, bem como reforma do Predio</t>
  </si>
  <si>
    <t>9999</t>
  </si>
  <si>
    <t>Reserva Orçamentária</t>
  </si>
  <si>
    <t>Efetuar créditos adicionais necessários para cobrir possíveis passivos contingentes, riscos e eventos fiscais imprevistos e garantir cobertura para desembolsos futuros do RPPS</t>
  </si>
  <si>
    <t>Código da Acao</t>
  </si>
  <si>
    <t>Nome da Ação</t>
  </si>
  <si>
    <t>Nome do Produto</t>
  </si>
  <si>
    <t>Código de Unidade Medida</t>
  </si>
  <si>
    <t>Nome de Especificação</t>
  </si>
  <si>
    <t>Meta Física</t>
  </si>
  <si>
    <t>PAGAMENTO DO PRINCIPAL E DOS JUROS DA DÍVIDA</t>
  </si>
  <si>
    <t xml:space="preserve">Principal e Juros da Dívida Contratual Assumidos Pagos
</t>
  </si>
  <si>
    <t>PO</t>
  </si>
  <si>
    <t>Porcentagem</t>
  </si>
  <si>
    <t>OBRIGAÇÕES TRIBUTÁRIAS E CONTRIBUTIVAS</t>
  </si>
  <si>
    <t xml:space="preserve">Obrigação Devida Paga
</t>
  </si>
  <si>
    <t>PAGAMENTO DE SENTENÇAS JUDICIAIS</t>
  </si>
  <si>
    <t xml:space="preserve">Sentenças Judiciais Pagas
</t>
  </si>
  <si>
    <t>OBRIGAÇÕES TRIBUTÁRIAS E CONTRIBUTIVAS.</t>
  </si>
  <si>
    <t xml:space="preserve">Número de servidores
</t>
  </si>
  <si>
    <t>UN</t>
  </si>
  <si>
    <t>Unidade</t>
  </si>
  <si>
    <t>SENTENÇAS JUDICIAIS</t>
  </si>
  <si>
    <t xml:space="preserve">Pagamento                                  
</t>
  </si>
  <si>
    <t>Manutenção das Associações de Pais e Mestres das E</t>
  </si>
  <si>
    <t>Reuniões deliberativas nas escolas</t>
  </si>
  <si>
    <t>1001</t>
  </si>
  <si>
    <t>APOIO  A GESTÃO DA POLITICA HABITACIONAL</t>
  </si>
  <si>
    <t>Serviços prestados</t>
  </si>
  <si>
    <t>1002</t>
  </si>
  <si>
    <t>AQUISIÇÃO DE EQUIPAMENTOS E MATERIAL PERMANENTE</t>
  </si>
  <si>
    <t xml:space="preserve">Equipamentos adquiridos
</t>
  </si>
  <si>
    <t>Aquisição de equipamentos e material permanente</t>
  </si>
  <si>
    <t>1003</t>
  </si>
  <si>
    <t>ATUALIZAÇÃO DA LEGISLAÇÃO</t>
  </si>
  <si>
    <t>Leis revisadas..</t>
  </si>
  <si>
    <t>1004</t>
  </si>
  <si>
    <t>CENTRO DE REFERÊNCIA DE EDUCAÇÃO</t>
  </si>
  <si>
    <t>Espaço em funcionamento</t>
  </si>
  <si>
    <t>1005</t>
  </si>
  <si>
    <t>Construção de próprios municipais</t>
  </si>
  <si>
    <t>Próprios municipais construídos</t>
  </si>
  <si>
    <t>CONSTRUÇÃO DE PRÓPRIOS MUNICIPAIS</t>
  </si>
  <si>
    <t>1006</t>
  </si>
  <si>
    <t>CONSTRUÇÃO DE UNIDADES EDUCACIONAIS</t>
  </si>
  <si>
    <t>Unidades educacionais construídas</t>
  </si>
  <si>
    <t>1007</t>
  </si>
  <si>
    <t>CRIAÇÃO DE ESCOLA CONCEITO</t>
  </si>
  <si>
    <t>1008</t>
  </si>
  <si>
    <t>ESTUDOS PARA OPERAÇÕES URBANAS</t>
  </si>
  <si>
    <t>Projetos e estudos</t>
  </si>
  <si>
    <t>1009</t>
  </si>
  <si>
    <t>GESTÃO DOCUMENTAL</t>
  </si>
  <si>
    <t>Arquivos digitalizados</t>
  </si>
  <si>
    <t>Gestão documental</t>
  </si>
  <si>
    <t>1010</t>
  </si>
  <si>
    <t>LOCAÇÃO DE EQUIPAMENTOS</t>
  </si>
  <si>
    <t>Equipamentos locados</t>
  </si>
  <si>
    <t>1011</t>
  </si>
  <si>
    <t>MORADIA DIGNA</t>
  </si>
  <si>
    <t>Conjuntos finalizados..</t>
  </si>
  <si>
    <t>1012</t>
  </si>
  <si>
    <t>ORDENAMENTO  TERRITORIAL  URBANO</t>
  </si>
  <si>
    <t>Cruzamento de ruas com placas</t>
  </si>
  <si>
    <t>1013</t>
  </si>
  <si>
    <t>OSASCO SEM RISCO</t>
  </si>
  <si>
    <t xml:space="preserve">áreas de riscos erradicadas
</t>
  </si>
  <si>
    <t>1014</t>
  </si>
  <si>
    <t>Produção de água</t>
  </si>
  <si>
    <t>Equipamentos de aproveitamento de água implantados</t>
  </si>
  <si>
    <t>PRODUÇÃO DE ÁGUA</t>
  </si>
  <si>
    <t>1015</t>
  </si>
  <si>
    <t>PROMOÇÃO À UTLIZAÇÃO DE FONTES DE ENERGIA RENOVÁVE</t>
  </si>
  <si>
    <t>Próprios municipais que utilizam fontes de energia renvovável.</t>
  </si>
  <si>
    <t>1016</t>
  </si>
  <si>
    <t>PROVISÃO HABITACIONAL</t>
  </si>
  <si>
    <t>Unidades habitacionais entregues</t>
  </si>
  <si>
    <t>1017</t>
  </si>
  <si>
    <t>Reforma e ampliação de próprios municipais</t>
  </si>
  <si>
    <t>Próprios municipais adequados</t>
  </si>
  <si>
    <t>REFORMA E AMPLIAÇÃO DE PRÓPRIOS MUNICIPAIS</t>
  </si>
  <si>
    <t>1019</t>
  </si>
  <si>
    <t>URBANIZAÇÃO DE ASSENTAMENTOS PRECÁRIOS</t>
  </si>
  <si>
    <t>Assentamentos precários urbanizados e regularizados</t>
  </si>
  <si>
    <t>1020</t>
  </si>
  <si>
    <t>URBANIZAÇÃO DO JARDIM SANTA RITA</t>
  </si>
  <si>
    <t>Urbanização concluída</t>
  </si>
  <si>
    <t>1021</t>
  </si>
  <si>
    <t>CAPACITAÇÃO E QUALIFICAÇÃO SOCIAL E PROFISSIONAL</t>
  </si>
  <si>
    <t>Trabalhadores qualificados para o mundo do trabalho</t>
  </si>
  <si>
    <t>1022</t>
  </si>
  <si>
    <t>AMPLIAÇÃO DA INFRAESTRUTURA VIÁRIA</t>
  </si>
  <si>
    <t>Vias pavimentadas</t>
  </si>
  <si>
    <t>KM</t>
  </si>
  <si>
    <t>QUILOMETRO</t>
  </si>
  <si>
    <t>1023</t>
  </si>
  <si>
    <t>CANALIZAÇÃO DE CÓRREGOS</t>
  </si>
  <si>
    <t>Córregos Canalizados</t>
  </si>
  <si>
    <t>1024</t>
  </si>
  <si>
    <t>READEQUAÇÃO DA INFRAESTRUTURA DE COMBATE A ENCHENT</t>
  </si>
  <si>
    <t>Microdrenagem executada</t>
  </si>
  <si>
    <t>1028</t>
  </si>
  <si>
    <t>Construção de Unidades de Saúde</t>
  </si>
  <si>
    <t xml:space="preserve">Unidades de saúde construídas
</t>
  </si>
  <si>
    <t>CONSTRUÇÃO DE UNIDADES DE SAÚDE</t>
  </si>
  <si>
    <t>1034</t>
  </si>
  <si>
    <t>MELHORIA DA GESTÃO E MODERNIZAÇÃO DA REDE MUNICIPA</t>
  </si>
  <si>
    <t xml:space="preserve">Funcionamento do modelo integrado de gerenciamento
</t>
  </si>
  <si>
    <t>1035</t>
  </si>
  <si>
    <t>REGIONALIZAÇÃO DO SAMU</t>
  </si>
  <si>
    <t xml:space="preserve">Regionalização implantada
</t>
  </si>
  <si>
    <t>1037</t>
  </si>
  <si>
    <t>Ampliação da infraestrutura de transporte ativo com ciclovias, ciclorrotas e ciclofaixas</t>
  </si>
  <si>
    <t xml:space="preserve">Km de Ciclovias
</t>
  </si>
  <si>
    <t>1038</t>
  </si>
  <si>
    <t>Ampliação da Infraestrutura de Transporte Coletivo</t>
  </si>
  <si>
    <t xml:space="preserve">Corredores ou faixas exclusivas de ônibus
</t>
  </si>
  <si>
    <t>1040</t>
  </si>
  <si>
    <t>CONECTA - CIDADE INTELIGENTE</t>
  </si>
  <si>
    <t xml:space="preserve">Modelo de Integração dos Serviços Implantado
</t>
  </si>
  <si>
    <t>Conecta - Cidade Inteligente</t>
  </si>
  <si>
    <t>1041</t>
  </si>
  <si>
    <t>Emendas parlamentares</t>
  </si>
  <si>
    <t xml:space="preserve">Emendas parlamentares
</t>
  </si>
  <si>
    <t>1042</t>
  </si>
  <si>
    <t>Implantação de Bicicletários e Paraciclos</t>
  </si>
  <si>
    <t xml:space="preserve">Vagas de Bicicleta na Cidade
</t>
  </si>
  <si>
    <t>1043</t>
  </si>
  <si>
    <t>IMPLANTAÇÃO DE ECOPONTOS</t>
  </si>
  <si>
    <t xml:space="preserve">Ecopontos implantados
</t>
  </si>
  <si>
    <t>1044</t>
  </si>
  <si>
    <t>IMPLANTAR CENTRO DIA PARA A POPULAÇÃO IDOSA</t>
  </si>
  <si>
    <t xml:space="preserve">Centro dia implantado
</t>
  </si>
  <si>
    <t>1045</t>
  </si>
  <si>
    <t>Implantar novas repúblicas para crianças e adolescentes</t>
  </si>
  <si>
    <t>Equipamentos Implantados</t>
  </si>
  <si>
    <t>1047</t>
  </si>
  <si>
    <t>IMPLANTAR RESIDÊNCIAS INCLUSIVAS</t>
  </si>
  <si>
    <t xml:space="preserve">Jovens e adultos atendidos
</t>
  </si>
  <si>
    <t>1048</t>
  </si>
  <si>
    <t>IMPLEMENTAR AÇÕES DO PLANO DE MOBILIDADE URBANA</t>
  </si>
  <si>
    <t xml:space="preserve">obras realizadas
</t>
  </si>
  <si>
    <t>1049</t>
  </si>
  <si>
    <t>INTEGRAÇÃO DO TRANSPORTE COLETIVO</t>
  </si>
  <si>
    <t xml:space="preserve">Modais integrados
</t>
  </si>
  <si>
    <t>1050</t>
  </si>
  <si>
    <t>REFORMAS E AMPLIAÇÃO DOS PRÓPRIOS DA FITO</t>
  </si>
  <si>
    <t xml:space="preserve">Próprios Adequados
</t>
  </si>
  <si>
    <t>1051</t>
  </si>
  <si>
    <t>AQUISIÇÃO DE VEÍCULOS, EQUIPAMENTOS E INSTALAÇÕES</t>
  </si>
  <si>
    <t xml:space="preserve">Necessidade de Renovação de Produtos Atendida
</t>
  </si>
  <si>
    <t>1052</t>
  </si>
  <si>
    <t>Osasco transparente</t>
  </si>
  <si>
    <t xml:space="preserve">Informações disponíveis
</t>
  </si>
  <si>
    <t>1053</t>
  </si>
  <si>
    <t>Parcerias com o Terceiro Setor</t>
  </si>
  <si>
    <t xml:space="preserve">Atendimentos        
</t>
  </si>
  <si>
    <t>PARCERIAS COM O TERCEIRO SETOR</t>
  </si>
  <si>
    <t>1055</t>
  </si>
  <si>
    <t>Qualificar os pontos de parada e terminais</t>
  </si>
  <si>
    <t xml:space="preserve">Pontos de Parada Adequados
</t>
  </si>
  <si>
    <t>1056</t>
  </si>
  <si>
    <t>REESTRUTURAÇÃO ORGANIZACIONAL DA PREFEITURA</t>
  </si>
  <si>
    <t xml:space="preserve">Reforma concluída
</t>
  </si>
  <si>
    <t>1057</t>
  </si>
  <si>
    <t>REFORMA E AMPLIAÇÃO DO FÓRUM DE OSASCO</t>
  </si>
  <si>
    <t xml:space="preserve">Unidade Entregue
</t>
  </si>
  <si>
    <t>1059</t>
  </si>
  <si>
    <t>Elaboração de estudos e projetos de Mobilidade Urbana</t>
  </si>
  <si>
    <t xml:space="preserve">Projetos elaborados
</t>
  </si>
  <si>
    <t>1060</t>
  </si>
  <si>
    <t>Osasco Digital</t>
  </si>
  <si>
    <t xml:space="preserve">Disponibilidade anual do ambiente computacional
</t>
  </si>
  <si>
    <t>1061</t>
  </si>
  <si>
    <t>OSASCO RECICLA</t>
  </si>
  <si>
    <t xml:space="preserve">Serviços gerenciados
</t>
  </si>
  <si>
    <t>1062</t>
  </si>
  <si>
    <t>Desenvolvimento da Segurança - Acordo MP/SP</t>
  </si>
  <si>
    <t>Aquisição de Equipamentos e Material de Consumo conforme acordo MP/SP - Inquérito Civil nº 12/12</t>
  </si>
  <si>
    <t>1063</t>
  </si>
  <si>
    <t>Desenvolvimento do Ensino - Acordo MP/SP</t>
  </si>
  <si>
    <t>Contratação de serviços e obras conforme acordo MP/SP - Inquérito Civil nº 12/12</t>
  </si>
  <si>
    <t>1064</t>
  </si>
  <si>
    <t>Desenvolvimento da Saúde - Acordo MP/SP</t>
  </si>
  <si>
    <t>Aquisição de Equipamentos conforme acordo MP/SP - Inquérito Civil nº 12/12.</t>
  </si>
  <si>
    <t>1065</t>
  </si>
  <si>
    <t>Desenvolvimento do Esporte - Acordo MP/SP</t>
  </si>
  <si>
    <t>1066</t>
  </si>
  <si>
    <t>Desenvolvimento da Assistência Social - Acordo MP/</t>
  </si>
  <si>
    <t>1224</t>
  </si>
  <si>
    <t>AQUISIÇÃO, MANUTENÇÃO E CONSERVAÇÃO DO PREDIO</t>
  </si>
  <si>
    <t xml:space="preserve">Melhoria da Infraestrutura
</t>
  </si>
  <si>
    <t>2000</t>
  </si>
  <si>
    <t>CENTRALIZAÇÃO DAS DESPESAS COMUNS</t>
  </si>
  <si>
    <t>Despesas Comuns Pagas</t>
  </si>
  <si>
    <t>2001</t>
  </si>
  <si>
    <t>Ação Comunitária de Segurança</t>
  </si>
  <si>
    <t>Novos equipamentos de segurança comunitária em funcionamento</t>
  </si>
  <si>
    <t>2002</t>
  </si>
  <si>
    <t>AÇÕES COMPLEMENTARES DE EDUCAÇÃO INCLUSIVA</t>
  </si>
  <si>
    <t>Crianças atendidas</t>
  </si>
  <si>
    <t>2003</t>
  </si>
  <si>
    <t>AÇÕES PEDAGÓGICAS COMPLEMENTARES</t>
  </si>
  <si>
    <t>Ações desenvolvidas</t>
  </si>
  <si>
    <t>2004</t>
  </si>
  <si>
    <t>AGRICULTURA URBANA</t>
  </si>
  <si>
    <t>Hortas e viveiros implantados</t>
  </si>
  <si>
    <t>Agricultura urbana</t>
  </si>
  <si>
    <t>2005</t>
  </si>
  <si>
    <t>ALIMENTAÇÃO ESCOLAR</t>
  </si>
  <si>
    <t>Refeições fornecidas</t>
  </si>
  <si>
    <t>2006</t>
  </si>
  <si>
    <t>AMPLIAÇÃO DAS PARCERIAS PARA OFERTA DE VAGAS NA ED</t>
  </si>
  <si>
    <t>Vagas ofertadas</t>
  </si>
  <si>
    <t>2007</t>
  </si>
  <si>
    <t>AMPLIAÇÃO DO ACESSO AOS PROGRAMAS DE EDUCAÇÃO DE J</t>
  </si>
  <si>
    <t>Alunos matriculados</t>
  </si>
  <si>
    <t>2008</t>
  </si>
  <si>
    <t>APOIO À ALIMENTAÇÃO DOS SERVIDORES PÚBLICOS MUNICI</t>
  </si>
  <si>
    <t>Refeições subsidiadas</t>
  </si>
  <si>
    <t>2009</t>
  </si>
  <si>
    <t>APOIO À MANUTENÇÃO DO CORPO DE BOMBEIROS</t>
  </si>
  <si>
    <t>Atividades realizadas</t>
  </si>
  <si>
    <t>2010</t>
  </si>
  <si>
    <t>APOIO AO ESPORTE DE ALTO RENDIMENTO</t>
  </si>
  <si>
    <t>Atletas profissionais participantes</t>
  </si>
  <si>
    <t>2012</t>
  </si>
  <si>
    <t>BOLSA ALUGUEL</t>
  </si>
  <si>
    <t>Famílias atendidas</t>
  </si>
  <si>
    <t>2013</t>
  </si>
  <si>
    <t>CAMPANHAS SOCIAIS</t>
  </si>
  <si>
    <t>Benefícios distribuidos</t>
  </si>
  <si>
    <t>2014</t>
  </si>
  <si>
    <t>CAPACITAÇÃO E QUALIFICAÇÃO</t>
  </si>
  <si>
    <t>Empreendedores capacitados</t>
  </si>
  <si>
    <t>2015</t>
  </si>
  <si>
    <t>CENTRO PÚBLICO DE ECONOMIA POPULAR E SOLIDÁRIA</t>
  </si>
  <si>
    <t>Cidadãos envolvidos</t>
  </si>
  <si>
    <t>2016</t>
  </si>
  <si>
    <t>CONTROLE E FISCALIZAÇÃO</t>
  </si>
  <si>
    <t>Ações de fiscalização realizadas</t>
  </si>
  <si>
    <t>2017</t>
  </si>
  <si>
    <t>DISTRIBUIÇÃO DE MATERIAL ESCOLAR</t>
  </si>
  <si>
    <t>KIT material distribuido</t>
  </si>
  <si>
    <t>Distribuição de material escolar</t>
  </si>
  <si>
    <t>2018</t>
  </si>
  <si>
    <t>DISTRIBUIÇÃO DE UNIFORMES</t>
  </si>
  <si>
    <t>Uniformes escolares distribuidos</t>
  </si>
  <si>
    <t>2019</t>
  </si>
  <si>
    <t>EDUCAÇÃO AMBIENTAL</t>
  </si>
  <si>
    <t>Campanhas realizadas</t>
  </si>
  <si>
    <t>2020</t>
  </si>
  <si>
    <t>FOMENTO A GRUPOS LOCAIS PARA PRODUÇÃO CULTURAL</t>
  </si>
  <si>
    <t>Projetos culturais apoiados</t>
  </si>
  <si>
    <t>2021</t>
  </si>
  <si>
    <t>FORMAÇÃO E DESENVOLVIMENTO DE TRABALHADORES E GEST</t>
  </si>
  <si>
    <t>Profissionais capacitados</t>
  </si>
  <si>
    <t>Formação e desenvolvimento de trabalhadores e gestores públicos</t>
  </si>
  <si>
    <t>2022</t>
  </si>
  <si>
    <t>Professores capacitados</t>
  </si>
  <si>
    <t>2023</t>
  </si>
  <si>
    <t>FORTALECIMENTO DO CONTROLE SOCIAL</t>
  </si>
  <si>
    <t>Eventos de participação social</t>
  </si>
  <si>
    <t>Fortalecimento do controle social</t>
  </si>
  <si>
    <t>2024</t>
  </si>
  <si>
    <t>GARANTIR OS DIREITOS DA CRIANÇA E ADOLESCENTE</t>
  </si>
  <si>
    <t>Crianças e adolescentes atendidos</t>
  </si>
  <si>
    <t>2025</t>
  </si>
  <si>
    <t>GESTÃO COMPARTILHADA DE EQUIPAMENTOS PÚBLICOS</t>
  </si>
  <si>
    <t xml:space="preserve">Espaço gerenciado
</t>
  </si>
  <si>
    <t>2026</t>
  </si>
  <si>
    <t>GESTÃO DAS AÇÕES DE APOIO ADMINISTRATIVO E OPERACIONAL</t>
  </si>
  <si>
    <t>Serviços executados</t>
  </si>
  <si>
    <t>2027</t>
  </si>
  <si>
    <t>GESTÃO DOS PROGRAMAS DE TRANSFERÊNCIA DE RENDA</t>
  </si>
  <si>
    <t>Atividades de Controle de Condicionalidades sendo executadas</t>
  </si>
  <si>
    <t>2028</t>
  </si>
  <si>
    <t>Gestão dos serviços de água e esgoto</t>
  </si>
  <si>
    <t>Agência Implantada</t>
  </si>
  <si>
    <t>2029</t>
  </si>
  <si>
    <t>Implementação do Plano Municipal de Arborização</t>
  </si>
  <si>
    <t>Mudas plantadas..</t>
  </si>
  <si>
    <t>IMPLEMENTAÇÃO DO PLANO MUNICIPAL DE ARBORIZAÇÃO</t>
  </si>
  <si>
    <t>2030</t>
  </si>
  <si>
    <t>INCENTIVO À IDENTIFICAÇÃO E APRIMORAMENTO DE TALEN</t>
  </si>
  <si>
    <t>Atletas amadores participantes</t>
  </si>
  <si>
    <t>2031</t>
  </si>
  <si>
    <t>INCLUSÃO DIGITAL</t>
  </si>
  <si>
    <t>Centros em funcionamento</t>
  </si>
  <si>
    <t>2032</t>
  </si>
  <si>
    <t>Incubadora Pública de empreendimentos populares e solidarios</t>
  </si>
  <si>
    <t>2033</t>
  </si>
  <si>
    <t>INTERMEDIAÇÃO DE MÃO DE OBRA</t>
  </si>
  <si>
    <t>Atendimentos realizados</t>
  </si>
  <si>
    <t>2034</t>
  </si>
  <si>
    <t>MANUTENÇÃO DE PARQUES E VIVEIROS MUNICIPAIS</t>
  </si>
  <si>
    <t>Áreas verdes conservadas</t>
  </si>
  <si>
    <t>2035</t>
  </si>
  <si>
    <t>Manutenção de sistemas de informação e banco de dados unificado</t>
  </si>
  <si>
    <t>Sistemas mantidos</t>
  </si>
  <si>
    <t>MANUTENÇÃO DE SISTEMAS DE INFORMAÇÃO E BANCO DE DA</t>
  </si>
  <si>
    <t>2036</t>
  </si>
  <si>
    <t>MANUTENÇÃO DOS EQUIPAMENTOS PÚBLICOS DE ESPORTE, R</t>
  </si>
  <si>
    <t>Equipamentos públicos conservados</t>
  </si>
  <si>
    <t>2037</t>
  </si>
  <si>
    <t>MICROCRÉDITO PRODUTIVO</t>
  </si>
  <si>
    <t xml:space="preserve">Atendimentos bem sucedidos
</t>
  </si>
  <si>
    <t>2038</t>
  </si>
  <si>
    <t>MONITORAMENTO E AVALIAÇÃO</t>
  </si>
  <si>
    <t>Serviços monitorados</t>
  </si>
  <si>
    <t>2040</t>
  </si>
  <si>
    <t>OSASCO DIVERSA</t>
  </si>
  <si>
    <t>2041</t>
  </si>
  <si>
    <t>POLÍTICA DE COMUNICAÇÃO E ATENDIMENTO AO MUNÍCIPE</t>
  </si>
  <si>
    <t>Ações planejadas e realizadas</t>
  </si>
  <si>
    <t>2043</t>
  </si>
  <si>
    <t>PROVIMENTO DE TRANSPORTE ESCOLAR GRATUITO</t>
  </si>
  <si>
    <t>Alunos  transportados</t>
  </si>
  <si>
    <t>Provimento de transporte escolar gratuito</t>
  </si>
  <si>
    <t>2044</t>
  </si>
  <si>
    <t>PUBLICAÇÃO DE ATOS OFICIAIS</t>
  </si>
  <si>
    <t>Ação publicizada</t>
  </si>
  <si>
    <t>2045</t>
  </si>
  <si>
    <t>Qualificação dos recursos hídricos</t>
  </si>
  <si>
    <t>Nascentes monitoradas</t>
  </si>
  <si>
    <t>QUALIFICAÇÃO DOS RECURSOS HÍDRICOS</t>
  </si>
  <si>
    <t>2046</t>
  </si>
  <si>
    <t>REMUNERAÇÃO DE PESSOAL, BENEFÍCIOS E ENCARGOS</t>
  </si>
  <si>
    <t>Servidores com seus direitos garantidos</t>
  </si>
  <si>
    <t>Remuneração de Pessoal, Benefícios e Encargos</t>
  </si>
  <si>
    <t>2047</t>
  </si>
  <si>
    <t>REVITALIZAÇÃO DE PRAÇAS MUNICIPAIS</t>
  </si>
  <si>
    <t>Praças revitalizadas</t>
  </si>
  <si>
    <t>2049</t>
  </si>
  <si>
    <t>TRANSFERÊNCIA DE RENDA À FAMÍLIA, JOVEM E TRABALHA</t>
  </si>
  <si>
    <t>Bolsas Mensais Concedidas</t>
  </si>
  <si>
    <t>2050</t>
  </si>
  <si>
    <t>VIVER SEM LIMITE</t>
  </si>
  <si>
    <t>2051</t>
  </si>
  <si>
    <t>BANCO DE ALIMENTOS</t>
  </si>
  <si>
    <t>2052</t>
  </si>
  <si>
    <t>ESTÍMULO AO DESENVOLVIMENTO DE NEGÓCIOS</t>
  </si>
  <si>
    <t>Participação em eventos de mobilização</t>
  </si>
  <si>
    <t>2053</t>
  </si>
  <si>
    <t>Apoio à Gestão de Conselhos Municipais</t>
  </si>
  <si>
    <t>Conselhos com atividades garantidas</t>
  </si>
  <si>
    <t>2054</t>
  </si>
  <si>
    <t>Políticas de Internacionalização do município</t>
  </si>
  <si>
    <t>2055</t>
  </si>
  <si>
    <t>JUVENTUDE VIVA</t>
  </si>
  <si>
    <t>Juventude Viva</t>
  </si>
  <si>
    <t>2056</t>
  </si>
  <si>
    <t>Promoção de campanhas de igualdade e cidadania</t>
  </si>
  <si>
    <t>Eventos realizados</t>
  </si>
  <si>
    <t>2057</t>
  </si>
  <si>
    <t>Apoiar eventos organizados pela sociedade civil</t>
  </si>
  <si>
    <t>2058</t>
  </si>
  <si>
    <t>PARTICIPAÇÃO EM CONSÓRCIOS INTERMUNICIPAIS</t>
  </si>
  <si>
    <t>Consórcio implantado e em atividade</t>
  </si>
  <si>
    <t>2059</t>
  </si>
  <si>
    <t>2060</t>
  </si>
  <si>
    <t>GESTÃO DOS SERVIÇOS FUNERÁRIOS E CEMITERIAIS</t>
  </si>
  <si>
    <t>Serviço em Funcionamento</t>
  </si>
  <si>
    <t>2061</t>
  </si>
  <si>
    <t>MANUTENÇÃO DA ILUMINAÇÃO PÚBLICA</t>
  </si>
  <si>
    <t>Pontos operacionais</t>
  </si>
  <si>
    <t>2062</t>
  </si>
  <si>
    <t>MANUTENÇÃO DOS SERVIÇOS DE LIMPEZA URBANA</t>
  </si>
  <si>
    <t>Serviços de Limpeza Urbana Executados</t>
  </si>
  <si>
    <t>2063</t>
  </si>
  <si>
    <t>TERCEIRIZAÇÃO DOS SERVIÇOS OPERACIONAIS</t>
  </si>
  <si>
    <t>Atividades de serviços Urbanos executados</t>
  </si>
  <si>
    <t>2064</t>
  </si>
  <si>
    <t>AQUISIÇÃO E DISTRIBUIÇÃO DE MEDICAMENTOS E MATERIA</t>
  </si>
  <si>
    <t xml:space="preserve">Unidades adequadamente abastecidas
</t>
  </si>
  <si>
    <t>2065</t>
  </si>
  <si>
    <t>Desenvolvimento da Saúde do trabalhador - CEREST</t>
  </si>
  <si>
    <t xml:space="preserve">Funcionamento dos Serviços
</t>
  </si>
  <si>
    <t>2068</t>
  </si>
  <si>
    <t>PREVENÇÃO E ATENÇÃO DST/AIDS</t>
  </si>
  <si>
    <t xml:space="preserve">Pessoas atendidas
</t>
  </si>
  <si>
    <t>2069</t>
  </si>
  <si>
    <t>SERVIÇOS DE APOIO DIAGNÓSTICO E TERAPÊUTICO</t>
  </si>
  <si>
    <t xml:space="preserve">Atendimentos aos exames prescritos
</t>
  </si>
  <si>
    <t>2070</t>
  </si>
  <si>
    <t>Abastecimento da frota</t>
  </si>
  <si>
    <t xml:space="preserve">Frota abastecida
</t>
  </si>
  <si>
    <t>2072</t>
  </si>
  <si>
    <t>CONCESSÃO DE BENEFÍCIOS EVENTUAIS</t>
  </si>
  <si>
    <t xml:space="preserve">Benefícios eventuais concedidos
</t>
  </si>
  <si>
    <t>2073</t>
  </si>
  <si>
    <t>DESENVOLVER AS AÇÕES DA POLÍTICA DE PROTEÇÃO ESPEC</t>
  </si>
  <si>
    <t xml:space="preserve">Proporção de atendimento a idosos
</t>
  </si>
  <si>
    <t>2074</t>
  </si>
  <si>
    <t xml:space="preserve">Proporção de atendimento das crianças e adolescentes em liberdade assistida ou medidas protetivas
</t>
  </si>
  <si>
    <t>2075</t>
  </si>
  <si>
    <t>Desenvolvimento, atualização e implantação de ações e processos de combate à evasão fiscal</t>
  </si>
  <si>
    <t xml:space="preserve">Sistemas instalados
</t>
  </si>
  <si>
    <t>2076</t>
  </si>
  <si>
    <t>Educação para o trânsito Seguro</t>
  </si>
  <si>
    <t xml:space="preserve">Ações realizadas
</t>
  </si>
  <si>
    <t>2077</t>
  </si>
  <si>
    <t>ERRADICAR O TRABALHO INFANTIL (PETI)</t>
  </si>
  <si>
    <t xml:space="preserve">Ações realizadas para a erradicação do trabalho infantil
</t>
  </si>
  <si>
    <t>2078</t>
  </si>
  <si>
    <t>MANTER OS SISTEMAS DE FISCALIZAÇÃO E OPERAÇÕES DE</t>
  </si>
  <si>
    <t xml:space="preserve">Atividades em funcionamento
</t>
  </si>
  <si>
    <t>Manter os sistemas de fiscalização e Operações de trânsito</t>
  </si>
  <si>
    <t>2079</t>
  </si>
  <si>
    <t>AMPLIAR OS SERVIÇOS DA PROTEÇÃO ESPECIAL</t>
  </si>
  <si>
    <t xml:space="preserve">Serviços ampliados
</t>
  </si>
  <si>
    <t>2080</t>
  </si>
  <si>
    <t>Melhoria da gestão pública</t>
  </si>
  <si>
    <t xml:space="preserve">Serviços executados
</t>
  </si>
  <si>
    <t>2081</t>
  </si>
  <si>
    <t>Modernização de infraestrutura de Tecnologia da Informação</t>
  </si>
  <si>
    <t>2084</t>
  </si>
  <si>
    <t>GESTÃO COMPARTILHADA DE UNIDADE HOSPITALAR</t>
  </si>
  <si>
    <t xml:space="preserve">Contrato de Gestão Vigente
</t>
  </si>
  <si>
    <t>2085</t>
  </si>
  <si>
    <t>PROMOÇÃO DE PRÁTICAS CORPORAIS, CULTURAIS E DE LAZ</t>
  </si>
  <si>
    <t xml:space="preserve">Atividades realizadas
</t>
  </si>
  <si>
    <t>2086</t>
  </si>
  <si>
    <t>PROVIMENTO DE ALIMENTOS PARA POPULAÇÃO EM SITUAÇÃO</t>
  </si>
  <si>
    <t xml:space="preserve">Equipamentos públicos parte do programa
</t>
  </si>
  <si>
    <t>2087</t>
  </si>
  <si>
    <t>SAÚDE DO TRABALHADOR</t>
  </si>
  <si>
    <t xml:space="preserve">Servidores atendidos
</t>
  </si>
  <si>
    <t>2088</t>
  </si>
  <si>
    <t>Sistema de gestão da qualidade total</t>
  </si>
  <si>
    <t xml:space="preserve">Sistemas de qualidade implantado
</t>
  </si>
  <si>
    <t>2089</t>
  </si>
  <si>
    <t>LOCAÇÕES DE IMÓVEIS</t>
  </si>
  <si>
    <t>Necessidade de Locação Atendida</t>
  </si>
  <si>
    <t>2090</t>
  </si>
  <si>
    <t>SERVIÇOS DE TRANSPORTE INTER-HOSPITALAR E AMBULATO</t>
  </si>
  <si>
    <t xml:space="preserve">Serviço Implantado
</t>
  </si>
  <si>
    <t>2091</t>
  </si>
  <si>
    <t>AMPLIAÇÃO DOS SERVIÇOS DA ATENÇÃO BÁSICA À SAÚDE</t>
  </si>
  <si>
    <t xml:space="preserve">Equipes implantadas
</t>
  </si>
  <si>
    <t>2092</t>
  </si>
  <si>
    <t>GESTÃO COMPARTILHADA DAS UNIDADES DE PRONTO ATENDI</t>
  </si>
  <si>
    <t>Unidades Gerenciadas</t>
  </si>
  <si>
    <t>2093</t>
  </si>
  <si>
    <t>RECAPEAMENTO ASFÁLTICO</t>
  </si>
  <si>
    <t xml:space="preserve">Serviços de reparo de vias implantado
</t>
  </si>
  <si>
    <t>2094</t>
  </si>
  <si>
    <t>REVITALIÇÃO DE ESPAÇOS PÚBLICOS</t>
  </si>
  <si>
    <t xml:space="preserve">Serviços de Manutenção executados
</t>
  </si>
  <si>
    <t>2095</t>
  </si>
  <si>
    <t>Promoção da Saúde e Bem Estar Animal</t>
  </si>
  <si>
    <t>Serviços de cuidados e atendimento veterinário</t>
  </si>
  <si>
    <t>2096</t>
  </si>
  <si>
    <t>REGULARIZAÇÃO FUNDIÁRIA</t>
  </si>
  <si>
    <t>Áreas livres com lotes regularizados</t>
  </si>
  <si>
    <t>2097</t>
  </si>
  <si>
    <t>RONDA ESCOLAR</t>
  </si>
  <si>
    <t>Escolas Cobertas pela Ronda Escolar</t>
  </si>
  <si>
    <t>2098</t>
  </si>
  <si>
    <t>Alunos atendidos</t>
  </si>
  <si>
    <t>2222</t>
  </si>
  <si>
    <t>BENEFÍCIOS PREVIDENCIÁRIOS</t>
  </si>
  <si>
    <t>2223</t>
  </si>
  <si>
    <t>CAPACITAÇÃO E FORMAÇÃO DOS SERVIDORES DA PREVIDÊNC</t>
  </si>
  <si>
    <t xml:space="preserve">Cursos e Seminários
</t>
  </si>
  <si>
    <t>2346</t>
  </si>
  <si>
    <t>REMUNERAÇÃO DE PESSOAL E ENCARGOS</t>
  </si>
  <si>
    <t xml:space="preserve">Números de Funcionários
</t>
  </si>
  <si>
    <t>2347</t>
  </si>
  <si>
    <t>SERVIÇOS ADMINISTRATIVOS</t>
  </si>
  <si>
    <t xml:space="preserve">Melhoria da qualidade de serviços
</t>
  </si>
  <si>
    <t>2502</t>
  </si>
  <si>
    <t>MANUTENÇÃO, ADEQUAÇÃO E CONSERVAÇÃO DOS PRÓPRIOS D</t>
  </si>
  <si>
    <t xml:space="preserve">Necessidades de Adequação                
</t>
  </si>
  <si>
    <t>2600</t>
  </si>
  <si>
    <t>MANUTENÇÃO E REVISÃO BENEFICIOS PREVIDENCIARIOS</t>
  </si>
  <si>
    <t xml:space="preserve">Estoque de Benefícios Revistos
</t>
  </si>
  <si>
    <t>2601</t>
  </si>
  <si>
    <t>AQUISIÇÃO DE MÓVEIS, EQUIPAMENTOS E VEÍCULOS</t>
  </si>
  <si>
    <t xml:space="preserve">Novos Equipamentos
</t>
  </si>
  <si>
    <t>RESERVA ORÇAMENTÁRIA</t>
  </si>
  <si>
    <t>Necessidade de Cobertura Atendida</t>
  </si>
  <si>
    <t xml:space="preserve">              Anexo IV</t>
  </si>
  <si>
    <t xml:space="preserve">               Lista Resumo de Ateste de Uso </t>
  </si>
  <si>
    <t>Contrato</t>
  </si>
  <si>
    <t>Proprietário</t>
  </si>
  <si>
    <t>Por procuração</t>
  </si>
  <si>
    <t>Dados para pagamento</t>
  </si>
  <si>
    <t>Nº / ano</t>
  </si>
  <si>
    <t>Destinação de Uso</t>
  </si>
  <si>
    <t>Inicio</t>
  </si>
  <si>
    <t>Vencimento</t>
  </si>
  <si>
    <t>Nome proprietário</t>
  </si>
  <si>
    <t>CPF/CNPJ proprietário</t>
  </si>
  <si>
    <t>%</t>
  </si>
  <si>
    <t>Nome Procurador</t>
  </si>
  <si>
    <t>CPF/CNPJ do procurador</t>
  </si>
  <si>
    <t>nº do Empenho</t>
  </si>
  <si>
    <t>Banco</t>
  </si>
  <si>
    <t>Tipo conta</t>
  </si>
  <si>
    <t>Agência</t>
  </si>
  <si>
    <t>Conta</t>
  </si>
  <si>
    <t>Dias</t>
  </si>
  <si>
    <t>Valor</t>
  </si>
  <si>
    <t>Período referência</t>
  </si>
  <si>
    <t>/</t>
  </si>
  <si>
    <t>__/__/__</t>
  </si>
  <si>
    <t>Osasco,                      de 2026</t>
  </si>
  <si>
    <t xml:space="preserve">ANEXO V - PEDIDO DE CRÉDITO ADICIONAL </t>
  </si>
  <si>
    <t>Protocolo / Processo Nº:</t>
  </si>
  <si>
    <t>Considerando que o orçamento desta Unidade Orçamentária encontra-se sob minha responsabilidade;</t>
  </si>
  <si>
    <t>Considerando a garantia da boa execução de nossas ações;</t>
  </si>
  <si>
    <t>Considerando nosso compromisso de equilíbrio orçamentária;</t>
  </si>
  <si>
    <t>Me responsabilizo pelas consequências orçamentárias/contratuais derivadas de :</t>
  </si>
  <si>
    <t xml:space="preserve">(   ) Suplementação de dotação anulada anteriormente, e ou </t>
  </si>
  <si>
    <t>(   ) Anulação de dotação suplementada anteriormente; e ou</t>
  </si>
  <si>
    <t>(   ) Anulação parcial ou total de Reserva Orçamentária Gerencial dos contratos desta secretaria .</t>
  </si>
  <si>
    <t xml:space="preserve">Destino Orçamentário </t>
  </si>
  <si>
    <t>Ficha</t>
  </si>
  <si>
    <t>Código da
Iniciativa</t>
  </si>
  <si>
    <t>Nome da
Iniciativa</t>
  </si>
  <si>
    <t>Natureza</t>
  </si>
  <si>
    <t>Meta
Financeira</t>
  </si>
  <si>
    <t>Meta
Física</t>
  </si>
  <si>
    <t>Valor Total</t>
  </si>
  <si>
    <t>Origem Orçamentária</t>
  </si>
  <si>
    <t>ANEXO VI - Pedido de Contingenciamento/Descontingenciamento</t>
  </si>
  <si>
    <t>Órgão:</t>
  </si>
  <si>
    <t>Unidade:</t>
  </si>
  <si>
    <t>Dotação</t>
  </si>
  <si>
    <t>Elemento de Despesa</t>
  </si>
  <si>
    <t>Fonte AUDESP</t>
  </si>
  <si>
    <t xml:space="preserve"> </t>
  </si>
  <si>
    <t>Justificativa:</t>
  </si>
  <si>
    <t>ANEXO  VII - Demonstrativo de Atingimento de Metas e Objetivos do Desenvolvimento Sustentável</t>
  </si>
  <si>
    <t>Folha para informação, rubricado como folha n°</t>
  </si>
  <si>
    <t>do Processo Administrativo n°</t>
  </si>
  <si>
    <t>Número do P.A.</t>
  </si>
  <si>
    <t>Ano</t>
  </si>
  <si>
    <t xml:space="preserve">Programática </t>
  </si>
  <si>
    <t>Órgão</t>
  </si>
  <si>
    <t>Função</t>
  </si>
  <si>
    <t>SubFunção</t>
  </si>
  <si>
    <t>Programa</t>
  </si>
  <si>
    <t>Ação</t>
  </si>
  <si>
    <t>Código da Iniciativa</t>
  </si>
  <si>
    <t>Descrição da Iniciativa</t>
  </si>
  <si>
    <t>Código da Ação</t>
  </si>
  <si>
    <t>Descrição da Ação</t>
  </si>
  <si>
    <t>Produto</t>
  </si>
  <si>
    <t>Unidade de Medida</t>
  </si>
  <si>
    <t>Meta Física estabelecida na LDO</t>
  </si>
  <si>
    <t>Nota Explicativa:</t>
  </si>
  <si>
    <r>
      <t xml:space="preserve">Valor total 
</t>
    </r>
    <r>
      <rPr>
        <sz val="10"/>
        <rFont val="Arial"/>
        <family val="2"/>
      </rPr>
      <t>(Valor total estimado do contrato)</t>
    </r>
  </si>
  <si>
    <r>
      <t xml:space="preserve">Valor empenhado para o exercício/ano atual
</t>
    </r>
    <r>
      <rPr>
        <sz val="10"/>
        <rFont val="Arial"/>
        <family val="2"/>
      </rPr>
      <t>(Valor a ser reservado no exercício/ano corrente)</t>
    </r>
  </si>
  <si>
    <t>Descrição do Programa</t>
  </si>
  <si>
    <t>Objetivo do Programa</t>
  </si>
  <si>
    <t>Descrição do Objetivo do Programa</t>
  </si>
  <si>
    <t>Eixo Estratégico do PPA:</t>
  </si>
  <si>
    <t>Descrição do Eixo</t>
  </si>
  <si>
    <t xml:space="preserve">Objetivo Estratégico do PPA </t>
  </si>
  <si>
    <t>Descrição do Objetivo Estratégico do Plano Plurianual (PPA)</t>
  </si>
  <si>
    <t>Vinculação aos Objetivos de Desenvolvimento Sustentável (ODS)</t>
  </si>
  <si>
    <t>ODS</t>
  </si>
  <si>
    <t>Descrição do ODS</t>
  </si>
  <si>
    <t>META ODS</t>
  </si>
  <si>
    <t>Descrição da Meta ODS</t>
  </si>
  <si>
    <t>Secretário</t>
  </si>
  <si>
    <t>Eixo</t>
  </si>
  <si>
    <t xml:space="preserve">Objetivo Estratégico do Plano Plurianual </t>
  </si>
  <si>
    <t>Escopo</t>
  </si>
  <si>
    <t>Ampliar_as_Áreas_Verdes_e_Permeáveis_na_Cidade</t>
  </si>
  <si>
    <t>Segurança e Ordem Urbana</t>
  </si>
  <si>
    <t>Proteger a vida e patrimônio das pessoas, prevenindo a ocupação irregular em áreas de risco, de maneira articulada e intersetorial</t>
  </si>
  <si>
    <t xml:space="preserve">1. Ação de Prevenção e mitigação de áreas de risco; 
</t>
  </si>
  <si>
    <t>1. Manutenção e ampliação do número de Parques, Rotatórias, Canteiros (floresta de bolso e piloto de floresta urbana),</t>
  </si>
  <si>
    <t>2. Desenvolvimento cultural e atividades TTS em comunidades ocupadas;</t>
  </si>
  <si>
    <t>2. Plano de Arborização (manutenção de florestas),</t>
  </si>
  <si>
    <t>3. Entedimento Cultural da sub-sobrevivencia; 4. Inibição de áreas livres;</t>
  </si>
  <si>
    <t>3. Mudança da lógica habitacional,</t>
  </si>
  <si>
    <t>4. Inibição de áreas livres;</t>
  </si>
  <si>
    <t>4. Estímulo à permeabilização;</t>
  </si>
  <si>
    <t>5. Atividades de regularização do uso do espaço público e não público;</t>
  </si>
  <si>
    <t>5. Os próprios municipais devem ser um exemplo de área verde no território;</t>
  </si>
  <si>
    <t>6. Atualizar o código de posturas;</t>
  </si>
  <si>
    <t>6. Aperfeiçoamento do serviço de poda de árvores;</t>
  </si>
  <si>
    <t>7. Revisão da legislação vigente;</t>
  </si>
  <si>
    <t>7. Adotar mecanismos de compensação ambiental com as Incorporadoras;</t>
  </si>
  <si>
    <t>8. Impedir a ocupação irregular;</t>
  </si>
  <si>
    <t>8. Preservação de matas ciliares,</t>
  </si>
  <si>
    <t>9. Remover as comunidades nos casos consolidados e com maior risco;</t>
  </si>
  <si>
    <t>9. Estímulo à Agricultura Urbana com a cautela de contaminação do solo;</t>
  </si>
  <si>
    <t>10. Entende-se por ocupação irregular: invasão das áreas livres, comércio irregular, viadutos, praças, ruas, calçadas, código de posturas etc.</t>
  </si>
  <si>
    <t>10. Conciliação dos interesses sociais nas áreas de preservação (Habitação de interesse social, Habitação de alto padrão e Preservação)</t>
  </si>
  <si>
    <t>Promover a segurança voltada à cidadania, estimulando políticas públicas articuladas a partir das áreas de maior vulnerabilidade.</t>
  </si>
  <si>
    <t>1. Formar, ampliar, capacitar, valorizar e equipar o efetivo GCM/agentes de segurança/de defesa civil, de trânsito e fiscalização;</t>
  </si>
  <si>
    <t>Ampliar_e_melhorar_o_atendimento_escolar_na_educação_infantil</t>
  </si>
  <si>
    <t>2. Fortalecimento do NUDEC's/GCM;</t>
  </si>
  <si>
    <t>1. Construção de novas unidades;</t>
  </si>
  <si>
    <t>3. Ampliar os recursos de inteligência e tecnologia no uso aplicado da execução do serviço e otimização deste;</t>
  </si>
  <si>
    <t>2. Adequação e reforma das unidades escolares existentes para ampliação da quantidade de vagas em creches;</t>
  </si>
  <si>
    <t>4. Ampliação da atuação da GCM para atividades comunitárias articuladas com secretárias que promovem atendimento direto das políticas municipais;</t>
  </si>
  <si>
    <t>3. Firmar termos de colaboração com Organizaçõe da Sociedade Civil para ampliação da quantidade de vagas em creches;</t>
  </si>
  <si>
    <t>5. Melhorar a integração das ações com as demais forças policiais;</t>
  </si>
  <si>
    <t>4. Estudo para compra de vagas em escolas privadas (utilização de espaço ocioso em caráter temporário), levando em conta aspectos pedagógicos e sociais;</t>
  </si>
  <si>
    <t>6. Executar e implementar ações do Plano Municipal Juventude Viva e do Plano Municipal de Segurança Pública;</t>
  </si>
  <si>
    <t>5. Adequação de espaços públicos existentes para a prática educacional;</t>
  </si>
  <si>
    <t>7. Articulação com outras políticas públicas, principalmente das redes protetivas e de atendimentos a grupos vulneráveis;</t>
  </si>
  <si>
    <t>6. Ampliação do atendimento de creches em período noturno e parcial;</t>
  </si>
  <si>
    <t>8. Combater avanços do tráfico de drogas com promoção de atividades de esporte, cultura e lazer (pancadão) nas regiões de maior vulnerabilidade;</t>
  </si>
  <si>
    <t>7. Promover a integração da SED com outras secretarias (SAS, SEREL, SS, SC, SETRAN) a fim de compor uma rede integrada de atendimento complementar às crianças matriculadas em período parcial;</t>
  </si>
  <si>
    <t>9. Fomentar Núcleos multidisciplinares para promoção e apropriação da Cidadania e do Espaço Cultural;</t>
  </si>
  <si>
    <t>8. Criação de sistema municipal de avaliação da educação infantil (escolas públicas e privadas).</t>
  </si>
  <si>
    <t>10. Utilização do Canil GCM;</t>
  </si>
  <si>
    <t>Ampliar_e_melhorar_o_desempenho_operacional_do_sistema_viário_existente_considerando_Pedestres_Ciclistas_Transporte_Motorizado_e_de_Carga</t>
  </si>
  <si>
    <t xml:space="preserve"> 11. Atuação integrada nas escolas, CRAS, CREAS etc (articular com SED sensibilização sobre temas da defesa civil);
</t>
  </si>
  <si>
    <t>1. Reestruturação do modelo viário;</t>
  </si>
  <si>
    <t>12. Base da lei 13.022/2014, política da polícia comunitária (NÃO MILITAR).</t>
  </si>
  <si>
    <t>2. Construção de novas vias</t>
  </si>
  <si>
    <t>Educação</t>
  </si>
  <si>
    <t>Ampliar e melhorar o atendimento escolar na educação infantil.</t>
  </si>
  <si>
    <t>3. Reconhecimento e valorização de pedestres e ciclistas;</t>
  </si>
  <si>
    <t>4. Implantação de programa regular de manutenção preventiva e preditiva das vias (equipamentos, paradas, passeio);</t>
  </si>
  <si>
    <t>5. Qualifação de calçadas;</t>
  </si>
  <si>
    <t>6. Segurança viária (mais sinalização e iluminação, educação de pedestres e condutores, plano de orientação de tráfego);</t>
  </si>
  <si>
    <t>7. Criação e interligação de novas vias e acessos;</t>
  </si>
  <si>
    <t>8. Adequação de vias, sinalizações e próprios públicos para atender aos requisitos de acessibilidade;</t>
  </si>
  <si>
    <t>9. Construção e melhoria de terminais urbanos;</t>
  </si>
  <si>
    <t xml:space="preserve"> 8. Criação de sistema municipal de avaliação da educação infantil (escolas públicas e privadas).</t>
  </si>
  <si>
    <t>10. Ampliação de faixa exclusiva para transporte coletivo/táxis/escolar;</t>
  </si>
  <si>
    <t>Promover a reestruturação pedagógica da rede municipal de ensino, respeitando a diversidade da população.</t>
  </si>
  <si>
    <t>1. Revisão para adequação do sistema municipal de ensino;</t>
  </si>
  <si>
    <t>11. Implantação de ciclovias e ciclorotas e ampliação de ciclofaixas;</t>
  </si>
  <si>
    <t>2. Criação de programa municipal de avaliação continuada do nível de aprendizagem da rede própria;</t>
  </si>
  <si>
    <t>12. Instalação de abrigos nos pontos de parada</t>
  </si>
  <si>
    <t>3. Revisão do referencial curricular da rede municipal de ensino, atendendo à Base Nacional Curricular Comum (BNCC);</t>
  </si>
  <si>
    <t>13. Instalação de paraciclos e bicicletários;</t>
  </si>
  <si>
    <t>4. Programa de formação continuada para os profissionais da rede municipal de ensino;</t>
  </si>
  <si>
    <t>14. Alterações de legislação: calçadas, transporte de cargas, Estudos e Relatórios de Impacto de Vizinhança (EIV/RIV) e Pólos Geradores de Tráfego (PGT); compatibilização do Plano Municipal de Mobilidade Urbana com o Plano Diretor e a Lei de Zoneamento;</t>
  </si>
  <si>
    <t>5. Gestão democrática nas unidades educacionais;</t>
  </si>
  <si>
    <t>15. Revisão das concessões de parquímetros.</t>
  </si>
  <si>
    <t>6. Incorporação de novas práticas pedagógicas em relação à educação inclusiva por meio de colaboração com SS, SC, SAS, SDTI, SEREL e parcerias externas, para a criação de Centro de Referência de Atendimento à Educação Inclusiva;</t>
  </si>
  <si>
    <t>Articular_as_diversas_políticas_associadas_à_preservação_e_recuperação_dos_Recursos_Hídricos</t>
  </si>
  <si>
    <t>7. Provimento de bens, serviços (banda larga, informática, reprografia, multimídia, material pedagógico etc) e respectivos insumos de forma tempestiva, na quantidade e com a qualidade necessárias;</t>
  </si>
  <si>
    <t>1. Aprimorar a gestão do Contrato com a SABESP e elevação dos investimentos em Saneamento Básico;</t>
  </si>
  <si>
    <t xml:space="preserve"> 8. Aprofundamento das ações referentes aos programas suplementares (material, uniforme, alimentação, transporte etc).</t>
  </si>
  <si>
    <t>2. Captação e reutilização da água da chuva e política de microdrenagem;</t>
  </si>
  <si>
    <t>Desenvolvimento Urbano, Econômico, Social e Trabalho</t>
  </si>
  <si>
    <t>Promover o desenvolvimento urbano, econômico e social com igualdade de oportunidades na ocupação do território.</t>
  </si>
  <si>
    <t>1. Promover ação intersetorial e de modernização tecnológica (tecnologia e qualidade dos dados);</t>
  </si>
  <si>
    <t>3. Recuperação do que está degradado e preservação de nascentes.</t>
  </si>
  <si>
    <t>2. Planejamento espacial regionalizado;</t>
  </si>
  <si>
    <t>4. Recuperação de margens de rios e nascentes;</t>
  </si>
  <si>
    <t>3. Estimular a ocupação territorial de forma ordenada, regionalizada - mapeando e valorizando as vocações existentes na cidade;</t>
  </si>
  <si>
    <t>Atualizar_o_marco_legal_da_política_habitacional_osasquense_integrado_com_o_desenvolvimento_urbano</t>
  </si>
  <si>
    <t>4. Garantia de direitos básicos da população;</t>
  </si>
  <si>
    <t>1. Rediscutir o plano diretor, com participação social, contemplando os aspectos de fiscalização;</t>
  </si>
  <si>
    <t>5. Participação efetiva da população, da iniciativa privada e de outras esferas de governo;</t>
  </si>
  <si>
    <t>2. Fortalecer a atuação articulada entre as Secretarias;</t>
  </si>
  <si>
    <t>6. Dotar a infraestrutura urbana de condições para atrair investimentos nos setores prioritários do município;</t>
  </si>
  <si>
    <t>3. Criação/revisão do cadastro inteligente, de maneira a disponibilizar informações integradas a todas as Secretarias.</t>
  </si>
  <si>
    <t>7. Valorizar o desenvolvimento local/regional;</t>
  </si>
  <si>
    <t>Combater_à_violação_de_direitos_sociais</t>
  </si>
  <si>
    <t>8. Incentivos fiscais vinculados a contrapartidas (estudo de impacto), também ao micro e pequeno empreendedor;</t>
  </si>
  <si>
    <t>1. Garantia de acesso de cidadãos aos serviços, programas e projetos das diversas áreas sociais, com garantia de atendimento de qualidade;</t>
  </si>
  <si>
    <t>9. Desenvolvimento de Osasco voltado para atender as demandas de Osasco;</t>
  </si>
  <si>
    <t>2. Difusão de informação sobre direitos da população e sobre os serviços oferecidos pela Prefeitura;</t>
  </si>
  <si>
    <t xml:space="preserve"> 10. Busca de recursos internacionais para promover o desenvolvimento.</t>
  </si>
  <si>
    <t>3. Aperfeiçoamento do trabalho intersetorial, prevendo o uso e ocupação dos espaços públicos de forma ampla e integrada;</t>
  </si>
  <si>
    <t>Intensificar as políticas de geração de trabalho, renda e inclusão social</t>
  </si>
  <si>
    <t>1. Intermediação de mão-de-obra atutonôma (no Portal) integrada às políticas de economia solidária;</t>
  </si>
  <si>
    <t>4. Fortalecimento do controle e da participação social;</t>
  </si>
  <si>
    <t>2. Observar o atendimento aos imigrantes/refugiados;</t>
  </si>
  <si>
    <t>5. Planejamento democrático de políticas públicas voltados para grupos vulneráveis, além da execução das políticas previstas nos planos que se transformaram em leis municipais;</t>
  </si>
  <si>
    <t>3. Descentralizar o atendimento à população em procura de emprego;</t>
  </si>
  <si>
    <t>6. Promoção do fortalecimento do direito a cidadania do usuário.</t>
  </si>
  <si>
    <t>4. Ampliar as ações de economia solidária;</t>
  </si>
  <si>
    <t>7. Por políticas sociais, entende-se as relacionadas no artigo 6º da Constituição Federal brasileira, a saber, educação, saúde, alimentação, trabalho, moradia, transporte, lazer, segurança, previdência social, proteção à maternidade e à infância, assistência aos desamparados, além da assistência social de forma ampla.</t>
  </si>
  <si>
    <t>5. Ação integrada na prefeitura;</t>
  </si>
  <si>
    <t>Consolidar_e_garantir_institucionalmente_práticas_esportivas_culturais_e_de_lazer_de_forma_democrática_acessível_e_permanente_visando_a_transformação_social</t>
  </si>
  <si>
    <t>6. Inserção dos jovens para o mercado de trabalho;</t>
  </si>
  <si>
    <t>1. Parceria com a comunidade, instituições e inicativa privada;</t>
  </si>
  <si>
    <t>7. Qualificação técnica/profissional da população a ser atendida;</t>
  </si>
  <si>
    <t>2. Atender o público mais vulnerável;</t>
  </si>
  <si>
    <t>8. Apoio técnico à micro e pequena empresa;</t>
  </si>
  <si>
    <t>3. Descentralização das ações e envolvimento de equipamentos outras pastas (corresponsabilidade das secretarias envolvidas nas ações);</t>
  </si>
  <si>
    <t>9. Preparação dos usuários para o mundo do trabalho;</t>
  </si>
  <si>
    <t>4. Mapeamento de eventos esportivos, culturais e de lazer;</t>
  </si>
  <si>
    <t>10. Ampliar programas de transferência de renda municipais (POT e BT);</t>
  </si>
  <si>
    <t>5. Atividades inclusivas;</t>
  </si>
  <si>
    <t>11. Redução da informalidade;</t>
  </si>
  <si>
    <t>6. Atendimento à implementação das ações dos planos municipais ( Plano de Cultura, Juventude viva e Viver sem limites);</t>
  </si>
  <si>
    <t>12. Ampliação do micro crédito.</t>
  </si>
  <si>
    <t>7. Otimização, adaptação e manutenção dos equipamentos existentes;</t>
  </si>
  <si>
    <t>Saúde</t>
  </si>
  <si>
    <t>Fortalecer a atenção básica como ordenadora do sistema, priorizando as populações vulneráveis.</t>
  </si>
  <si>
    <t>1. Atualização dos desenhos de territórios intramunicipais,</t>
  </si>
  <si>
    <t>8. Elaboração de boletins informativos adaptado para cada público-alvo;</t>
  </si>
  <si>
    <t>2. Fortalecimento dos vínculos,</t>
  </si>
  <si>
    <t>9. Ações articuladas com a segurança pública;</t>
  </si>
  <si>
    <t>3. Promoção da responsabilização das unidades e dos profissionais,</t>
  </si>
  <si>
    <t>10. Equipamentos itinerantes de cultura e esporte;</t>
  </si>
  <si>
    <t>4. Expansão do acolhimento,</t>
  </si>
  <si>
    <t>Diminuir_a_pobreza_a_desigualdade_e_a_vulnerabilidade_social</t>
  </si>
  <si>
    <t>5. Melhoria da horizontalidade,</t>
  </si>
  <si>
    <t>1. Pobreza deve ser entendida como a falta de renda mensal acima dos padrões estabelecidos pelo MDS (R$ 170, para a pobreza, e R$ 85, para a extrema pobreza).</t>
  </si>
  <si>
    <t>6. Promoção a intersetorialidade,</t>
  </si>
  <si>
    <t>2. A desigualdade é entendida como o estabelecimento de relações assimétricas de poder que levam ao desequilíbrio entre o padrão de vida dos cidadãos.</t>
  </si>
  <si>
    <t>7. Promoção da equidade entre os diversos grupos vulneráveis da população,</t>
  </si>
  <si>
    <t>3. As relações de poder são influenciadas pelas condições de vulnerabilidade decorrentes de local de moradia, deficiência física ou intelectual, grau de escolarização, classe social, idade, gênero, identidade sexual, raça/cor, religião e nacionalidade.</t>
  </si>
  <si>
    <t>8. Mudança nos processos de trabalho que transformem as práticas da política de saúde.</t>
  </si>
  <si>
    <t>Estabelecer_uma_política_de_promoção_do_bem_estar_animal_integrada_às_diversas_políticas_públicas_existentes</t>
  </si>
  <si>
    <t>Melhorar a gestão do trabalho e valorização dos servidores</t>
  </si>
  <si>
    <t>1. Adequação e normatização do fluxo de trabalho,</t>
  </si>
  <si>
    <t>1. Animais abandonados em parques e espaços públicos;</t>
  </si>
  <si>
    <t>2. Estabelecimento de uma rede de cuidado local onde haja troca de saberes entre as equipes das diversas secretarias que atuam no território,</t>
  </si>
  <si>
    <t>2. Parceria com iniciativa privada para adoção, castração.</t>
  </si>
  <si>
    <t>3. Melhoria da gestão da força de trabalho,</t>
  </si>
  <si>
    <t>3. Articulação com outros ógãos (Zoonoses, IBAMA, CETAS - Centro de Tratamento de Animais Silvestres),</t>
  </si>
  <si>
    <t>4. Fortalecimento da informatização da rede e adequação de estrutura física dos equipamentos,</t>
  </si>
  <si>
    <t>4. Estabelecer políticas para tratamento e cuidados dos animais.</t>
  </si>
  <si>
    <t>5. Incremento da saúde e segurança dos trabalhadores e trabalhadoras,</t>
  </si>
  <si>
    <t>Fortalecer_a_atenção_básica_como_ordenadora_do_sistema_priorizando_as_populações_vulneráveis</t>
  </si>
  <si>
    <t>6. Elaboração e implementação de um plano de educação permanente das equipes,</t>
  </si>
  <si>
    <t>7. Implementação das ações de integração ensino-serviço por ocasião do estabelecimento da Faculdade de Medicina no município.</t>
  </si>
  <si>
    <t>Habitação</t>
  </si>
  <si>
    <t>Garantir moradia digna para famílias em situação de vulnerabilidade social</t>
  </si>
  <si>
    <t>1. Considerar mecanismos de gestão participativa e compartilhada (Auto Gestão / Mutirão; MCMV / Entidades; Locação social; Programas municipais para novas habitações);</t>
  </si>
  <si>
    <t>2. Estruturar o processo formal / cartorário</t>
  </si>
  <si>
    <t>3. Integração com geração de renda / Desenvolvimento local / Urbanização</t>
  </si>
  <si>
    <t>4. Cadastro integrado de todas as áreas livres, articulado com os demais cadastros e políticas sociais ( banco de dados inteligentes/integrados);</t>
  </si>
  <si>
    <t>Atualizar o marco legal da política habitacional osasquense, integrado com o desenvolvimento urbano</t>
  </si>
  <si>
    <t>Garantir_moradia_digna_para_famílias_em_situação_de_vulnerabilidade_social</t>
  </si>
  <si>
    <t>Zeladoria e Infraestrutura Urbana</t>
  </si>
  <si>
    <t>Melhorar a qualidade de vida da população por meio de uma política integrada de infraestrutura urbana, com foco no combate às enchentes, coleta e destinação adequada dos resíduos sólidos para todos os domicílios.</t>
  </si>
  <si>
    <t>1. Implementação dos planos municipais relacionados ao eixo;</t>
  </si>
  <si>
    <t>2. Manutenção preventiva (rotina na manutenção);</t>
  </si>
  <si>
    <t>3. Contratos de manutenção;</t>
  </si>
  <si>
    <t>4. Projetos integrados com as demais pastas;</t>
  </si>
  <si>
    <t>5. Projetos integrados para as areas de risco (meio ambiente, habitação, defesa civil);</t>
  </si>
  <si>
    <t>Implementar_planos_e_projetos_integrados_voltados_à_modernização_e_manutenção_continuada_das_vias_dos_espaços_públicos_e_dos_próprios_municipais</t>
  </si>
  <si>
    <t>6. Controle social por meio dos Conselhos Municipais (CONDEMA; CMPUH);</t>
  </si>
  <si>
    <t>1. Acessibilidade física nos equipamentos e espaços publicos;</t>
  </si>
  <si>
    <t>7. Reestruturar e reformular o papel da Fiscalização;</t>
  </si>
  <si>
    <t>2. Crematório municipal;</t>
  </si>
  <si>
    <t>8. Ampliar a Coleta Seletiva</t>
  </si>
  <si>
    <t>3. Manutenção preventiva;</t>
  </si>
  <si>
    <t>9. Sinalização nos equipamentos;</t>
  </si>
  <si>
    <t>4. Integração das ações;</t>
  </si>
  <si>
    <t>10. Novos serviços e equipamentos;</t>
  </si>
  <si>
    <t>5. Promover a participação da população;</t>
  </si>
  <si>
    <t>11. Melhorar a Gestão Integrada de Resíduos e promover maior transparência e controle dos serviços;</t>
  </si>
  <si>
    <t xml:space="preserve">6. Implantação de fiscalização; </t>
  </si>
  <si>
    <t>12. Incluir os princípios da economia solidária e Gerar mais alternativas que insiram as cooperativas;</t>
  </si>
  <si>
    <t>7. Programa intregrado de gestão de riscos;</t>
  </si>
  <si>
    <t>13. Fortalecer a Educação Ambiental e ampliar para todos os setores;</t>
  </si>
  <si>
    <t>8. Aprimoramento da estrutura de RH.</t>
  </si>
  <si>
    <t>14. Instituir a Agência Reguladora na Área de Saneamento</t>
  </si>
  <si>
    <t>Intensificar_as_políticas_de_geração_de_trabalho_renda_e_inclusão_social</t>
  </si>
  <si>
    <t>Implementar planos e projetos integrados voltados à modernização e manutenção continuada das vias, dos espaços públicos e dos próprios municipais</t>
  </si>
  <si>
    <t xml:space="preserve"> 6. Implantação de fiscalização; </t>
  </si>
  <si>
    <t xml:space="preserve"> 8. Aprimoramento da estrutura de RH.</t>
  </si>
  <si>
    <t>Assistência e Inclusão Social, Direitos Humanos, Igualdade Racial e de Gêneros</t>
  </si>
  <si>
    <t>Combater à violação de direitos sociais</t>
  </si>
  <si>
    <t xml:space="preserve"> 2. Difusão de informação sobre direitos da população e sobre os serviços oferecidos pela Prefeitura;</t>
  </si>
  <si>
    <t>Melhorar_a_gestão_do_trabalho_e_valorização_dos_servidores</t>
  </si>
  <si>
    <t xml:space="preserve"> 7. Por políticas sociais, entende-se as relacionadas no artigo 6º da Constituição Federal brasileira, a saber, educação, saúde, alimentação, trabalho, moradia, transporte, lazer, segurança, previdência social, proteção à maternidade e à infância, assistência aos desamparados, além da assistência social de forma ampla.</t>
  </si>
  <si>
    <t>Diminuir a pobreza, a desigualdade e a vulnerabilidade social</t>
  </si>
  <si>
    <t>Meio Ambiente e Sustentabilidade</t>
  </si>
  <si>
    <t>Ampliar as Áreas Verdes e Permeáveis na Cidade</t>
  </si>
  <si>
    <t>Melhorar_a_qualidade_de_vida_da_população_por_meio_de_uma_política_integrada_de_infraestrutura_urbana_com_foco_no_combate_às_enchentes_coleta_e_destinação_adequada_dos_resíduos_sólidos_para_todos_os_domicílios</t>
  </si>
  <si>
    <t xml:space="preserve"> 10. Conciliação dos interesses sociais nas áreas de preservação (Habitação de interesse social, Habitação de alto padrão e Preservação)</t>
  </si>
  <si>
    <t>Articular as diversas políticas associadas à preservação e recuperação dos Recursos Hídricos</t>
  </si>
  <si>
    <t xml:space="preserve"> 4. Recuperação de margens de rios e nascentes;</t>
  </si>
  <si>
    <t>Estabelecer uma política de promoção do bem-estar animal integrada às diversas políticas públicas existentes</t>
  </si>
  <si>
    <t xml:space="preserve"> 4. Estabelecer políticas para tratamento e cuidados dos animais.</t>
  </si>
  <si>
    <t>Otimizar_o_sistema_de_transporte_coletivo</t>
  </si>
  <si>
    <t>Mobilidade Urbana e Transporte</t>
  </si>
  <si>
    <t>Otimizar o sistema de transporte coletivo</t>
  </si>
  <si>
    <t>1. Revisão da rede de linhas municipais existentes;</t>
  </si>
  <si>
    <t>2. Revisão da estrutura tarifária;</t>
  </si>
  <si>
    <t>3. Implantação de integração tarifária e temporal com base em sistema de bilhetagem eletrônica;</t>
  </si>
  <si>
    <t>4. Integração entre linhas do sistema municipal e deste com os sistemas intermunicipal sobre pneus (EMTU) e do trem metropolitano (CPTM);</t>
  </si>
  <si>
    <t>5. Modernização da frota;</t>
  </si>
  <si>
    <t>6. Fiscalização efetiva (bem-estar do passageiro, passagens, atrasos, condições dos veículos, transparência da estrutura de custos e execução do objeto contratual pelas das concessionárias);</t>
  </si>
  <si>
    <t>7. Sinal de wi-fi nos ônibus;</t>
  </si>
  <si>
    <t>8. Aumentar a frequencia das linhas em período noturno;</t>
  </si>
  <si>
    <t xml:space="preserve"> 9. Implantação e recuperação dos abrigos nos ponto de parada.</t>
  </si>
  <si>
    <t>9. Implantação e recuperação dos abrigos nos ponto de parada.</t>
  </si>
  <si>
    <t>Ampliar e melhorar o desempenho operacional do sistema viário existente, considerando Pedestres, Ciclistas, Transporte Motorizado e de Carga.</t>
  </si>
  <si>
    <t>Promover_a_reestruturação_pedagógica_da_rede_municipal_de_ensino_respeitando_a_diversidade_da_população</t>
  </si>
  <si>
    <t>8. Aprofundamento das ações referentes aos programas suplementares (material, uniforme, alimentação, transporte etc).</t>
  </si>
  <si>
    <t>Promover_a_ressignificação_e_apropriação_dos_espaços_pela_população_por_meio_do_diálogo_do_pertencimento_e_da_participação_nas_políticas_de_cultura_esporte_e_lazer_enquanto_dimensão_estratégica_econômica_e_social_de_Osasco</t>
  </si>
  <si>
    <t>1. Ações que promovam o sentimento de pertencimento e fortalecimento das identidades na perspectiva da cidadania;</t>
  </si>
  <si>
    <t>2. Criar mecanismos de dialogo, participação para gestão compartilhada e atendimento da real demanda;</t>
  </si>
  <si>
    <t>3. Boletins informativos adaptados por público-alvo;</t>
  </si>
  <si>
    <t>4. Ações descentralizadas garantindo direito a cidade;</t>
  </si>
  <si>
    <t>Esporte, Cultura e Lazer</t>
  </si>
  <si>
    <t>5. Políticas de formação de base cultural e esportiva;</t>
  </si>
  <si>
    <t>6. Ações integradas com as demais pastas;</t>
  </si>
  <si>
    <t>7. Fomento e valorização aos artistas e atletas da cidade;</t>
  </si>
  <si>
    <t>8. Ações focadas nos diversos públicos;</t>
  </si>
  <si>
    <t>9. Política contínua de formação e desenvolvimento cultura e esportiva de forma equitativa;</t>
  </si>
  <si>
    <t>10. Ações de segurança publica articuladas com cultura e esporte;</t>
  </si>
  <si>
    <t>Promover_a_segurança_voltada_à_cidadania_estimulando_políticas_públicas_articuladas_a_partir_das_áreas_de_maior_vulnerabilidade</t>
  </si>
  <si>
    <t>Promover a ressignificação e apropriação dos espaços pela população, por meio do diálogo, do pertencimento e da participação nas políticas de cultura, esporte e lazer, enquanto dimensão estratégica, econômica e social de Osasco</t>
  </si>
  <si>
    <t xml:space="preserve">11. Atuação integrada nas escolas, CRAS, CREAS etc (articular com SED sensibilização sobre temas da defesa civil);
</t>
  </si>
  <si>
    <t>Promover_o_desenvolvimento_urbano_econômico_e_social_com_igualdade_de_oportunidades_na_ocupação_do_território</t>
  </si>
  <si>
    <t>Modernização da gestão, transparência e democracia</t>
  </si>
  <si>
    <t>10. Busca de recursos internacionais para promover o desenvolvimento.</t>
  </si>
  <si>
    <t>Proteger_a_vida_e_patrimônio_das_pessoas_prevenindo_a_ocupação_irregular_em_áreas_de_risco_de_maneira_articulada_e_intersetorial</t>
  </si>
  <si>
    <t>Objetivo_Estratégico_do_Plano_Plurianual</t>
  </si>
  <si>
    <t>Aumentar_a__eficiência_da_administração_por_meio_da_modernização_e_valorização_das_pessoas,_aprimoramento_tecnológico_de_sistemas_e_dos_processos_de_trabalho</t>
  </si>
  <si>
    <t>Atuar_de_forma_coordenada,_transparente_e_que_valorize_a_matricialidade_dos_programas_e_das_ações_planejadas</t>
  </si>
  <si>
    <t>Trabalho e Compromisso Com o Cidadão</t>
  </si>
  <si>
    <t>Osasco Cidade Renovada</t>
  </si>
  <si>
    <t>Orgulho de Ser Osasquense</t>
  </si>
  <si>
    <t>ANEXO VIII</t>
  </si>
  <si>
    <t>TABELA DE VINCULAÇÃO ESTRATÉGICA E ORÇAMENTÁRIA</t>
  </si>
  <si>
    <t>Cd_Programática</t>
  </si>
  <si>
    <t>UnidadeOrcamentaria</t>
  </si>
  <si>
    <t>Acao</t>
  </si>
  <si>
    <t>COD_Produto</t>
  </si>
  <si>
    <t>UnidadeMedida</t>
  </si>
  <si>
    <t>MetaFisica1 (2026)</t>
  </si>
  <si>
    <t>MetaFinanceira1 (2026)</t>
  </si>
  <si>
    <t>COD_EIXO</t>
  </si>
  <si>
    <t>OBJ ESTRATÉGICOS</t>
  </si>
  <si>
    <t xml:space="preserve">Cod. ODS </t>
  </si>
  <si>
    <t>Meta ODS - 1</t>
  </si>
  <si>
    <t>Meta ODS - 2</t>
  </si>
  <si>
    <t xml:space="preserve"> Meta ODS - 3</t>
  </si>
  <si>
    <t>01.001.01.031.0003.1.003</t>
  </si>
  <si>
    <t>02.01.001.00</t>
  </si>
  <si>
    <t>1.003</t>
  </si>
  <si>
    <t>0,50</t>
  </si>
  <si>
    <t>5</t>
  </si>
  <si>
    <t>5.3.</t>
  </si>
  <si>
    <t>16.6</t>
  </si>
  <si>
    <t/>
  </si>
  <si>
    <t>01.001.01.031.0003.2.042</t>
  </si>
  <si>
    <t>2.042</t>
  </si>
  <si>
    <t>Sessão</t>
  </si>
  <si>
    <t>77,00</t>
  </si>
  <si>
    <t>01.001.01.122.0003.2.001</t>
  </si>
  <si>
    <t>2.001</t>
  </si>
  <si>
    <t>Servidor</t>
  </si>
  <si>
    <t>310,00</t>
  </si>
  <si>
    <t>5.2.</t>
  </si>
  <si>
    <t>02.006.04.122.0018.1.002</t>
  </si>
  <si>
    <t>01.02.006.00</t>
  </si>
  <si>
    <t>1.002</t>
  </si>
  <si>
    <t>1,00</t>
  </si>
  <si>
    <t>1</t>
  </si>
  <si>
    <t>1.15</t>
  </si>
  <si>
    <t>10.b</t>
  </si>
  <si>
    <t>02.006.04.122.0018.2.011</t>
  </si>
  <si>
    <t>2.011</t>
  </si>
  <si>
    <t>1.4 </t>
  </si>
  <si>
    <t>02.006.08.244.0019.2.024</t>
  </si>
  <si>
    <t>2.024</t>
  </si>
  <si>
    <t>Benefício</t>
  </si>
  <si>
    <t>100.000,00</t>
  </si>
  <si>
    <t>1.11</t>
  </si>
  <si>
    <t>02.001.04.131.0002.2.005</t>
  </si>
  <si>
    <t>01.02.001.00</t>
  </si>
  <si>
    <t>2.005</t>
  </si>
  <si>
    <t>Evento</t>
  </si>
  <si>
    <t>4,00</t>
  </si>
  <si>
    <t>5.1.</t>
  </si>
  <si>
    <t>16.7</t>
  </si>
  <si>
    <t>36.001.04.128.0002.2.003</t>
  </si>
  <si>
    <t>01.36.001.00</t>
  </si>
  <si>
    <t>2.003</t>
  </si>
  <si>
    <t>Servidor Municipal</t>
  </si>
  <si>
    <t>10,00</t>
  </si>
  <si>
    <t>1.13</t>
  </si>
  <si>
    <t>10.3</t>
  </si>
  <si>
    <t>02.001.04.122.0001.2.001</t>
  </si>
  <si>
    <t>73,00</t>
  </si>
  <si>
    <t>08.001.12.122.0016.2.019</t>
  </si>
  <si>
    <t>01.08.001.00</t>
  </si>
  <si>
    <t>2.019</t>
  </si>
  <si>
    <t>Aluno</t>
  </si>
  <si>
    <t>10.640,00</t>
  </si>
  <si>
    <t>1.3.</t>
  </si>
  <si>
    <t>4.2 </t>
  </si>
  <si>
    <t>4.5 </t>
  </si>
  <si>
    <t>36.001.04.122.0001.2.006</t>
  </si>
  <si>
    <t>2.006</t>
  </si>
  <si>
    <t>Representações</t>
  </si>
  <si>
    <t>36.001.04.121.0004.1.001</t>
  </si>
  <si>
    <t>1.001</t>
  </si>
  <si>
    <t>Documento</t>
  </si>
  <si>
    <t>02.006.04.131.0002.2.005</t>
  </si>
  <si>
    <t>9,00</t>
  </si>
  <si>
    <t>35.001.04.131.0002.2.005</t>
  </si>
  <si>
    <t>01.35.001.00</t>
  </si>
  <si>
    <t>02.012.04.122.0001.2.011</t>
  </si>
  <si>
    <t>01.02.012.00</t>
  </si>
  <si>
    <t>11.7</t>
  </si>
  <si>
    <t>35.001.04.128.0002.2.003</t>
  </si>
  <si>
    <t>04.001.04.122.0001.2.011</t>
  </si>
  <si>
    <t>01.04.001.00</t>
  </si>
  <si>
    <t>35.001.04.122.0001.2.006</t>
  </si>
  <si>
    <t>17.1</t>
  </si>
  <si>
    <t>35.001.04.122.0001.2.011</t>
  </si>
  <si>
    <t>35.001.04.122.0001.1.002</t>
  </si>
  <si>
    <t>35.001.04.121.0004.1.001</t>
  </si>
  <si>
    <t>04.001.04.122.0001.2.001</t>
  </si>
  <si>
    <t>154,00</t>
  </si>
  <si>
    <t>34.001.15.182.0005.1.002</t>
  </si>
  <si>
    <t>01.34.001.00</t>
  </si>
  <si>
    <t>4</t>
  </si>
  <si>
    <t>4.6.</t>
  </si>
  <si>
    <t>13.1</t>
  </si>
  <si>
    <t>13.3</t>
  </si>
  <si>
    <t>34.001.04.128.0002.2.003</t>
  </si>
  <si>
    <t>34.001.04.126.0002.2.007</t>
  </si>
  <si>
    <t>2.007</t>
  </si>
  <si>
    <t>Sistemas</t>
  </si>
  <si>
    <t>0,00</t>
  </si>
  <si>
    <t>05.001.04.122.0001.2.001</t>
  </si>
  <si>
    <t>01.05.001.00</t>
  </si>
  <si>
    <t>116,00</t>
  </si>
  <si>
    <t>05.001.04.122.0001.2.011</t>
  </si>
  <si>
    <t>3,00</t>
  </si>
  <si>
    <t>34.001.04.122.0001.2.006</t>
  </si>
  <si>
    <t>34.001.04.121.0004.1.001</t>
  </si>
  <si>
    <t>15.9</t>
  </si>
  <si>
    <t>33.001.04.131.0002.2.005</t>
  </si>
  <si>
    <t>01.33.001.00</t>
  </si>
  <si>
    <t>33.001.04.128.0002.2.003</t>
  </si>
  <si>
    <t>33.001.04.126.0002.2.007</t>
  </si>
  <si>
    <t>5.4.</t>
  </si>
  <si>
    <t>33.001.04.122.0001.2.006</t>
  </si>
  <si>
    <t>33.001.04.122.0001.1.002</t>
  </si>
  <si>
    <t>06.001.04.122.0001.2.001</t>
  </si>
  <si>
    <t>01.06.001.00</t>
  </si>
  <si>
    <t>253,00</t>
  </si>
  <si>
    <t>06.001.04.122.0001.2.011</t>
  </si>
  <si>
    <t>6,00</t>
  </si>
  <si>
    <t>33.001.04.121.0004.1.001</t>
  </si>
  <si>
    <t>08.001.12.122.0016.2.023</t>
  </si>
  <si>
    <t>2.023</t>
  </si>
  <si>
    <t>Equipamentos</t>
  </si>
  <si>
    <t>2,00</t>
  </si>
  <si>
    <t>4.a </t>
  </si>
  <si>
    <t>32.001.14.422.0001.1.002</t>
  </si>
  <si>
    <t>01.32.001.00</t>
  </si>
  <si>
    <t>2</t>
  </si>
  <si>
    <t>2.4.</t>
  </si>
  <si>
    <t>5.5 </t>
  </si>
  <si>
    <t>5.1 </t>
  </si>
  <si>
    <t>5.2 </t>
  </si>
  <si>
    <t>32.001.14.334.0017.2.004</t>
  </si>
  <si>
    <t>2.004</t>
  </si>
  <si>
    <t>Qualificações</t>
  </si>
  <si>
    <t>300,00</t>
  </si>
  <si>
    <t>32.001.04.128.0002.2.003</t>
  </si>
  <si>
    <t>07.001.11.122.0017.1.002</t>
  </si>
  <si>
    <t>01.07.001.00</t>
  </si>
  <si>
    <t>2.3.</t>
  </si>
  <si>
    <t>8.3 </t>
  </si>
  <si>
    <t>32.001.04.122.0001.2.006</t>
  </si>
  <si>
    <t>07.001.04.122.0001.2.001</t>
  </si>
  <si>
    <t>67,00</t>
  </si>
  <si>
    <t>07.001.11.122.0017.2.011</t>
  </si>
  <si>
    <t>18,00</t>
  </si>
  <si>
    <t>07.001.04.131.0002.2.005</t>
  </si>
  <si>
    <t>9.b </t>
  </si>
  <si>
    <t>32.001.04.121.0004.1.001</t>
  </si>
  <si>
    <t>08.001.12.306.0016.2.017</t>
  </si>
  <si>
    <t>2.017</t>
  </si>
  <si>
    <t>39.432,00</t>
  </si>
  <si>
    <t>4.1 </t>
  </si>
  <si>
    <t>08.001.12.361.0016.1.002</t>
  </si>
  <si>
    <t>07.001.11.334.0017.2.025</t>
  </si>
  <si>
    <t>2.025</t>
  </si>
  <si>
    <t>2.770,00</t>
  </si>
  <si>
    <t>8.1 </t>
  </si>
  <si>
    <t>8.6 </t>
  </si>
  <si>
    <t>07.001.11.334.0017.2.004</t>
  </si>
  <si>
    <t>16.200,00</t>
  </si>
  <si>
    <t>08.001.12.361.0016.1.003</t>
  </si>
  <si>
    <t>08.001.12.361.0016.2.011</t>
  </si>
  <si>
    <t>56,00</t>
  </si>
  <si>
    <t>08.001.12.361.0016.2.017</t>
  </si>
  <si>
    <t>31.001.04.128.0002.2.003</t>
  </si>
  <si>
    <t>01.31.001.00</t>
  </si>
  <si>
    <t>1.10</t>
  </si>
  <si>
    <t>10.2</t>
  </si>
  <si>
    <t>31.001.04.122.0001.2.006</t>
  </si>
  <si>
    <t>08.001.12.122.0001.2.001</t>
  </si>
  <si>
    <t>9.335,00</t>
  </si>
  <si>
    <t>08.001.12.361.0001.2.001</t>
  </si>
  <si>
    <t>08.001.12.365.0001.2.001</t>
  </si>
  <si>
    <t>08.001.12.366.0001.2.001</t>
  </si>
  <si>
    <t>31.001.04.121.0004.1.001</t>
  </si>
  <si>
    <t>08.001.12.361.0016.2.018</t>
  </si>
  <si>
    <t>2.018</t>
  </si>
  <si>
    <t>4.7 </t>
  </si>
  <si>
    <t>08.001.12.361.0016.2.019</t>
  </si>
  <si>
    <t>8.640,00</t>
  </si>
  <si>
    <t>08.001.12.361.0016.2.020</t>
  </si>
  <si>
    <t>2.020</t>
  </si>
  <si>
    <t>3.931,00</t>
  </si>
  <si>
    <t xml:space="preserve">4.5 </t>
  </si>
  <si>
    <t>08.001.12.361.0016.2.023</t>
  </si>
  <si>
    <t>30.001.14.242.0001.1.002</t>
  </si>
  <si>
    <t>01.30.001.00</t>
  </si>
  <si>
    <t>1.9.</t>
  </si>
  <si>
    <t>30.001.04.128.0002.2.003</t>
  </si>
  <si>
    <t>30.001.04.122.0001.2.006</t>
  </si>
  <si>
    <t>30.001.04.121.0004.1.001</t>
  </si>
  <si>
    <t>08.001.12.365.0016.1.002</t>
  </si>
  <si>
    <t>08.001.12.365.0016.2.011</t>
  </si>
  <si>
    <t>158,00</t>
  </si>
  <si>
    <t>08.001.12.365.0016.2.017</t>
  </si>
  <si>
    <t>31.065,00</t>
  </si>
  <si>
    <t>29.001.14.243.0001.1.002</t>
  </si>
  <si>
    <t>01.29.001.00</t>
  </si>
  <si>
    <t>1.8.</t>
  </si>
  <si>
    <t>29.001.04.131.0002.2.005</t>
  </si>
  <si>
    <t>2.2 </t>
  </si>
  <si>
    <t>29.001.04.128.0002.2.003</t>
  </si>
  <si>
    <t>29.001.04.122.0001.2.006</t>
  </si>
  <si>
    <t>29.001.04.121.0004.1.001</t>
  </si>
  <si>
    <t>28.007.04.131.0002.2.005</t>
  </si>
  <si>
    <t>01.28.007.00</t>
  </si>
  <si>
    <t>08.001.12.365.0016.2.018</t>
  </si>
  <si>
    <t>28.001.04.128.0002.2.003</t>
  </si>
  <si>
    <t>01.28.001.00</t>
  </si>
  <si>
    <t>28.001.04.126.0002.2.007</t>
  </si>
  <si>
    <t>28.001.04.122.0001.2.006</t>
  </si>
  <si>
    <t>28.001.04.122.0001.1.002</t>
  </si>
  <si>
    <t>28.001.04.121.0004.1.001</t>
  </si>
  <si>
    <t>27.001.04.128.0002.2.003</t>
  </si>
  <si>
    <t>01.27.001.00</t>
  </si>
  <si>
    <t>27.001.04.126.0002.2.007</t>
  </si>
  <si>
    <t>27.001.04.122.0001.2.006</t>
  </si>
  <si>
    <t>27.001.04.122.0001.1.002</t>
  </si>
  <si>
    <t>27.001.04.121.0004.1.001</t>
  </si>
  <si>
    <t>24.001.04.131.0002.2.005</t>
  </si>
  <si>
    <t>01.24.001.00</t>
  </si>
  <si>
    <t>09.001.10.122.0001.2.001</t>
  </si>
  <si>
    <t>01.09.001.00</t>
  </si>
  <si>
    <t>4.335,00</t>
  </si>
  <si>
    <t xml:space="preserve">1.1 </t>
  </si>
  <si>
    <t>3.8 </t>
  </si>
  <si>
    <t>09.001.10.304.0001.2.001</t>
  </si>
  <si>
    <t>09.001.10.305.0001.2.001</t>
  </si>
  <si>
    <t>09.001.04.131.0002.2.005</t>
  </si>
  <si>
    <t>09.001.04.126.0002.2.007</t>
  </si>
  <si>
    <t>24.001.04.128.0002.2.003</t>
  </si>
  <si>
    <t>24.001.04.126.0002.2.007</t>
  </si>
  <si>
    <t>24.001.04.122.0001.2.006</t>
  </si>
  <si>
    <t>24.001.04.122.0001.1.002</t>
  </si>
  <si>
    <t>08.001.12.365.0016.2.019</t>
  </si>
  <si>
    <t>2.000,00</t>
  </si>
  <si>
    <t>23.001.04.131.0002.2.005</t>
  </si>
  <si>
    <t>01.23.001.00</t>
  </si>
  <si>
    <t>700,00</t>
  </si>
  <si>
    <t>16.1</t>
  </si>
  <si>
    <t>23.001.04.128.0002.2.003</t>
  </si>
  <si>
    <t>23.001.04.122.0001.2.006</t>
  </si>
  <si>
    <t>23.001.04.122.0001.2.011</t>
  </si>
  <si>
    <t>08.001.12.365.0016.2.020</t>
  </si>
  <si>
    <t>295,00</t>
  </si>
  <si>
    <t>08.001.12.365.0016.2.022</t>
  </si>
  <si>
    <t>2.022</t>
  </si>
  <si>
    <t>Vagas</t>
  </si>
  <si>
    <t>5.279,00</t>
  </si>
  <si>
    <t>4.3 </t>
  </si>
  <si>
    <t>08.001.12.365.0016.2.023</t>
  </si>
  <si>
    <t>08.001.12.366.0016.2.019</t>
  </si>
  <si>
    <t>1.610,00</t>
  </si>
  <si>
    <t>23.001.04.122.0001.1.002</t>
  </si>
  <si>
    <t>23.001.04.121.0004.1.001</t>
  </si>
  <si>
    <t>08.001.12.367.0016.2.019</t>
  </si>
  <si>
    <t>685,00</t>
  </si>
  <si>
    <t>09.001.10.302.0015.2.026</t>
  </si>
  <si>
    <t>2.026</t>
  </si>
  <si>
    <t>Pessoa</t>
  </si>
  <si>
    <t>21,00</t>
  </si>
  <si>
    <t>3.d </t>
  </si>
  <si>
    <t>09.006.10.302.0015.1.002</t>
  </si>
  <si>
    <t>01.09.006.00</t>
  </si>
  <si>
    <t>09.006.10.302.0015.2.014</t>
  </si>
  <si>
    <t>2.014</t>
  </si>
  <si>
    <t>22.015.12.365.0002.2.003</t>
  </si>
  <si>
    <t>04.22.015.00</t>
  </si>
  <si>
    <t>22.015.12.365.0001.2.008</t>
  </si>
  <si>
    <t>2.008</t>
  </si>
  <si>
    <t>Estagiário</t>
  </si>
  <si>
    <t>7,00</t>
  </si>
  <si>
    <t xml:space="preserve">8.6 </t>
  </si>
  <si>
    <t>11.001.04.122.0001.2.001</t>
  </si>
  <si>
    <t>01.11.001.00</t>
  </si>
  <si>
    <t>349,00</t>
  </si>
  <si>
    <t>11.001.04.131.0002.2.005</t>
  </si>
  <si>
    <t>22.015.12.365.0001.2.001</t>
  </si>
  <si>
    <t>17,00</t>
  </si>
  <si>
    <t>09.008.10.301.0015.1.002</t>
  </si>
  <si>
    <t>01.09.008.00</t>
  </si>
  <si>
    <t>22.015.12.126.0002.2.007</t>
  </si>
  <si>
    <t>22.015.12.122.0021.0.003</t>
  </si>
  <si>
    <t>0.003</t>
  </si>
  <si>
    <t>100,00</t>
  </si>
  <si>
    <t>09.008.10.301.0015.1.003</t>
  </si>
  <si>
    <t>09.008.10.301.0015.2.012</t>
  </si>
  <si>
    <t>2.012</t>
  </si>
  <si>
    <t>42,00</t>
  </si>
  <si>
    <t>09.009.10.302.0015.1.002</t>
  </si>
  <si>
    <t>01.09.009.00</t>
  </si>
  <si>
    <t>3.c </t>
  </si>
  <si>
    <t>09.009.10.302.0015.1.003</t>
  </si>
  <si>
    <t>22.014.12.365.0002.2.003</t>
  </si>
  <si>
    <t>04.22.014.00</t>
  </si>
  <si>
    <t>22.014.12.365.0001.2.008</t>
  </si>
  <si>
    <t>22.014.12.365.0001.2.001</t>
  </si>
  <si>
    <t>28,00</t>
  </si>
  <si>
    <t>09.009.10.302.0015.2.013</t>
  </si>
  <si>
    <t>2.013</t>
  </si>
  <si>
    <t>5,00</t>
  </si>
  <si>
    <t>22.014.12.126.0002.2.007</t>
  </si>
  <si>
    <t>22.014.12.122.0021.0.003</t>
  </si>
  <si>
    <t>09.009.10.302.0015.2.023</t>
  </si>
  <si>
    <t>09.010.10.302.0015.1.002</t>
  </si>
  <si>
    <t>01.09.010.00</t>
  </si>
  <si>
    <t>09.010.10.302.0015.1.003</t>
  </si>
  <si>
    <t>09.010.10.302.0015.2.014</t>
  </si>
  <si>
    <t>22.013.12.365.0002.2.003</t>
  </si>
  <si>
    <t>04.22.013.00</t>
  </si>
  <si>
    <t>22.013.12.365.0001.2.008</t>
  </si>
  <si>
    <t>22.013.12.365.0001.2.001</t>
  </si>
  <si>
    <t>12.001.04.131.0002.2.005</t>
  </si>
  <si>
    <t>01.12.001.00</t>
  </si>
  <si>
    <t>23,00</t>
  </si>
  <si>
    <t>1.5.</t>
  </si>
  <si>
    <t xml:space="preserve">3.d </t>
  </si>
  <si>
    <t>09.010.10.302.0015.2.023</t>
  </si>
  <si>
    <t>12.001.04.122.0001.2.001</t>
  </si>
  <si>
    <t>182,00</t>
  </si>
  <si>
    <t>22.013.12.126.0002.2.007</t>
  </si>
  <si>
    <t>22.013.12.122.0021.0.003</t>
  </si>
  <si>
    <t>09.012.10.303.0014.2.011</t>
  </si>
  <si>
    <t>01.09.012.00</t>
  </si>
  <si>
    <t>1.2.</t>
  </si>
  <si>
    <t>09.015.10.122.0014.1.002</t>
  </si>
  <si>
    <t>01.09.015.00</t>
  </si>
  <si>
    <t>09.015.10.122.0014.2.011</t>
  </si>
  <si>
    <t>09.015.10.128.0014.2.008</t>
  </si>
  <si>
    <t>64,00</t>
  </si>
  <si>
    <t>12.001.27.811.0010.2.030</t>
  </si>
  <si>
    <t>2.030</t>
  </si>
  <si>
    <t>427,00</t>
  </si>
  <si>
    <t xml:space="preserve">8.8 </t>
  </si>
  <si>
    <t>12.001.27.812.0010.1.002</t>
  </si>
  <si>
    <t>22.012.12.365.0002.2.003</t>
  </si>
  <si>
    <t>04.22.012.00</t>
  </si>
  <si>
    <t>22.012.12.365.0001.2.008</t>
  </si>
  <si>
    <t>22.012.12.365.0001.2.001</t>
  </si>
  <si>
    <t>13.001.04.131.0002.2.005</t>
  </si>
  <si>
    <t>01.13.001.00</t>
  </si>
  <si>
    <t>3</t>
  </si>
  <si>
    <t>3.3.</t>
  </si>
  <si>
    <t>12.001.27.812.0010.1.003</t>
  </si>
  <si>
    <t>13.001.04.122.0001.2.011</t>
  </si>
  <si>
    <t>11.1</t>
  </si>
  <si>
    <t>13.001.04.122.0001.2.001</t>
  </si>
  <si>
    <t>138,00</t>
  </si>
  <si>
    <t>22.012.12.126.0002.2.007</t>
  </si>
  <si>
    <t>22.012.12.122.0021.0.003</t>
  </si>
  <si>
    <t>13.001.16.482.0012.1.009</t>
  </si>
  <si>
    <t>1.009</t>
  </si>
  <si>
    <t>Projeto</t>
  </si>
  <si>
    <t>13.008.16.482.0012.1.009</t>
  </si>
  <si>
    <t>01.13.008.00</t>
  </si>
  <si>
    <t>12.001.27.812.0010.2.011</t>
  </si>
  <si>
    <t>46,00</t>
  </si>
  <si>
    <t>13.001.16.244.0012.2.040</t>
  </si>
  <si>
    <t>2.040</t>
  </si>
  <si>
    <t>2.500,00</t>
  </si>
  <si>
    <t>1.2 </t>
  </si>
  <si>
    <t>12.001.27.812.0010.2.028</t>
  </si>
  <si>
    <t>2.028</t>
  </si>
  <si>
    <t>Credenciamentos</t>
  </si>
  <si>
    <t>12.001.27.812.0010.2.031</t>
  </si>
  <si>
    <t>2.031</t>
  </si>
  <si>
    <t>Competição</t>
  </si>
  <si>
    <t>12.001.27.812.0010.2.032</t>
  </si>
  <si>
    <t>2.032</t>
  </si>
  <si>
    <t>4.4 </t>
  </si>
  <si>
    <t>22.011.12.365.0002.2.003</t>
  </si>
  <si>
    <t>04.22.011.00</t>
  </si>
  <si>
    <t>22.011.12.365.0001.2.008</t>
  </si>
  <si>
    <t>22.011.12.365.0001.2.001</t>
  </si>
  <si>
    <t>14.001.08.245.0018.2.026</t>
  </si>
  <si>
    <t>01.14.001.00</t>
  </si>
  <si>
    <t>1.7.</t>
  </si>
  <si>
    <t>22.011.12.126.0002.2.007</t>
  </si>
  <si>
    <t>22.011.12.122.0021.0.003</t>
  </si>
  <si>
    <t>14.001.08.245.0018.2.041</t>
  </si>
  <si>
    <t>2.041</t>
  </si>
  <si>
    <t>Iniciativa</t>
  </si>
  <si>
    <t>14.001.08.246.0019.2.024</t>
  </si>
  <si>
    <t>340.152,00</t>
  </si>
  <si>
    <t>2.1 </t>
  </si>
  <si>
    <t>14.005.08.245.0018.2.015</t>
  </si>
  <si>
    <t>01.14.005.00</t>
  </si>
  <si>
    <t>2.015</t>
  </si>
  <si>
    <t>11,00</t>
  </si>
  <si>
    <t>10.a</t>
  </si>
  <si>
    <t>14.001.04.122.0001.2.001</t>
  </si>
  <si>
    <t>588,00</t>
  </si>
  <si>
    <t>1.3 </t>
  </si>
  <si>
    <t>14.005.08.245.0018.2.016</t>
  </si>
  <si>
    <t>2.016</t>
  </si>
  <si>
    <t>22.010.12.365.0002.2.003</t>
  </si>
  <si>
    <t>04.22.010.00</t>
  </si>
  <si>
    <t>22.010.12.365.0001.2.008</t>
  </si>
  <si>
    <t>22.010.12.365.0001.2.001</t>
  </si>
  <si>
    <t>14.005.08.245.0018.2.024</t>
  </si>
  <si>
    <t>4.720,00</t>
  </si>
  <si>
    <t>22.010.12.126.0002.2.007</t>
  </si>
  <si>
    <t>22.010.12.122.0021.0.003</t>
  </si>
  <si>
    <t>14.007.08.245.0018.1.003</t>
  </si>
  <si>
    <t>01.14.007.00</t>
  </si>
  <si>
    <t>14.007.08.245.0018.2.015</t>
  </si>
  <si>
    <t>14.008.08.245.0018.1.002</t>
  </si>
  <si>
    <t>01.14.008.00</t>
  </si>
  <si>
    <t>14.008.08.245.0018.1.003</t>
  </si>
  <si>
    <t>22.009.12.365.0002.2.003</t>
  </si>
  <si>
    <t>04.22.009.00</t>
  </si>
  <si>
    <t>376,00</t>
  </si>
  <si>
    <t>22.009.12.365.0001.2.008</t>
  </si>
  <si>
    <t>40,00</t>
  </si>
  <si>
    <t>22.009.12.365.0001.2.001</t>
  </si>
  <si>
    <t>136,00</t>
  </si>
  <si>
    <t>14.008.08.245.0018.2.016</t>
  </si>
  <si>
    <t>22.009.12.126.0002.2.007</t>
  </si>
  <si>
    <t>22.009.12.122.0021.0.003</t>
  </si>
  <si>
    <t>15.001.13.334.0009.2.033</t>
  </si>
  <si>
    <t>01.15.001.00</t>
  </si>
  <si>
    <t>2.033</t>
  </si>
  <si>
    <t>1.4.</t>
  </si>
  <si>
    <t>15.001.13.391.0009.2.029</t>
  </si>
  <si>
    <t>2.029</t>
  </si>
  <si>
    <t>11.4</t>
  </si>
  <si>
    <t>15.001.13.392.0009.1.002</t>
  </si>
  <si>
    <t>15.001.04.122.0001.2.001</t>
  </si>
  <si>
    <t>99,00</t>
  </si>
  <si>
    <t>15.001.13.392.0009.2.011</t>
  </si>
  <si>
    <t>22.008.12.365.0002.2.003</t>
  </si>
  <si>
    <t>04.22.008.00</t>
  </si>
  <si>
    <t>744,00</t>
  </si>
  <si>
    <t>22.008.12.365.0001.2.008</t>
  </si>
  <si>
    <t>20,00</t>
  </si>
  <si>
    <t>22.008.12.365.0001.2.001</t>
  </si>
  <si>
    <t>15.001.13.392.0009.2.023</t>
  </si>
  <si>
    <t>15.001.13.392.0009.2.028</t>
  </si>
  <si>
    <t>137,00</t>
  </si>
  <si>
    <t>22.008.12.126.0002.2.007</t>
  </si>
  <si>
    <t>15.002.13.392.0009.2.028</t>
  </si>
  <si>
    <t>01.15.002.00</t>
  </si>
  <si>
    <t>20.001.06.126.0006.2.007</t>
  </si>
  <si>
    <t>01.20.001.00</t>
  </si>
  <si>
    <t>1.6.</t>
  </si>
  <si>
    <t>22.008.12.122.0021.0.003</t>
  </si>
  <si>
    <t>20.001.06.181.0006.1.002</t>
  </si>
  <si>
    <t>22.007.13.392.0001.2.001</t>
  </si>
  <si>
    <t>04.22.007.00</t>
  </si>
  <si>
    <t>22.007.13.128.0001.2.008</t>
  </si>
  <si>
    <t>16.001.04.122.0001.2.001</t>
  </si>
  <si>
    <t>01.16.001.00</t>
  </si>
  <si>
    <t>22.007.13.126.0002.2.007</t>
  </si>
  <si>
    <t>22.007.13.122.0021.0.003</t>
  </si>
  <si>
    <t>22.007.04.128.0002.2.003</t>
  </si>
  <si>
    <t>16.001.04.121.0004.1.001</t>
  </si>
  <si>
    <t>9.1 </t>
  </si>
  <si>
    <t>22.006.12.364.0001.2.011</t>
  </si>
  <si>
    <t>04.22.006.00</t>
  </si>
  <si>
    <t>22.006.12.364.0001.2.001</t>
  </si>
  <si>
    <t>22.006.12.122.0021.0.003</t>
  </si>
  <si>
    <t>16.001.04.131.0002.2.005</t>
  </si>
  <si>
    <t>22.005.12.122.0021.0.003</t>
  </si>
  <si>
    <t>04.22.005.00</t>
  </si>
  <si>
    <t>17.001.04.131.0002.2.005</t>
  </si>
  <si>
    <t>01.17.001.00</t>
  </si>
  <si>
    <t>4.2.</t>
  </si>
  <si>
    <t>13.b</t>
  </si>
  <si>
    <t>20.001.06.181.0006.1.003</t>
  </si>
  <si>
    <t>17.001.04.122.0001.2.001</t>
  </si>
  <si>
    <t>96,00</t>
  </si>
  <si>
    <t>11.3</t>
  </si>
  <si>
    <t>11.6</t>
  </si>
  <si>
    <t>22.004.12.362.0001.2.011</t>
  </si>
  <si>
    <t>04.22.004.00</t>
  </si>
  <si>
    <t>22.004.12.362.0001.2.008</t>
  </si>
  <si>
    <t>22.004.12.362.0001.2.001</t>
  </si>
  <si>
    <t>22.004.12.126.0002.2.007</t>
  </si>
  <si>
    <t>22.004.12.122.0021.0.003</t>
  </si>
  <si>
    <t>22.004.12.122.0001.2.011</t>
  </si>
  <si>
    <t>22.004.04.362.0002.2.003</t>
  </si>
  <si>
    <t>22.003.12.122.0021.0.003</t>
  </si>
  <si>
    <t>04.22.003.00</t>
  </si>
  <si>
    <t>17.001.18.422.0007.2.021</t>
  </si>
  <si>
    <t>2.021</t>
  </si>
  <si>
    <t>Atividade</t>
  </si>
  <si>
    <t>17.003.18.422.0007.2.021</t>
  </si>
  <si>
    <t>01.17.003.00</t>
  </si>
  <si>
    <t>20.001.06.181.0006.2.011</t>
  </si>
  <si>
    <t>18.001.04.123.0021.0.001</t>
  </si>
  <si>
    <t>01.18.001.00</t>
  </si>
  <si>
    <t>0.001</t>
  </si>
  <si>
    <t>16.b</t>
  </si>
  <si>
    <t>18.001.04.123.0021.0.002</t>
  </si>
  <si>
    <t>0.002</t>
  </si>
  <si>
    <t>18.001.04.123.0021.0.003</t>
  </si>
  <si>
    <t>22.002.12.361.0001.2.011</t>
  </si>
  <si>
    <t>04.22.002.00</t>
  </si>
  <si>
    <t>22.002.12.361.0001.2.008</t>
  </si>
  <si>
    <t>22.002.12.361.0001.2.001</t>
  </si>
  <si>
    <t>35,00</t>
  </si>
  <si>
    <t>22.002.12.126.0002.2.007</t>
  </si>
  <si>
    <t>22.002.12.122.0021.0.003</t>
  </si>
  <si>
    <t>18.002.04.122.0001.2.001</t>
  </si>
  <si>
    <t>01.18.002.00</t>
  </si>
  <si>
    <t>14.000,00</t>
  </si>
  <si>
    <t>22.002.12.122.0001.2.011</t>
  </si>
  <si>
    <t>22.002.04.361.0002.2.003</t>
  </si>
  <si>
    <t>22.001.04.331.0001.2.001</t>
  </si>
  <si>
    <t>04.22.001.00</t>
  </si>
  <si>
    <t>22.001.04.128.0002.2.003</t>
  </si>
  <si>
    <t>22.001.04.128.0001.2.008</t>
  </si>
  <si>
    <t>19.001.04.131.0002.2.005</t>
  </si>
  <si>
    <t>01.19.001.00</t>
  </si>
  <si>
    <t>8,00</t>
  </si>
  <si>
    <t>3.4.</t>
  </si>
  <si>
    <t>11.2</t>
  </si>
  <si>
    <t>22.001.04.126.0002.2.007</t>
  </si>
  <si>
    <t>19.001.04.122.0001.2.001</t>
  </si>
  <si>
    <t>22.001.04.122.0021.0.003</t>
  </si>
  <si>
    <t>22.001.04.122.0021.0.001</t>
  </si>
  <si>
    <t>22.001.04.122.0001.2.011</t>
  </si>
  <si>
    <t>22.001.04.122.0001.1.002</t>
  </si>
  <si>
    <t>21.006.04.241.0018.2.044</t>
  </si>
  <si>
    <t>03.21.006.00</t>
  </si>
  <si>
    <t>2.044</t>
  </si>
  <si>
    <t>5.079,00</t>
  </si>
  <si>
    <t>21.005.09.272.0020.2.043</t>
  </si>
  <si>
    <t>03.21.005.00</t>
  </si>
  <si>
    <t>2.043</t>
  </si>
  <si>
    <t>3.246,00</t>
  </si>
  <si>
    <t>21.003.09.272.0020.2.043</t>
  </si>
  <si>
    <t>03.21.003.00</t>
  </si>
  <si>
    <t>3.131,00</t>
  </si>
  <si>
    <t>21.001.09.272.0021.0.003</t>
  </si>
  <si>
    <t>03.21.001.00</t>
  </si>
  <si>
    <t>19.001.15.453.0013.2.010</t>
  </si>
  <si>
    <t>2.010</t>
  </si>
  <si>
    <t>Linha de ônibus</t>
  </si>
  <si>
    <t>47,00</t>
  </si>
  <si>
    <t>21.001.09.272.0021.0.002</t>
  </si>
  <si>
    <t>21.001.09.272.0004.1.001</t>
  </si>
  <si>
    <t>21.001.09.272.0002.2.003</t>
  </si>
  <si>
    <t>103,00</t>
  </si>
  <si>
    <t>19.001.15.422.0013.2.021</t>
  </si>
  <si>
    <t>21.001.09.272.0001.2.011</t>
  </si>
  <si>
    <t>21.001.09.272.0001.2.001</t>
  </si>
  <si>
    <t>21.001.09.272.0001.1.002</t>
  </si>
  <si>
    <t>22.002.12.361.0016.2.020</t>
  </si>
  <si>
    <t>22.004.12.362.0016.2.020</t>
  </si>
  <si>
    <t>22.007.13.392.0009.2.011</t>
  </si>
  <si>
    <t>20.001.04.122.0001.2.001</t>
  </si>
  <si>
    <t>860,00</t>
  </si>
  <si>
    <t>22.008.12.306.0016.2.017</t>
  </si>
  <si>
    <t>1.604,00</t>
  </si>
  <si>
    <t>20.001.04.131.0002.2.005</t>
  </si>
  <si>
    <t>20.001.04.128.0002.2.003</t>
  </si>
  <si>
    <t>20.001.04.122.0001.2.006</t>
  </si>
  <si>
    <t>20.001.04.121.0004.1.001</t>
  </si>
  <si>
    <t>19.005.15.451.0013.2.034</t>
  </si>
  <si>
    <t>01.19.005.00</t>
  </si>
  <si>
    <t>2.034</t>
  </si>
  <si>
    <t>Equipe</t>
  </si>
  <si>
    <t>19.005.15.126.0013.2.007</t>
  </si>
  <si>
    <t>19.005.04.122.0001.2.002</t>
  </si>
  <si>
    <t>2.002</t>
  </si>
  <si>
    <t>Equipamento</t>
  </si>
  <si>
    <t>19.001.15.451.0013.2.036</t>
  </si>
  <si>
    <t>2.036</t>
  </si>
  <si>
    <t>19.001.15.451.0013.2.034</t>
  </si>
  <si>
    <t>19.001.15.451.0013.2.011</t>
  </si>
  <si>
    <t>19.001.15.451.0013.1.006</t>
  </si>
  <si>
    <t>1.006</t>
  </si>
  <si>
    <t>19.001.15.451.0013.1.002</t>
  </si>
  <si>
    <t>19.001.15.126.0013.2.007</t>
  </si>
  <si>
    <t>19.001.04.128.0002.2.003</t>
  </si>
  <si>
    <t>19.001.04.122.0001.2.002</t>
  </si>
  <si>
    <t>19.001.04.122.0001.2.006</t>
  </si>
  <si>
    <t>19.001.04.121.0004.1.001</t>
  </si>
  <si>
    <t>18.003.04.126.0002.2.007</t>
  </si>
  <si>
    <t>01.18.003.00</t>
  </si>
  <si>
    <t>27,00</t>
  </si>
  <si>
    <t>18.003.04.121.0004.1.001</t>
  </si>
  <si>
    <t>18.002.04.128.0001.2.008</t>
  </si>
  <si>
    <t>1.250,00</t>
  </si>
  <si>
    <t>18.002.04.126.0002.2.007</t>
  </si>
  <si>
    <t>18.002.04.122.0001.2.009</t>
  </si>
  <si>
    <t>2.009</t>
  </si>
  <si>
    <t>Imóvel</t>
  </si>
  <si>
    <t>90,00</t>
  </si>
  <si>
    <t>18.002.04.122.0001.2.011</t>
  </si>
  <si>
    <t>18.002.04.122.0001.1.002</t>
  </si>
  <si>
    <t>18.001.04.453.0013.2.010</t>
  </si>
  <si>
    <t>18.001.04.122.0001.2.011</t>
  </si>
  <si>
    <t>17.003.04.121.0004.1.001</t>
  </si>
  <si>
    <t>17.001.18.542.0005.1.003</t>
  </si>
  <si>
    <t>17.001.18.541.0007.2.011</t>
  </si>
  <si>
    <t>17.001.18.541.0007.1.003</t>
  </si>
  <si>
    <t>17.001.18.541.0007.1.002</t>
  </si>
  <si>
    <t>15.6</t>
  </si>
  <si>
    <t>17.001.04.128.0002.2.003</t>
  </si>
  <si>
    <t>17.001.04.122.0001.2.006</t>
  </si>
  <si>
    <t>17.001.04.121.0004.1.001</t>
  </si>
  <si>
    <t>16.001.23.692.0008.1.003</t>
  </si>
  <si>
    <t>2.2.</t>
  </si>
  <si>
    <t>9.3 </t>
  </si>
  <si>
    <t>16.001.23.692.0008.1.002</t>
  </si>
  <si>
    <t>2.1.</t>
  </si>
  <si>
    <t>9.4 </t>
  </si>
  <si>
    <t>16.001.23.334.0008.2.011</t>
  </si>
  <si>
    <t>16.001.07.695.0008.1.004</t>
  </si>
  <si>
    <t>1.004</t>
  </si>
  <si>
    <t xml:space="preserve">9.b </t>
  </si>
  <si>
    <t>16.001.04.128.0002.2.003</t>
  </si>
  <si>
    <t>16.001.04.122.0001.2.006</t>
  </si>
  <si>
    <t>16.001.04.122.0001.1.002</t>
  </si>
  <si>
    <t>22.008.12.365.0016.1.002</t>
  </si>
  <si>
    <t>22.008.12.365.0016.2.011</t>
  </si>
  <si>
    <t>22.008.12.365.0016.2.017</t>
  </si>
  <si>
    <t>3.312,00</t>
  </si>
  <si>
    <t>22.008.12.365.0016.2.020</t>
  </si>
  <si>
    <t>15.001.04.131.0002.2.005</t>
  </si>
  <si>
    <t>24,00</t>
  </si>
  <si>
    <t>15.001.04.128.0002.2.003</t>
  </si>
  <si>
    <t>15.001.04.122.0001.2.006</t>
  </si>
  <si>
    <t>15.001.04.121.0004.1.001</t>
  </si>
  <si>
    <t>22.009.12.306.0016.2.017</t>
  </si>
  <si>
    <t>22.009.12.365.0016.1.002</t>
  </si>
  <si>
    <t>22.009.12.365.0016.2.011</t>
  </si>
  <si>
    <t>22.009.12.365.0016.2.017</t>
  </si>
  <si>
    <t>22.009.12.365.0016.2.020</t>
  </si>
  <si>
    <t>22.010.12.306.0016.2.017</t>
  </si>
  <si>
    <t>22.010.12.365.0016.1.002</t>
  </si>
  <si>
    <t>22.010.12.365.0016.2.011</t>
  </si>
  <si>
    <t>22.010.12.365.0016.2.017</t>
  </si>
  <si>
    <t>22.010.12.365.0016.2.020</t>
  </si>
  <si>
    <t>22.011.12.306.0016.2.017</t>
  </si>
  <si>
    <t>14.001.08.245.0018.2.027</t>
  </si>
  <si>
    <t>2.027</t>
  </si>
  <si>
    <t>Atendimento</t>
  </si>
  <si>
    <t>20.000,00</t>
  </si>
  <si>
    <t>14.001.08.245.0001.1.002</t>
  </si>
  <si>
    <t>14.001.04.131.0002.2.005</t>
  </si>
  <si>
    <t>14.001.04.128.0002.2.003</t>
  </si>
  <si>
    <t>14.001.04.126.0002.2.007</t>
  </si>
  <si>
    <t>14.001.04.122.0001.2.006</t>
  </si>
  <si>
    <t>14.001.04.122.0001.2.011</t>
  </si>
  <si>
    <t>14.001.04.121.0004.1.001</t>
  </si>
  <si>
    <t>13.008.16.482.0012.1.013</t>
  </si>
  <si>
    <t>1.013</t>
  </si>
  <si>
    <t>Unidade Habitacional</t>
  </si>
  <si>
    <t>13.008.16.482.0012.1.012</t>
  </si>
  <si>
    <t>1.012</t>
  </si>
  <si>
    <t>500,00</t>
  </si>
  <si>
    <t>13.008.15.451.0005.1.009</t>
  </si>
  <si>
    <t>13.001.16.482.0012.1.013</t>
  </si>
  <si>
    <t>13.001.16.482.0012.1.012</t>
  </si>
  <si>
    <t>13.001.16.482.0012.1.011</t>
  </si>
  <si>
    <t>1.011</t>
  </si>
  <si>
    <t>13.001.16.482.0012.1.010</t>
  </si>
  <si>
    <t>1.010</t>
  </si>
  <si>
    <t>Projeto Implantado</t>
  </si>
  <si>
    <t>25,00</t>
  </si>
  <si>
    <t>1.a </t>
  </si>
  <si>
    <t>13.001.15.451.0005.1.009</t>
  </si>
  <si>
    <t>13.001.04.128.0002.2.003</t>
  </si>
  <si>
    <t>13.001.04.122.0001.2.006</t>
  </si>
  <si>
    <t>13.001.04.122.0001.1.002</t>
  </si>
  <si>
    <t>13.001.04.121.0004.1.001</t>
  </si>
  <si>
    <t>22.011.12.365.0016.1.002</t>
  </si>
  <si>
    <t>22.011.12.365.0016.2.011</t>
  </si>
  <si>
    <t>22.011.12.365.0016.2.017</t>
  </si>
  <si>
    <t>22.011.12.365.0016.2.020</t>
  </si>
  <si>
    <t>22.012.12.306.0016.2.017</t>
  </si>
  <si>
    <t>12.001.04.128.0002.2.003</t>
  </si>
  <si>
    <t>12.001.04.122.0001.2.006</t>
  </si>
  <si>
    <t>12.001.04.121.0004.1.001</t>
  </si>
  <si>
    <t>11.014.18.543.0007.2.037</t>
  </si>
  <si>
    <t>01.11.014.00</t>
  </si>
  <si>
    <t>2.037</t>
  </si>
  <si>
    <t>1.680,00</t>
  </si>
  <si>
    <t>15.1</t>
  </si>
  <si>
    <t>15.3</t>
  </si>
  <si>
    <t>15.5</t>
  </si>
  <si>
    <t>11.014.04.122.0011.2.011</t>
  </si>
  <si>
    <t>3.2.</t>
  </si>
  <si>
    <t>11.008.17.452.0007.2.039</t>
  </si>
  <si>
    <t>01.11.008.00</t>
  </si>
  <si>
    <t>2.039</t>
  </si>
  <si>
    <t>Resíduos</t>
  </si>
  <si>
    <t>336.314,75</t>
  </si>
  <si>
    <t>12.5</t>
  </si>
  <si>
    <t>12.8</t>
  </si>
  <si>
    <t>11.001.18.544.0005.2.035</t>
  </si>
  <si>
    <t>2.035</t>
  </si>
  <si>
    <t>648,00</t>
  </si>
  <si>
    <t>6.5 </t>
  </si>
  <si>
    <t>6.6 </t>
  </si>
  <si>
    <t>11.001.18.544.0005.1.008</t>
  </si>
  <si>
    <t>1.008</t>
  </si>
  <si>
    <t>11.001.18.544.0005.1.007</t>
  </si>
  <si>
    <t>1.007</t>
  </si>
  <si>
    <t>11.001.18.543.0007.2.037</t>
  </si>
  <si>
    <t>11.001.18.452.0007.1.003</t>
  </si>
  <si>
    <t>11.001.17.452.0007.2.039</t>
  </si>
  <si>
    <t>11.001.15.452.0013.2.034</t>
  </si>
  <si>
    <t>48,00</t>
  </si>
  <si>
    <t>3.1.</t>
  </si>
  <si>
    <t>11.001.15.452.0011.2.038</t>
  </si>
  <si>
    <t>2.038</t>
  </si>
  <si>
    <t>12,00</t>
  </si>
  <si>
    <t>11.001.15.451.0013.1.006</t>
  </si>
  <si>
    <t>50,00</t>
  </si>
  <si>
    <t>11.001.15.451.0013.1.005</t>
  </si>
  <si>
    <t>1.005</t>
  </si>
  <si>
    <t>11.001.04.128.0002.2.003</t>
  </si>
  <si>
    <t>11.001.04.122.0011.2.011</t>
  </si>
  <si>
    <t>11.001.04.122.0011.1.003</t>
  </si>
  <si>
    <t>11.001.04.122.0011.1.002</t>
  </si>
  <si>
    <t>11.001.04.122.0001.2.006</t>
  </si>
  <si>
    <t>11.001.04.121.0004.1.001</t>
  </si>
  <si>
    <t>22.012.12.365.0016.1.002</t>
  </si>
  <si>
    <t>22.012.12.365.0016.2.011</t>
  </si>
  <si>
    <t>09.015.04.128.0002.2.003</t>
  </si>
  <si>
    <t>09.015.04.121.0004.1.001</t>
  </si>
  <si>
    <t>22.012.12.365.0016.2.017</t>
  </si>
  <si>
    <t>22.012.12.365.0016.2.020</t>
  </si>
  <si>
    <t>22.013.12.306.0016.2.017</t>
  </si>
  <si>
    <t>22.013.12.365.0016.1.002</t>
  </si>
  <si>
    <t>22.013.12.365.0016.2.011</t>
  </si>
  <si>
    <t>22.013.12.365.0016.2.017</t>
  </si>
  <si>
    <t>22.013.12.365.0016.2.020</t>
  </si>
  <si>
    <t>22.014.12.306.0016.2.017</t>
  </si>
  <si>
    <t>22.014.12.365.0016.1.002</t>
  </si>
  <si>
    <t>22.014.12.365.0016.2.011</t>
  </si>
  <si>
    <t>22.014.12.365.0016.2.017</t>
  </si>
  <si>
    <t>09.001.10.122.0001.2.006</t>
  </si>
  <si>
    <t>22.014.12.365.0016.2.020</t>
  </si>
  <si>
    <t>22.015.12.306.0016.2.017</t>
  </si>
  <si>
    <t>22.015.12.365.0016.1.002</t>
  </si>
  <si>
    <t>22.015.12.365.0016.2.011</t>
  </si>
  <si>
    <t>22.015.12.365.0016.2.017</t>
  </si>
  <si>
    <t>22.015.12.365.0016.2.020</t>
  </si>
  <si>
    <t>29.001.14.243.0018.1.003</t>
  </si>
  <si>
    <t>23.001.04.122.0001.2.001</t>
  </si>
  <si>
    <t>36,00</t>
  </si>
  <si>
    <t>29.001.14.243.0018.2.011</t>
  </si>
  <si>
    <t>29.002.14.243.0018.2.041</t>
  </si>
  <si>
    <t>01.29.002.00</t>
  </si>
  <si>
    <t>38,00</t>
  </si>
  <si>
    <t>08.001.12.365.0002.2.007</t>
  </si>
  <si>
    <t>08.001.12.365.0002.2.005</t>
  </si>
  <si>
    <t>24.001.04.121.0004.1.001</t>
  </si>
  <si>
    <t>30.001.14.242.0010.2.041</t>
  </si>
  <si>
    <t>30.001.14.242.0016.2.041</t>
  </si>
  <si>
    <t>4.c </t>
  </si>
  <si>
    <t>24.001.04.122.0001.2.011</t>
  </si>
  <si>
    <t>24.001.04.122.0001.2.001</t>
  </si>
  <si>
    <t>115,00</t>
  </si>
  <si>
    <t>30.001.14.242.0018.1.003</t>
  </si>
  <si>
    <t>30.001.14.242.0018.2.041</t>
  </si>
  <si>
    <t>31.001.14.391.0009.1.002</t>
  </si>
  <si>
    <t>31.001.14.391.0009.2.029</t>
  </si>
  <si>
    <t>31.001.14.422.0009.1.003</t>
  </si>
  <si>
    <t>27.001.04.131.0002.2.005</t>
  </si>
  <si>
    <t>31.001.14.422.0018.1.002</t>
  </si>
  <si>
    <t>27.001.04.122.0001.2.011</t>
  </si>
  <si>
    <t>27.001.04.122.0001.2.001</t>
  </si>
  <si>
    <t>33,00</t>
  </si>
  <si>
    <t>08.001.12.361.0002.2.007</t>
  </si>
  <si>
    <t>08.001.12.361.0002.2.005</t>
  </si>
  <si>
    <t>31.001.14.422.0018.1.003</t>
  </si>
  <si>
    <t>08.001.12.128.0001.2.008</t>
  </si>
  <si>
    <t>550,00</t>
  </si>
  <si>
    <t>31.001.14.422.0018.2.011</t>
  </si>
  <si>
    <t>28.001.04.131.0002.2.005</t>
  </si>
  <si>
    <t>31.001.14.422.0018.2.041</t>
  </si>
  <si>
    <t>28.001.04.122.0001.2.011</t>
  </si>
  <si>
    <t>32.001.14.422.0018.2.011</t>
  </si>
  <si>
    <t>1.12</t>
  </si>
  <si>
    <t>28.001.04.122.0001.2.001</t>
  </si>
  <si>
    <t>140,00</t>
  </si>
  <si>
    <t>08.001.12.122.0001.2.006</t>
  </si>
  <si>
    <t>08.001.12.122.0001.2.011</t>
  </si>
  <si>
    <t>08.001.12.122.0001.1.002</t>
  </si>
  <si>
    <t>08.001.04.131.0002.2.005</t>
  </si>
  <si>
    <t>08.001.04.128.0002.2.003</t>
  </si>
  <si>
    <t>29.001.04.122.0001.2.001</t>
  </si>
  <si>
    <t>62,00</t>
  </si>
  <si>
    <t>08.001.04.121.0004.1.001</t>
  </si>
  <si>
    <t>07.001.11.334.0017.2.033</t>
  </si>
  <si>
    <t>9.2 </t>
  </si>
  <si>
    <t>07.001.11.333.0017.2.027</t>
  </si>
  <si>
    <t>70.000,00</t>
  </si>
  <si>
    <t>07.001.04.128.0002.2.003</t>
  </si>
  <si>
    <t>07.001.04.122.0001.2.006</t>
  </si>
  <si>
    <t>07.001.04.121.0004.1.001</t>
  </si>
  <si>
    <t>06.011.04.128.0002.2.003</t>
  </si>
  <si>
    <t>01.06.011.00</t>
  </si>
  <si>
    <t>06.001.04.131.0002.2.005</t>
  </si>
  <si>
    <t>30.001.04.131.0002.2.005</t>
  </si>
  <si>
    <t>06.001.04.128.0002.2.003</t>
  </si>
  <si>
    <t>30.001.04.122.0001.2.011</t>
  </si>
  <si>
    <t>30.001.04.122.0001.2.001</t>
  </si>
  <si>
    <t>06.001.04.126.0002.2.007</t>
  </si>
  <si>
    <t>06.001.04.122.0001.2.006</t>
  </si>
  <si>
    <t>06.001.04.122.0001.1.002</t>
  </si>
  <si>
    <t>06.001.04.121.0004.1.001</t>
  </si>
  <si>
    <t>05.001.04.131.0002.2.005</t>
  </si>
  <si>
    <t>05.001.04.128.0002.2.003</t>
  </si>
  <si>
    <t>05.001.04.126.0002.2.007</t>
  </si>
  <si>
    <t>05.001.04.122.0001.2.006</t>
  </si>
  <si>
    <t>05.001.04.122.0001.1.002</t>
  </si>
  <si>
    <t>05.001.04.121.0004.1.001</t>
  </si>
  <si>
    <t>31.001.04.122.0001.2.001</t>
  </si>
  <si>
    <t>29,00</t>
  </si>
  <si>
    <t>04.001.04.131.0002.2.005</t>
  </si>
  <si>
    <t>04.001.04.128.0002.2.003</t>
  </si>
  <si>
    <t>36.001.08.244.0018.1.002</t>
  </si>
  <si>
    <t>2.4 </t>
  </si>
  <si>
    <t>36.001.08.244.0019.1.003</t>
  </si>
  <si>
    <t>04.001.04.126.0002.2.007</t>
  </si>
  <si>
    <t>04.001.04.122.0001.2.006</t>
  </si>
  <si>
    <t>04.001.04.122.0001.1.002</t>
  </si>
  <si>
    <t>31.001.04.131.0002.2.005</t>
  </si>
  <si>
    <t>02.006.08.334.0017.2.004</t>
  </si>
  <si>
    <t>364,00</t>
  </si>
  <si>
    <t>8.5 </t>
  </si>
  <si>
    <t>36.001.08.244.0019.2.011</t>
  </si>
  <si>
    <t>2.a </t>
  </si>
  <si>
    <t>36.001.08.244.0019.2.024</t>
  </si>
  <si>
    <t>165.000,00</t>
  </si>
  <si>
    <t>02.001.04.128.0002.2.003</t>
  </si>
  <si>
    <t>32.001.04.131.0002.2.005</t>
  </si>
  <si>
    <t>02.001.04.122.0001.2.006</t>
  </si>
  <si>
    <t>15,00</t>
  </si>
  <si>
    <t>32.001.04.122.0001.2.001</t>
  </si>
  <si>
    <t>02.001.04.122.0001.2.011</t>
  </si>
  <si>
    <t>02.001.04.122.0001.1.002</t>
  </si>
  <si>
    <t>02.001.04.121.0004.1.001</t>
  </si>
  <si>
    <t>33.001.04.122.0001.2.011</t>
  </si>
  <si>
    <t>33.001.04.122.0001.2.001</t>
  </si>
  <si>
    <t>53,00</t>
  </si>
  <si>
    <t>34.001.04.131.0002.2.005</t>
  </si>
  <si>
    <t>34.001.04.122.0001.2.001</t>
  </si>
  <si>
    <t>71,00</t>
  </si>
  <si>
    <t>34.001.15.182.0005.2.011</t>
  </si>
  <si>
    <t>35.001.04.122.0001.2.001</t>
  </si>
  <si>
    <t>36.001.04.131.0002.2.005</t>
  </si>
  <si>
    <t>36.001.04.122.0001.2.001</t>
  </si>
  <si>
    <t>57,00</t>
  </si>
  <si>
    <t>36.001.08.244.0019.2.033</t>
  </si>
  <si>
    <t>36.001.14.244.0018.2.041</t>
  </si>
  <si>
    <t>99.999.99.999.9999.9.999</t>
  </si>
  <si>
    <t>01.99.999.00</t>
  </si>
  <si>
    <t>9.999</t>
  </si>
  <si>
    <t>Despesas</t>
  </si>
  <si>
    <t>77.777.99.999.9999.9.999</t>
  </si>
  <si>
    <t>03.77.777.00</t>
  </si>
  <si>
    <t>02.006.04.244.0019.2.024</t>
  </si>
  <si>
    <t>14.001.04.122.0001.2.005</t>
  </si>
  <si>
    <t>14.001.04.131.0001.2.005</t>
  </si>
  <si>
    <t>08.001.04.128.0002.2.005</t>
  </si>
  <si>
    <t>14.005.04.131.0002.2.005</t>
  </si>
  <si>
    <t>23.001.04.122.0001.2.005</t>
  </si>
  <si>
    <t>05.001.04.122.0001.2.005</t>
  </si>
  <si>
    <t>14.005.04.128.0002.2.003</t>
  </si>
  <si>
    <t>14.001.08.246.0018.2.027</t>
  </si>
  <si>
    <t>14.001.08.241.0018.2.041</t>
  </si>
  <si>
    <t>14.005.08.246.0018.2.024</t>
  </si>
  <si>
    <t>14.005.08.241.0018.2.015</t>
  </si>
  <si>
    <t>14.005.08.245.0018.2.005</t>
  </si>
  <si>
    <t>14.007.08.245.0018.2.005</t>
  </si>
  <si>
    <t>14.008.08.245.0018.2.005</t>
  </si>
  <si>
    <t>14.005.08.122.0018.2.011</t>
  </si>
  <si>
    <t>09.012.10.303.0015.2.011</t>
  </si>
  <si>
    <t>07.005.11.333.0017.2.027</t>
  </si>
  <si>
    <t>01.07.005.00</t>
  </si>
  <si>
    <t>08.001.12.364.0001.2.011</t>
  </si>
  <si>
    <t>08.001.12.306.0016.2.011</t>
  </si>
  <si>
    <t>08.001.12.122.0001.2.008</t>
  </si>
  <si>
    <t>08.001.12.122.0002.2.005</t>
  </si>
  <si>
    <t>08.001.12.122.0002.2.003</t>
  </si>
  <si>
    <t>08.001.12.365.0016.1.003</t>
  </si>
  <si>
    <t>30.002.14.242.0018.2.041</t>
  </si>
  <si>
    <t>01.30.002.00</t>
  </si>
  <si>
    <t>29.001.14.243.0018.2.041</t>
  </si>
  <si>
    <t>32.002.14.422.0018.2.011</t>
  </si>
  <si>
    <t>01.32.002.00</t>
  </si>
  <si>
    <t>19.005.15.451.0013.2.011</t>
  </si>
  <si>
    <t>13.001.16.482.0012.1.014</t>
  </si>
  <si>
    <t>1.014</t>
  </si>
  <si>
    <t>Conjunto Habitaciona</t>
  </si>
  <si>
    <t>07.001.18.542.0007.1.003</t>
  </si>
  <si>
    <t>12.001.27.812.0010.2.030</t>
  </si>
  <si>
    <t>22.016.12.365.0016.2.017</t>
  </si>
  <si>
    <t>04.22.016.00</t>
  </si>
  <si>
    <t>22.016.12.365.0016.2.020</t>
  </si>
  <si>
    <t>22.016.12.365.0001.2.001</t>
  </si>
  <si>
    <t>22.016.12.126.0002.2.007</t>
  </si>
  <si>
    <t>22.016.12.365.0002.2.003</t>
  </si>
  <si>
    <t>22.016.12.365.0001.2.008</t>
  </si>
  <si>
    <t>22.002.12.361.0016.2.011</t>
  </si>
  <si>
    <t>22.016.12.365.0016.2.011</t>
  </si>
  <si>
    <t>22.016.12.365.0016.1.002</t>
  </si>
  <si>
    <t>22.016.12.122.0021.0.003</t>
  </si>
  <si>
    <t>ANEXO XXI</t>
  </si>
  <si>
    <t>LEGENDA DA TABELA DE VINCULAÇÃO ESTRATÉGICA E ORÇAMENTÁRIA</t>
  </si>
  <si>
    <t>NomeUnidadeOrcamentaria</t>
  </si>
  <si>
    <t>CHEFIA DE GABINETE</t>
  </si>
  <si>
    <t>FUNDO SOCIAL DE SOLIDARIEDADE</t>
  </si>
  <si>
    <t>FUNDO ESPECIAL DE MANUTENÇÃO DOS BOMBEIROS</t>
  </si>
  <si>
    <t>GABINETE DA SECRETARIA DE FINANÇAS</t>
  </si>
  <si>
    <t>GABINETE DA PROCURADORIA GERAL DO MUNICÍPIO</t>
  </si>
  <si>
    <t>GABINETE DA SECRETARIA DE ADMINISTRAÇÃO</t>
  </si>
  <si>
    <t>FUNDO MUNICIPAL DE VALORIZAÇÃO DOS SERVIDORES</t>
  </si>
  <si>
    <t>GABINETE DA SECRETARIA DE EMPREGO, TRABALHO E REND</t>
  </si>
  <si>
    <t>FUNDO MUNICIPAL DO TRABALHO DE OSASCO</t>
  </si>
  <si>
    <t>GABINETE DA SECRETARIA DA EDUCAÇÃO</t>
  </si>
  <si>
    <t>GABINETE DA SECRETARIA DA SAÚDE</t>
  </si>
  <si>
    <t>HOSPITAL E MATERNIDADE AMADOR AGUIAR</t>
  </si>
  <si>
    <t>DIRETORIA GERAL DE ATENÇÃO PRIMÁRIA EM SAÚDE</t>
  </si>
  <si>
    <t>DIRETORIA GERAL DA ATENÇÃO SECUNDÁRIA EM SAÚDE</t>
  </si>
  <si>
    <t>DIRETORIA GERAL DE URGÊNCIA E EMERGÊNCIA</t>
  </si>
  <si>
    <t>DEPARTAMENTO DE ASSISTÊNCIA FARMACÊUTICA</t>
  </si>
  <si>
    <t>DIRETORIA GERAL DA GESTÃO DE SAÚDE</t>
  </si>
  <si>
    <t>GABINETE DA SECRETARIA DE SERVIÇOS E OBRAS</t>
  </si>
  <si>
    <t>FUNDO MUNICIPAL DE LIMPEZA URBANA</t>
  </si>
  <si>
    <t>FUNDO MUNICIPAL DE MANUTENÇÃO DE VELÓRIOS</t>
  </si>
  <si>
    <t>GABINETE DA SECRETARIA DE ESPORTE, LAZER E RECREAÇ</t>
  </si>
  <si>
    <t>GABINETE DA SECRETARIA DE HABITAÇÃO</t>
  </si>
  <si>
    <t>FUNDO MUNICIPAL DE POLÍTICA URBANA E HABITACIONAL</t>
  </si>
  <si>
    <t>GABINETE DA SECRETARIA DE ASSISTÊNCIA SOCIAL</t>
  </si>
  <si>
    <t>FUNDO MUNICIPAL DE ASSISTÊNCIA SOCIAL</t>
  </si>
  <si>
    <t>DEPARTAMENTO DE PROTEÇÃO SOCIAL BÁSICA</t>
  </si>
  <si>
    <t>DEPARTAMENTO DE PROTEÇÃO SOCIAL ESPECIAL</t>
  </si>
  <si>
    <t>GABINETE DA SECRETARIA DE CULTURA</t>
  </si>
  <si>
    <t>FUNDO MUNICIPAL DE APOIO À CULTURA</t>
  </si>
  <si>
    <t>GABINETE DA SECRETARIA DE TECNOLOGIA, INOVAÇÃO E D</t>
  </si>
  <si>
    <t>GABINETE DA SECRETARIA DE MEIO AMBIENTE E RECURSOS</t>
  </si>
  <si>
    <t>FUNDO MUNICIPAL DE MEIO AMBIENTE</t>
  </si>
  <si>
    <t>RECURSOS SOB SUPERVISÃO DA SECRETARIA DE FINANÇAS</t>
  </si>
  <si>
    <t>RECURSOS SOB SUPERVISÃO DA SECRETARIA DE ADMINISTR</t>
  </si>
  <si>
    <t>RECURSOS SOB SUPERVISÃO DA SEC. DE TEC, INOV. E DE</t>
  </si>
  <si>
    <t>GABINETE DA SECRETARIA DE TRANSPORTES E DA MOBILID</t>
  </si>
  <si>
    <t>FUNDO MUNICIPAL DE TRÂNSITO</t>
  </si>
  <si>
    <t>GABINETE DA SECRETARIA DE SEGURANÇA E CONTROLE URB</t>
  </si>
  <si>
    <t>GABINETE DA SECRETARIA DA COMUNICAÇÃO</t>
  </si>
  <si>
    <t>GABINETE DA SECRETARIA DE PLANEJAMENTO E GESTÃO</t>
  </si>
  <si>
    <t>GABINETE DA CONTROLADORIA GERAL DO MUNICÍPIO</t>
  </si>
  <si>
    <t>GABINETE DA SECRETARIA DE GOVERNO</t>
  </si>
  <si>
    <t>FUNDO MUNICIPAL DE POLÍTICAS SOBRE DROGAS</t>
  </si>
  <si>
    <t>GABINETE DA SECRETARIA EXECUTIVA DA INFÂNCIA E JUV</t>
  </si>
  <si>
    <t>FUNDO MUNICIPAL DOS DIREITOS DA CRIANÇA E DO ADOLE</t>
  </si>
  <si>
    <t>GABINETE DA SECRETARIA EXECUTIVA DA PESSOA COM DEF</t>
  </si>
  <si>
    <t>Fundo de Políticas para a Pessoa com Deficiência</t>
  </si>
  <si>
    <t>GABINETE DA SECRETARIA EXECUTIVA DA PROMOÇÃO DA IG</t>
  </si>
  <si>
    <t>GABINETE DA SECRETARIA EXECUTIVA DE POLÍTICAS PARA</t>
  </si>
  <si>
    <t>Fundo Municipal dos Direitos da Mulher</t>
  </si>
  <si>
    <t>GABINETE DA SECRETARIA EXECUTIVA DE COMPRAS E LICI</t>
  </si>
  <si>
    <t>GABINETE DA COORDENADORIA DA DEFESA CIVIL</t>
  </si>
  <si>
    <t>GABINETE DA SECRETARIA DA CASA CIVIL</t>
  </si>
  <si>
    <t>GABINETE DA SECRETARIA DA FAMÍLIA, CIDADANIA E SEG</t>
  </si>
  <si>
    <t>RESERVA DE CONTINGÊNCIA</t>
  </si>
  <si>
    <t>CÂMARA MUNICIPAL</t>
  </si>
  <si>
    <t>UNIDADE GESTORA DO FUNDO</t>
  </si>
  <si>
    <t>FUNDO FINANCEIRO DE PREVIDÊNCIA - FUNPREV 1</t>
  </si>
  <si>
    <t>FUNDO PREVIDENCIÁRIO - FUNPREV 3</t>
  </si>
  <si>
    <t>GABINETE DA PRESIDÊNCIA</t>
  </si>
  <si>
    <t>ADMINISTRAÇÃO</t>
  </si>
  <si>
    <t>ESCOLA DE ENSINO FUNDAMENTAL - UNIDADE 1</t>
  </si>
  <si>
    <t>ESCOLA DE ENSINO FUNDAMENTAL - UNIDADE 2</t>
  </si>
  <si>
    <t>ESCOLA DE ENSINO MÉDIO - UNIDADE 1</t>
  </si>
  <si>
    <t>ESCOLA DE ENSINO MÉDIO - UNIDADE 2</t>
  </si>
  <si>
    <t>FACULDADE DE CIÊNCIAS - FAC-FITO</t>
  </si>
  <si>
    <t>CONSERVATÓRIO VILLA LOBOS</t>
  </si>
  <si>
    <t>CRECHE PROFESSOR MANOEL DA SILVA</t>
  </si>
  <si>
    <t>CRECHE PROFESSOR ANTÔNIO GUAÇU DINAER PITERI</t>
  </si>
  <si>
    <t>CRECHE JOSÉ TONIOLO NETTO</t>
  </si>
  <si>
    <t>CRECHE SEBASTIÃO VITORINO PEREIRA</t>
  </si>
  <si>
    <t>CRECHE OSÓRIO LORIA</t>
  </si>
  <si>
    <t>CRECHE VANIA LUCIA SOUZA</t>
  </si>
  <si>
    <t>CRECHE ALTINO ROSSI DE ALMEIDA</t>
  </si>
  <si>
    <t>CRECHE JOÃO PEDRO BRITO GONÇALVES</t>
  </si>
  <si>
    <t>ESCOLA DE ENSINO INFANTIL - UNIDADE 1</t>
  </si>
  <si>
    <t>DescricaoPrograma</t>
  </si>
  <si>
    <t>Governo Inteligente, Aberto e Inovador</t>
  </si>
  <si>
    <t>Atividades Legislativas</t>
  </si>
  <si>
    <t>Planejamento e Gestão de Políticas Públicas</t>
  </si>
  <si>
    <t>Resiliência Urbana</t>
  </si>
  <si>
    <t>Segurança Pública e Fiscalização Inteligente</t>
  </si>
  <si>
    <t>Meio Ambiente, Sustentabilidade e Bem-Estar Animal</t>
  </si>
  <si>
    <t>Empreendedorismo, Negócios e Turismo</t>
  </si>
  <si>
    <t>Cultura, Economia Criativa e Patrimônio Histórico</t>
  </si>
  <si>
    <t>Esporte, Lazer e Bem-Estar</t>
  </si>
  <si>
    <t>Zeladoria Urbana e Cuidados com a Cidade</t>
  </si>
  <si>
    <t>Moradia Digna</t>
  </si>
  <si>
    <t>Mobilidade Urbana e Infraestrutura Viária</t>
  </si>
  <si>
    <t>Gestão em Saúde</t>
  </si>
  <si>
    <t>Atenção e Cuidado em Saúde</t>
  </si>
  <si>
    <t>Escola para Todos</t>
  </si>
  <si>
    <t>Trabalho, Emprego e Renda</t>
  </si>
  <si>
    <t>Proteção Social e Garantia de Direitos</t>
  </si>
  <si>
    <t>Segurança Alimentar e Combate à Pobreza</t>
  </si>
  <si>
    <t>Benefícios da Previdência Social</t>
  </si>
  <si>
    <t>DescricaoAcao</t>
  </si>
  <si>
    <t>Estudos, Pesquisas, Planos e Projetos</t>
  </si>
  <si>
    <t>Expansão do Turismo</t>
  </si>
  <si>
    <t>Drenagem Urbana</t>
  </si>
  <si>
    <t>Microdrenagem Urbana</t>
  </si>
  <si>
    <t>Urbanização de Favelas e Comunidades</t>
  </si>
  <si>
    <t>Regularização Fundiária de Assentamentos Precários, Loteamentos e Conjuntos Habitacionais</t>
  </si>
  <si>
    <t>Construção de Unidades Habitacionais</t>
  </si>
  <si>
    <t>Abastecimento da Frota</t>
  </si>
  <si>
    <t>Qualificação Socioprofissional</t>
  </si>
  <si>
    <t>Promoção de Eventos, Comunicação e Participação Social</t>
  </si>
  <si>
    <t>Representações Oficiais</t>
  </si>
  <si>
    <t>Manutenção do Transporte Coletivo</t>
  </si>
  <si>
    <t>Manutenção de Equipamentos Públicos</t>
  </si>
  <si>
    <t>Manutenção de Equipamentos Públicos - Atenção Primária</t>
  </si>
  <si>
    <t>Manutenção de Equipamentos Públicos - Atenção Especializada</t>
  </si>
  <si>
    <t>Manutenção de Equipamentos Públicos - Atenção Hospitalar e Urgência e Emergência</t>
  </si>
  <si>
    <t>Manutenção de Equipamentos Públicos - Proteção Básica</t>
  </si>
  <si>
    <t>Manutenção de Equipamentos Públicos - Proteção Especial</t>
  </si>
  <si>
    <t>Suporte ao Aluno</t>
  </si>
  <si>
    <t>Transporte de Alunos</t>
  </si>
  <si>
    <t>Parceria para Criação de Vagas</t>
  </si>
  <si>
    <t>Gestão Compartilhada de Equipamentos Públicos</t>
  </si>
  <si>
    <t>Auxílio para Inclusão no Mercado de Trabalho</t>
  </si>
  <si>
    <t>Intermediação Profissional</t>
  </si>
  <si>
    <t>Disseminação de Atividades Culturais e Esportivas Descentralizadas</t>
  </si>
  <si>
    <t>Esporte Amador</t>
  </si>
  <si>
    <t>Iniciação Esportiva</t>
  </si>
  <si>
    <t>Fortalecimento da Economia Criativa e Solidária</t>
  </si>
  <si>
    <t>Manutenção e Serviços de Drenagem Urbana</t>
  </si>
  <si>
    <t>Manutenção da Mobilidade Ativa</t>
  </si>
  <si>
    <t>Iluminação Pública</t>
  </si>
  <si>
    <t>Limpeza Urbana e gestão de Resíduos Sólidos</t>
  </si>
  <si>
    <t>Auxílio para Acesso à Moradia</t>
  </si>
  <si>
    <t>Auxílio Melhor Idade</t>
  </si>
  <si>
    <t>Unidades Implantadas</t>
  </si>
  <si>
    <t>Sessões ordinárias e extraordinárias</t>
  </si>
  <si>
    <t>Servidores remunerados e encargos pagos</t>
  </si>
  <si>
    <t>Unidades Reformadas ou ampliadas</t>
  </si>
  <si>
    <t>Equipamentos Mantidos</t>
  </si>
  <si>
    <t>Benefícios concedidos</t>
  </si>
  <si>
    <t>Servidores municipais qualificados</t>
  </si>
  <si>
    <t>Alunos Atendidos</t>
  </si>
  <si>
    <t>Representações realizadas</t>
  </si>
  <si>
    <t>Estudo, planos e relatórios elaborados</t>
  </si>
  <si>
    <t>Qualificações concluídas</t>
  </si>
  <si>
    <t>Vagas em Unidades Parceiras</t>
  </si>
  <si>
    <t>Pessoas acolhidas ou internadas</t>
  </si>
  <si>
    <t>Estagiários contemplados</t>
  </si>
  <si>
    <t>Acordos com TJ Cumpridos</t>
  </si>
  <si>
    <t>Atletas e Técnicos Apoiados</t>
  </si>
  <si>
    <t>Obras em Andamento</t>
  </si>
  <si>
    <t>Credenciados Contemplados</t>
  </si>
  <si>
    <t>Competições realizadas</t>
  </si>
  <si>
    <t>Pessoas atendidas</t>
  </si>
  <si>
    <t>Iniciativas mantidas</t>
  </si>
  <si>
    <t>Projetos Implantados</t>
  </si>
  <si>
    <t>Obrigações devidas</t>
  </si>
  <si>
    <t>Servidores inativos atendidos</t>
  </si>
  <si>
    <t>Servidores inativos remunerados</t>
  </si>
  <si>
    <t>Linhas de ônibus mantidas</t>
  </si>
  <si>
    <t>Equipes Mantidas</t>
  </si>
  <si>
    <t>Imóveis locados</t>
  </si>
  <si>
    <t>Unidades Habitacionais Atendidas</t>
  </si>
  <si>
    <t>Unidades habitacionais construídas</t>
  </si>
  <si>
    <t>Unidades habitacionais regularizadas</t>
  </si>
  <si>
    <t>Projetos de requalificação executados</t>
  </si>
  <si>
    <t>Toneladas de resíduos sólidos coletadas</t>
  </si>
  <si>
    <t>Despesas Imprevistas Realizadas</t>
  </si>
  <si>
    <t>Revitalização de Conjuntos Habitacionais</t>
  </si>
  <si>
    <t>EIXO</t>
  </si>
  <si>
    <t>1. Desenvolvimento Social, Direitos e Cuidado com as Famílias</t>
  </si>
  <si>
    <t>2. Desenvolvimento Econômico, Trabalho e Empreendedorismo</t>
  </si>
  <si>
    <t>3. Desenvolvimento Urbano e Direito à Cidade</t>
  </si>
  <si>
    <t>4. Desenvolvimento Ambiental e Justiça Climática</t>
  </si>
  <si>
    <t>5. Desenvolvimento Institucional, Governança e Participação Cidadã</t>
  </si>
  <si>
    <t xml:space="preserve">Cod. &amp; Descrição ODS </t>
  </si>
  <si>
    <t>1. Erradicação da Pobreza</t>
  </si>
  <si>
    <t>2. Fome Zero e Agricultura Sustentável</t>
  </si>
  <si>
    <t>3. Saúde e Bem-Estar</t>
  </si>
  <si>
    <t>4. Educação de Qualidade</t>
  </si>
  <si>
    <t>5. Igualdade de Gênero</t>
  </si>
  <si>
    <t>6. Água potável e saneamento</t>
  </si>
  <si>
    <t>8. Trabalho decente e Crescimento Econômico</t>
  </si>
  <si>
    <t>9. Industria, Inovação e Infraestrutura</t>
  </si>
  <si>
    <t>10. Redução das Desigualdades</t>
  </si>
  <si>
    <t>11. Cidades e Comunidades Sustentáveis</t>
  </si>
  <si>
    <t>12.Consumo e produção responsáveis</t>
  </si>
  <si>
    <t>13. Ação contra a mudança global do clima</t>
  </si>
  <si>
    <t>15. Vida Terrestre</t>
  </si>
  <si>
    <t>16. Paz Justiça e Instituições Eficazes</t>
  </si>
  <si>
    <t>17. Parcerias e meios de implementação</t>
  </si>
  <si>
    <t xml:space="preserve">Meta ODS </t>
  </si>
  <si>
    <t xml:space="preserve">Cod. &amp; Descrição Meta ODS </t>
  </si>
  <si>
    <t>1.2 Até 2030, reduzir pelo menos à metade a proporção de homens, mulheres e crianças, de todas as idades, que vivem na pobreza, em todas as suas dimensões, de acordo com as definições nacionais</t>
  </si>
  <si>
    <t>1.3 Implementar, em nível nacional, medidas e sistemas de proteção social adequados, para todos, incluindo pisos, e até 2030 atingir a cobertura substancial dos pobres e vulneráveis</t>
  </si>
  <si>
    <t>1.4 Até 2030, garantir que todos os homens e mulheres, particularmente os pobres e vulneráveis, tenham direitos iguais aos recursos econômicos, bem como o acesso a serviços básicos, propriedade e controle sobre a terra e outras formas de propriedade, herança, recursos naturais, novas tecnologias apropriadas e serviços financeiros, incluindo microfinanças</t>
  </si>
  <si>
    <t>1.a Garantir uma mobilização significativa de recursos a partir de uma variedade de fontes, inclusive por meio do reforço da cooperação para o desenvolvimento, para proporcionar meios adequados e previsíveis para que os países em desenvolvimento, em particular os países menos desenvolvidos, implementem programas e políticas para acabar com a pobreza em todas as suas dimensões</t>
  </si>
  <si>
    <t>2.1 Até 2030, acabar com a fome e garantir o acesso de todas as pessoas, em particular os pobres e pessoas em situações vulneráveis, incluindo crianças, a alimentos seguros, nutritivos e suficientes durante todo o ano</t>
  </si>
  <si>
    <t>2.2 Até 2030, acabar com todas as formas de desnutrição, incluindo atingir, até 2025, as metas acordadas internacionalmente sobre nanismo e caquexia em crianças menores de cinco anos de idade, e atender às necessidades nutricionais dos adolescentes, mulheres grávidas e lactantes e pessoas idosas</t>
  </si>
  <si>
    <t>2.4 Até 2030, garantir sistemas sustentáveis de produção de alimentos e implementar práticas agrícolas resilientes, que aumentem a produtividade e a produção, que ajudem a manter os ecossistemas, que fortaleçam a capacidade de adaptação às mudanças climáticas, às condições meteorológicas extremas, secas, inundações e outros desastres, e que melhorem progressivamente a qualidade da terra e do solo</t>
  </si>
  <si>
    <t>2.a Aumentar o investimento, inclusive via o reforço da cooperação internacional, em infraestrutura rural, pesquisa e extensão de serviços agrícolas, desenvolvimento de tecnologia, e os bancos de genes de plantas e animais, para aumentar a capacidade de produção agrícola nos países em desenvolvimento, em particular nos países menos desenvolvidos</t>
  </si>
  <si>
    <t>3.8 Atingir a cobertura universal de saúde, incluindo a proteção do risco financeiro, o acesso a serviços de saúde essenciais de qualidade e o acesso a medicamentos e vacinas essenciais seguros, eficazes, de qualidade e a preços acessíveis para todos</t>
  </si>
  <si>
    <t>3.c Aumentar substancialmente o financiamento da saúde e o recrutamento, desenvolvimento e formação, e retenção do pessoal de saúde nos países em desenvolvimento, especialmente nos países menos desenvolvidos e nos pequenos Estados insulares em desenvolvimento</t>
  </si>
  <si>
    <t>3.d Reforçar a capacidade de todos os países, particularmente os países em desenvolvimento, para o alerta precoce, redução de riscos e gerenciamento de riscos nacionais e globais de saúde</t>
  </si>
  <si>
    <t>3.d Reforçar a capacidade de todos os países, particularmente os países em desenvolvimento, para o alerta precoce, redução de riscos e gerenciamento de riscos nacionais e globais de saúde</t>
  </si>
  <si>
    <t>4.1 Até 2030, garantir que todas as meninas e meninos completem o ensino primário e secundário livre, equitativo e de qualidade, que conduza a resultados de aprendizagem relevantes e eficazes</t>
  </si>
  <si>
    <t>4.2 Até 2030, garantir que todos as meninas e meninos tenham acesso a um desenvolvimento de qualidade na primeira infância, cuidados e educação pré-escolar, de modo que eles estejam prontos para o ensino primário</t>
  </si>
  <si>
    <t>4.3 Até 2030, assegurar a igualdade de acesso para todos os homens e mulheres à educação técnica, profissional e superior de qualidade, a preços acessíveis, incluindo universidade</t>
  </si>
  <si>
    <t>4.4 Até 2030, aumentar substancialmente o número de jovens e adultos que tenham habilidades relevantes, inclusive competências técnicas e profissionais, para emprego, trabalho decente e empreendedorismo</t>
  </si>
  <si>
    <t>4.5 Até 2030, eliminar as disparidades de gênero na educação e garantir a igualdade de acesso a todos os níveis de educação e formação profissional para os mais vulneráveis, incluindo as pessoas com deficiência, povos indígenas e as crianças em situação de vulnerabilidade</t>
  </si>
  <si>
    <t>4.5 Até 2030, eliminar as disparidades de gênero na educação e garantir a igualdade de acesso a todos os níveis de educação e formação profissional para os mais vulneráveis, incluindo as pessoas com deficiência, povos indígenas e as crianças em situação de vulnerabilidade</t>
  </si>
  <si>
    <t>4.7 Até 2030, garantir que todos os alunos adquiram conhecimentos e habilidades necessárias para promover o desenvolvimento sustentável, inclusive, entre outros, por meio da educação para o desenvolvimento sustentável e estilos de vida sustentáveis, direitos humanos, igualdade de gênero, promoção de uma cultura de paz e não violência, cidadania global e valorização da diversidade cultural e da contribuição da cultura para o desenvolvimento sustentável</t>
  </si>
  <si>
    <t>4.a Construir e melhorar instalações físicas para educação, apropriadas para crianças e sensíveis às deficiências e ao gênero, e que proporcionem ambientes de aprendizagem seguros e não violentos, inclusivos e eficazes para todos</t>
  </si>
  <si>
    <t>4.c Até 2030, substancialmente aumentar o contingente de professores qualificados, inclusive por meio da cooperação internacional para a formação de professores, nos países em desenvolvimento, especialmente os países menos desenvolvidos e pequenos Estados insulares em desenvolvimento</t>
  </si>
  <si>
    <t>5.1 Acabar com todas as formas de discriminação contra todas as mulheres e meninas em toda parte</t>
  </si>
  <si>
    <t>5.2 Eliminar todas as formas de violência contra todas as mulheres e meninas nas esferas públicas e privadas, incluindo o tráfico e exploração sexual e de outros tipos</t>
  </si>
  <si>
    <t>5.5 Garantir a participação plena e efetiva das mulheres e a igualdade de oportunidades para a liderança em todos os níveis de tomada de decisão na vida política, econômica e pública</t>
  </si>
  <si>
    <t>6.5 Até 2030, implementar a gestão integrada dos recursos hídricos em todos os níveis, inclusive via cooperação transfronteiriça, conforme apropriado</t>
  </si>
  <si>
    <t>6.6 Até 2020, proteger e restaurar ecossistemas relacionados com a água, incluindo montanhas, florestas, zonas úmidas, rios, aquíferos e lagos</t>
  </si>
  <si>
    <t>8.1 Sustentar o crescimento econômico per capita de acordo com as circunstâncias nacionais e, em particular, um crescimento anual de pelo menos 7% do produto interno bruto [PIB] nos países menos desenvolvidos</t>
  </si>
  <si>
    <t>8.3 Promover políticas orientadas para o desenvolvimento que apoiem as atividades produtivas, geração de emprego decente, empreendedorismo, criatividade e inovação, e incentivar a formalização e o crescimento das micro, pequenas e médias empresas, inclusive por meio do acesso a serviços financeiros</t>
  </si>
  <si>
    <t>8.5 Até 2030, alcançar o emprego pleno e produtivo e trabalho decente para todas as mulheres e homens, inclusive para os jovens e as pessoas com deficiência, e remuneração igual para trabalho de igual valor</t>
  </si>
  <si>
    <t>8.6 Até 2020, reduzir substancialmente a proporção de jovens sem emprego, educação ou formação</t>
  </si>
  <si>
    <t>8.6 Até 2020, reduzir substancialmente a proporção de jovens sem emprego, educação ou formação</t>
  </si>
  <si>
    <t>8.8 Proteger os direitos trabalhistas e promover ambientes de trabalho seguros e protegidos para todos os trabalhadores, incluindo os trabalhadores migrantes, em particular as mulheres migrantes, e pessoas em empregos precárioslvimento</t>
  </si>
  <si>
    <t>9.1 Desenvolver infraestrutura de qualidade, confiável, sustentável e resiliente, incluindo infraestrutura regional e transfronteiriça, para apoiar o desenvolvimento econômico e o bem-estar humano, com foco no acesso equitativo e a preços acessíveis para todos</t>
  </si>
  <si>
    <t>9.2 Promover a industrialização inclusiva e sustentável e, até 2030, aumentar significativamente a participação da indústria no setor de emprego e no PIB, de acordo com as circunstâncias nacionais, e dobrar sua participação nos países menos desenvolvidos</t>
  </si>
  <si>
    <t>9.3 Aumentar o acesso das pequenas indústrias e outras empresas, particularmente em países em desenvolvimento, aos serviços financeiros, incluindo crédito acessível e sua integração em cadeias de valor e mercados</t>
  </si>
  <si>
    <t>9.4 Até 2030, modernizar a infraestrutura e reabilitar as indústrias para torná-las sustentáveis, com eficiência aumentada no uso de recursos e maior adoção de tecnologias e processos industriais limpos e ambientalmente corretos; com todos os países atuando de acordo com suas respectivas capacidades</t>
  </si>
  <si>
    <t>9.b Apoiar o desenvolvimento tecnológico, a pesquisa e a inovação nacionais nos países em desenvolvimento, inclusive garantindo um ambiente político propício para, entre outras coisas, a diversificação industrial e a agregação de valor às commodities</t>
  </si>
  <si>
    <t>10.2 Até 2030, empoderar e promover a inclusão social, econômica e política de todos, independentemente da idade, gênero, deficiência, raça, etnia, origem, religião, condição econômica ou outra</t>
  </si>
  <si>
    <t>10.3 Garantir a igualdade de oportunidades e reduzir as desigualdades de resultados, inclusive por meio da eliminação de leis, políticas e práticas discriminatórias e da promoção de legislação, políticas e ações adequadas a este respeito</t>
  </si>
  <si>
    <t>10.a Implementar o princípio do tratamento especial e diferenciado para países em desenvolvimento, em particular os países menos desenvolvidos, em conformidade com os acordos da OMC</t>
  </si>
  <si>
    <t>10.b Incentivar a assistência oficial ao desenvolvimento e fluxos financeiros, incluindo o investimento externo direto, para os Estados onde a necessidade é maior, em particular os países menos desenvolvidos, os países africanos, os pequenos Estados insulares em desenvolvimento e os países em desenvolvimento sem litoral, de acordo com seus planos e programas nacionais</t>
  </si>
  <si>
    <t>11.1 Até 2030, garantir o acesso de todos à habitação segura, adequada e a preço acessível, e aos serviços básicos e urbanizar as favelas</t>
  </si>
  <si>
    <t>11.2 Até 2030, proporcionar o acesso a sistemas de transporte seguros, acessíveis, sustentáveis e a preço acessível para todos, melhorando a segurança rodoviária por meio da expansão dos transportes públicos, com especial atenção para as necessidades das pessoas em situação de vulnerabilidade, mulheres, crianças, pessoas com deficiência e idosos</t>
  </si>
  <si>
    <t>11.3 Até 2030, aumentar a urbanização inclusiva e sustentável, e as capacidades para o planejamento e gestão de assentamentos humanos participativos, integrados e sustentáveis, em todos os países</t>
  </si>
  <si>
    <t>11.4 Fortalecer esforços para proteger e salvaguardar o patrimônio cultural e natural do mundo</t>
  </si>
  <si>
    <t>11.6 Até 2030, reduzir o impacto ambiental negativo per capita das cidades, inclusive prestando especial atenção à qualidade do ar, gestão de resíduos municipais e outros</t>
  </si>
  <si>
    <t>11.7 Até 2030, proporcionar o acesso universal a espaços públicos seguros, inclusivos, acessíveis e verdes, particularmente para as mulheres e crianças, pessoas idosas e pessoas com deficiência</t>
  </si>
  <si>
    <t>12.5 Até 2030, reduzir substancialmente a geração de resíduos por meio da prevenção, redução, reciclagem e reuso</t>
  </si>
  <si>
    <t>12.8 Até 2030, garantir que as pessoas, em todos os lugares, tenham informação relevante e conscientização para o desenvolvimento sustentável e estilos de vida em harmonia com a natureza</t>
  </si>
  <si>
    <t>13.1 Reforçar a resiliência e a capacidade de adaptação a riscos relacionados ao clima e às catástrofes naturais em todos os países</t>
  </si>
  <si>
    <t>13.3 Melhorar a educação, aumentar a conscientização e a capacidade humana e institucional sobre mitigação, adaptação, redução de impacto e alerta precoce da mudança do clima</t>
  </si>
  <si>
    <t>13.b Promover mecanismos para a criação de capacidades para o planejamento relacionado à mudança do clima e à gestão eficaz, nos países menos desenvolvidos, inclusive com foco em mulheres, jovens, comunidades locais e marginalizadas</t>
  </si>
  <si>
    <t>15.1 Até 2020, assegurar a conservação, recuperação e uso sustentável de ecossistemas terrestres e de água doce interiores e seus serviços, em especial florestas, zonas úmidas, montanhas e terras áridas, em conformidade com as obrigações decorrentes dos acordos internacionais</t>
  </si>
  <si>
    <t>15.3 Até 2030, combater a desertificação, restaurar a terra e o solo degradado, incluindo terrenos afetados pela desertificação, secas e inundações, e lutar para alcançar um mundo neutro em termos de degradação do solo</t>
  </si>
  <si>
    <t>15.5 Tomar medidas urgentes e significativas para reduzir a degradação de habitat naturais, deter a perda de biodiversidade e, até 2020, proteger e evitar a extinção de espécies ameaçadas</t>
  </si>
  <si>
    <t>15.6 Garantir uma repartição justa e equitativa dos benefícios derivados da utilização dos recursos genéticos e promover o acesso adequado aos recursos genéticos</t>
  </si>
  <si>
    <t>15.9 Até 2020, integrar os valores dos ecossistemas e da biodiversidade ao planejamento nacional e local, nos processos de desenvolvimento, nas estratégias de redução da pobreza e nos sistemas de contas</t>
  </si>
  <si>
    <t>16.1 Reduzir significativamente todas as formas de violência e as taxas de mortalidade relacionada em todos os lugares</t>
  </si>
  <si>
    <t>16.10 Assegurar o acesso público à informação e proteger as liberdades fundamentais, em conformidade com a legislação nacional e os acordos internacionais</t>
  </si>
  <si>
    <t>16.6 Desenvolver instituições eficazes, responsáveis e transparentes em todos os níveis</t>
  </si>
  <si>
    <t>16.7 Garantir a tomada de decisão responsiva, inclusiva, participativa e representativa em todos os níveis</t>
  </si>
  <si>
    <t>16.b Promover e fazer cumprir leis e políticas não discriminatórias para o desenvolvimento sustentável</t>
  </si>
  <si>
    <t>17.1 Fortalecer a mobilização de recursos internos, inclusive por meio do apoio internacional aos países em desenvolvimento, para melhorar a capacidade nacional para arrecadação de impostos e outras receitas</t>
  </si>
  <si>
    <t>17.13 Aumentar a estabilidade macroeconômica global, inclusive por meio da coordenação e da coerência de políticas</t>
  </si>
  <si>
    <t>COD_OBJ</t>
  </si>
  <si>
    <t>OBJETIVOS ESTRATÉGICOS</t>
  </si>
  <si>
    <t>1.1 ATENÇÃO E CUIDADO EM SAÚDE: Ampliar o acesso à atenção básica, especializada e hospitalar, com ações integradas e humanizadas que garantam continuidade do cuidado, redução do tempo de espera e melhoria da resolutividade dos serviços de saúde.</t>
  </si>
  <si>
    <t>1.10. PROMOÇÃO DA IGUALDADE RACIAL: Promover a igualdade racial por meio de políticas afirmativas, reparação histórica e letramento racial, valorizando as culturas afro-brasileira e indígena e enfrentando as desigualdades estruturais no município.</t>
  </si>
  <si>
    <t>1.11. SEGURANÇA ALIMENTAR E NUTRICIONAL: Estruturar e integrar as políticas de segurança alimentar e nutricional no município, ampliando a infraestrutura e fortalecendo parcerias, para garantir o direito à alimentação adequada e saudável e reduzir os níveis de insegurança alimentar.</t>
  </si>
  <si>
    <t>1.12. IGUALDADE DE GÊNERO E DIREITOS DAS MULHERES: Estruturar e ampliar políticas públicas com recorte de gênero feminino e diversidade sexual, promovendo ações intersetoriais de enfrentamento às violências e promoção da equidade de direitos e oportunidades.</t>
  </si>
  <si>
    <t>1.13. BEM-ESTAR FAMILIAR E PREVENÇÃO DE VULNERABILIDADES: Criar e ampliar políticas de proteção e fortalecimento das famílias, com foco no bem-estar e pleno desenvolvimento dos seus membros, na redução das vulnerabilidades e no maior equilíbrio entre tempo de trabalho e convivência familiar.</t>
  </si>
  <si>
    <t>1.15. DIREITOS HUMANOS: Fortalecer a política municipal de direitos humanos, ampliando a rede de acolhimento e o atendimento especializado, com infraestrutura adequada para garantir proteção integral às pessoas em situação de violação de direitos.</t>
  </si>
  <si>
    <t>1.2. GESTÃO EM SAÚDE: Fortalecer a gestão do sistema municipal de saúde com planejamento, inovação, qualificação dos profissionais e organização de fluxos, garantindo maior eficiência, integração e qualidade na prestação dos serviços à população.</t>
  </si>
  <si>
    <t>1.3. EDUCAÇÃO: Transformar a educação básica municipal com foco na qualidade da aprendizagem, na equidade educacional e na modernização da infraestrutura.</t>
  </si>
  <si>
    <t>1.4. CULTURA: Transformar as políticas culturais municipais por meio da ampliação, requalificação e descentralização dos equipamentos públicos, promovendo o acesso democrático à cultura em todos os territórios da cidade.</t>
  </si>
  <si>
    <t>1.5. ESPORTE, LAZER E RECREAÇÃO: Promover a prática esportiva, o lazer e a recreação em todos os territórios do município, por meio da ampliação e descentralização das atividades e da adequação dos equipamentos para atender diferentes públicos, com foco em inclusão e qualidade de vida.</t>
  </si>
  <si>
    <t>1.6. SEGURANÇA PÚBLICA E CONTROLE URBANO: Fortalecer a segurança pública municipal por meio da modernização tecnológica, da valorização profissional e da integração com as diretrizes nacionais, promovendo respostas mais ágeis, eficazes e articuladas à população.</t>
  </si>
  <si>
    <t>1.7. PROTEÇÃO SOCIAL E COMBATE À POBREZA: Fortalecer a rede de proteção social e ampliar os serviços socioassistenciais, com foco em territórios vulneráveis, garantindo acesso a direitos, benefícios e o apoio integral às famílias.</t>
  </si>
  <si>
    <t>1.8. PRIMEIRA INFÂNCIA E JUVENTUDE: Ampliar e integrar as políticas públicas voltadas à infância e juventude, assegurando o acesso a direitos, serviços e oportunidades que promovam o desenvolvimento integral e a superação de vulnerabilidades.</t>
  </si>
  <si>
    <t>1.9. PESSOA COM DEFICIÊNCIA: Garantir políticas públicas efetivas para pessoas com deficiência, por meio da atuação intersetorial, diagnóstico precoce e equipes especializadas, promovendo inclusão, autonomia e qualidade de vida.</t>
  </si>
  <si>
    <t>2.1. DESENVOLVIMENTO ECONÔMICO, INTERNACIONALIZAÇÃO E TURISMO DE NEGÓCIOS: Estimular o desenvolvimento econômico local e a internacionalização, por meio da qualificação profissional, valorização da economia solidária, apoio ao empreendedorismo e fortalecimento do turismo de negócios.</t>
  </si>
  <si>
    <t>2.2. EMPREENDEDORISMO: Fortalecer o empreendedorismo local por meio de capacitação, acesso a crédito e infraestrutura adequada, com foco na inclusão produtiva de mulheres e populações em situação de vulnerabilidade, promovendo geração de renda, empregabilidade e desenvolvimento econômico.</t>
  </si>
  <si>
    <t>2.3. ECONOMIA SOLIDÁRIA, POPULAR E CRIATIVA: Estruturar e ampliar as políticas de economia solidária, popular e criativa com apoio técnico, orçamentário e intersetorial, fomentando redes de produção e comercialização como estratégia de inclusão social, geração de renda, valorização cultural e desenvolvimento sustentável nos territórios.</t>
  </si>
  <si>
    <t>2.4. QUALIFICAÇÃO PROFISSIONAL E INCLUSÃO DO TRABALHADOR: Ampliar o acesso à qualificação profissional e à inclusão produtiva por meio de políticas intersetoriais que integrem formação, empregabilidade e apoio contínuo aos trabalhadores, com foco na redução das desigualdades sociais e econômicas.</t>
  </si>
  <si>
    <t>3.1. OBRAS PÚBLICAS E INFRAESTRUTURA URBANA: Promover o desenvolvimento urbano por meio de obras públicas e melhorias na infraestrutura, com foco em mobilidade, habitação, transporte e valorização dos espaços urbanos, contribuindo para uma cidade mais acessível, integrada e com qualidade de vida para todos.</t>
  </si>
  <si>
    <t>3.2. SERVIÇOS E ZELADORIA: Promover a qualidade paisagística e estrutural dos espaços públicos, com serviços de zeladoria e conservação modernos, sustentáveis e integrados, garantindo conforto, segurança e bem-estar e uma cidade mais acolhedora para a população.</t>
  </si>
  <si>
    <t>3.3. HABITAÇÃO: Promover o direito à moradia digna com foco em urbanização de áreas precárias, regularização fundiária, construção de novas unidades habitacionais, com foco na redução das desigualdades e na melhoria das condições de vida da população em situação de vulnerabilidade.</t>
  </si>
  <si>
    <t>3.4. MOBILIDADE, TRÂNSITO E TRANSPORTES: Implantar um sistema de mobilidade urbana sustentável, com infraestrutura moderna, integração modal e acesso equitativo ao transporte público.</t>
  </si>
  <si>
    <t>4.2. RESTAURAÇÃO AMBIENTAL: Ampliar e qualificar a infraestrutura verde da cidade, por meio da proteção e planejamento de áreas naturais, do fortalecimento institucional e da valorização de espaços públicos como componentes essenciais da qualidade de vida e do equilíbrio ambiental.</t>
  </si>
  <si>
    <t>4.6. RESILIÊNCIA URBANA: Fortalecer a resiliência urbana e a prevenção de desastres naturais por meio de ações integradas de saneamento, gestão de riscos, tratamento de encostas, fiscalização territorial, capacitação comunitária e adoção de soluções baseadas na natureza, com foco nas especificidades do território e na proteção da vida.</t>
  </si>
  <si>
    <t>5.1. GOVERNO ABERTO, PARTICIPATIVO E TRANSPARENTE: Fortalecer a cultura de governo aberto no município, promovendo a transparência ativa, a participação social qualificada, o uso estratégico de dados e a articulação intersetorial, com foco na construção de políticas públicas democráticas, responsivas e sustentáveis.</t>
  </si>
  <si>
    <t>5.2. INOVAÇÃO EM GESTÃO E APERFEIÇOAMENTO DO SERVIÇO PÚBLICO: Fomentar a inovação na gestão e o aperfeiçoamento contínuo do serviço público municipal, por meio da valorização dos servidores, formação permanente, modernização administrativa, descentralização e fortalecimento institucional, com foco na entrega de serviços de qualidade à população.</t>
  </si>
  <si>
    <t>5.3. FINANÇAS SUSTENTÁVEL: Aprimorar a gestão financeira e orçamentária do município, buscando equilíbrio fiscal, transparência, capacitação contínua dos servidores e cumprimento eficaz das metas governamentais.</t>
  </si>
  <si>
    <t>5.4. GOVERNO INTELIGENTE: Promover a integração dos sistemas municipais e a gestão articulada entre todas as secretarias, unificando os bancos de dados para subsidiar decisões gerenciais que atendam de forma eficaz as necessidades dos munícipes.</t>
  </si>
  <si>
    <t>PREFEITURA DO MUNICÍPIO DE OSASCO
CONTROLADORIA-GERAL DO MUNICÍPIO
Subcontroladoria de Parcerias com o Terceiro Setor (SPTS)</t>
  </si>
  <si>
    <t>ANEXO IX</t>
  </si>
  <si>
    <t>ATESTADO DE REGULARIDADE PARA LIBERAÇÃO DE PARCELA
(PRESTACAO DE CONTAS - TERCEIRO SETOR)</t>
  </si>
  <si>
    <t>Protocolo Digital</t>
  </si>
  <si>
    <t>Secretaria/ Unidade Gestora</t>
  </si>
  <si>
    <t>N° do Instrumento</t>
  </si>
  <si>
    <t>Organização</t>
  </si>
  <si>
    <t>CNPJ</t>
  </si>
  <si>
    <t>Vigência</t>
  </si>
  <si>
    <t>Data do Atesto</t>
  </si>
  <si>
    <r>
      <t xml:space="preserve">Modalidades abrangidas (assinalar):                        </t>
    </r>
    <r>
      <rPr>
        <sz val="12"/>
        <color rgb="FF000000"/>
        <rFont val="Calibri"/>
        <family val="2"/>
      </rPr>
      <t xml:space="preserve">☐ Termo de Fomento               ☐ Termo de Colaboração    
☐ Contrato de Gestão (OS)   ☐ Convênio </t>
    </r>
  </si>
  <si>
    <t>Parcela nº:</t>
  </si>
  <si>
    <t>Competência/Período:</t>
  </si>
  <si>
    <t>Valor (R$):</t>
  </si>
  <si>
    <t>Empenho/Fonte:</t>
  </si>
  <si>
    <t>________________</t>
  </si>
  <si>
    <t>_______/_________</t>
  </si>
  <si>
    <t>__________________</t>
  </si>
  <si>
    <t>_________________</t>
  </si>
  <si>
    <r>
      <t xml:space="preserve">Situação quanto à liberação da parcela: </t>
    </r>
    <r>
      <rPr>
        <sz val="12"/>
        <color rgb="FF000000"/>
        <rFont val="Calibri"/>
        <family val="2"/>
      </rPr>
      <t>☐ LIBERAR (sem pendências de prestacao de contas)   
☐ IMPEDIR (existem pendências - preencher quadro abaixo)</t>
    </r>
  </si>
  <si>
    <t>Item</t>
  </si>
  <si>
    <t>Pendência (descrever objetivamente)</t>
  </si>
  <si>
    <t>Referência/Prazo</t>
  </si>
  <si>
    <t>Responsável pelo saneamento</t>
  </si>
  <si>
    <t>Ausência de prestação de contas de recursos/parcela(s) anterior(es).</t>
  </si>
  <si>
    <t>OSC / Secretaria Gestora</t>
  </si>
  <si>
    <t>Ausência de relatório de execução do objeto/atesto da Secretaria Gestora (quando aplicável).</t>
  </si>
  <si>
    <t>Secretaria Gestora</t>
  </si>
  <si>
    <t>Devolução de saldo remanescente e/ou rendimentos de aplicação financeira.</t>
  </si>
  <si>
    <t>OSC</t>
  </si>
  <si>
    <t>Devolução de recursos glosados/determinados em análise de prestação de contas.</t>
  </si>
  <si>
    <t>Atendimento a diligências/solicitações de esclarecimentos/documentos emitidas pelo Controle Interno/Externo.</t>
  </si>
  <si>
    <t>Manifestação/Ofício nº ______</t>
  </si>
  <si>
    <t>Pendências documentais específicas do instrumento (ex.: plano de trabalho atualizado, aditivo, publicações, cronogram de desembolso, etc.).</t>
  </si>
  <si>
    <t>Secretaria Gestora / OSC</t>
  </si>
  <si>
    <t xml:space="preserve">Outros (detalhar): </t>
  </si>
  <si>
    <t>Fundamentação: Instruções nº 01/2024 do Tribunal de Contas do Estado de São Paulo (TCESP) - Art. 183, IX a XI (Termos de Colaboração/Fomento); Art. 166, VIII a XI (Contratos de Gestão - OS); Art. 191, VIII a XI (Convênios); e, quando aplicável, Art. 174, VIII a XI (Termo de Parceria - OSCIP).</t>
  </si>
  <si>
    <t> </t>
  </si>
  <si>
    <t>Anexo X</t>
  </si>
  <si>
    <t xml:space="preserve">    TERMO DE VERIFICAÇÃO DE REGULARIDADE FISCAL
                                  </t>
  </si>
  <si>
    <t>(com fundamento na Lei de Diretrizes Orçamentária e Decreto de Execução Orçamentária)</t>
  </si>
  <si>
    <t>FL.</t>
  </si>
  <si>
    <t xml:space="preserve">             PROCESSO N.º __________/______</t>
  </si>
  <si>
    <t>ORGANIZAÇÃO PARCEIRA</t>
  </si>
  <si>
    <t>Nome da OSC/ OS</t>
  </si>
  <si>
    <t>Nº  do termo:</t>
  </si>
  <si>
    <t xml:space="preserve">___/___/___ </t>
  </si>
  <si>
    <t xml:space="preserve">a </t>
  </si>
  <si>
    <t xml:space="preserve">Valor da parcela:     </t>
  </si>
  <si>
    <t xml:space="preserve"> R$    -  </t>
  </si>
  <si>
    <t>(                                                                                         )</t>
  </si>
  <si>
    <t>A Secretaria ____________________________________, declara e encaminha em anexo as Certidões de Regularidade Fiscal  para fins de liberação da parcela nº ________, referente ao Ajuste acima.</t>
  </si>
  <si>
    <t>CERTIDÕES</t>
  </si>
  <si>
    <t>VALIDADE</t>
  </si>
  <si>
    <t>Certidão Negativa de Débitos Relativos aos Tributos Federais e a Dívida Ativa da  União (Unificada  Certidão Conjunta e Previdenciaria)</t>
  </si>
  <si>
    <t>____/____/____</t>
  </si>
  <si>
    <t>Certidão Regularidade do FGTS  – CRF/ FGTS</t>
  </si>
  <si>
    <t>Certidão Negativa de Débitos Trabalhistas</t>
  </si>
  <si>
    <t xml:space="preserve">Certidão de Tributos Municipais  - Mobiliários e Imobiliários </t>
  </si>
  <si>
    <t xml:space="preserve">Certidão Negativa de Tributos Estaduais </t>
  </si>
  <si>
    <t>Data ___/___/______</t>
  </si>
  <si>
    <t>___________________________________________</t>
  </si>
  <si>
    <t>Secretário (a)</t>
  </si>
  <si>
    <t>ANEXO XI</t>
  </si>
  <si>
    <t>TABELA DE DISTRIBUIÇÃO PROGRAMÁTICA DA DESPESA POR INICIATIVA E VALORES ORÇAMENTÁRIOS</t>
  </si>
  <si>
    <t>ÓRGÃO</t>
  </si>
  <si>
    <t>INICIATIVA</t>
  </si>
  <si>
    <t>ORÇADO 2026</t>
  </si>
  <si>
    <t>CÂMARA MUNICIPAL DE OSASCO</t>
  </si>
  <si>
    <t>Construção da Nova Sede da Câmara</t>
  </si>
  <si>
    <t>Legislativo - Diárias - Pessoal Civil</t>
  </si>
  <si>
    <t>Legislativo - Materiais de Consumo</t>
  </si>
  <si>
    <t>Legislativo - Material de Distribuição Gratuita</t>
  </si>
  <si>
    <t>Legislativo - Despesas com Passagens e Locomoção</t>
  </si>
  <si>
    <t>Legislativo - Serviços de Consultoria</t>
  </si>
  <si>
    <t>Legislativo - Locação de Mão-de-Obra</t>
  </si>
  <si>
    <t>Legislativo - Serviços de Terceiros</t>
  </si>
  <si>
    <t>Legislativo - Serviços de Tecnologia da Informação e Comunicação</t>
  </si>
  <si>
    <t>Legislativo - Encargos Legais</t>
  </si>
  <si>
    <t>POT - Bolsas</t>
  </si>
  <si>
    <t>Despesas de Exercícios Anteriores</t>
  </si>
  <si>
    <t>Indenizações e Restituições</t>
  </si>
  <si>
    <t>Remuneração</t>
  </si>
  <si>
    <t>Despesas de Exercícios Anteriores - Remuneração</t>
  </si>
  <si>
    <t>Obrigações Patronais - Intra-Orçamentário</t>
  </si>
  <si>
    <t>Legislativo -Outros Benefícios</t>
  </si>
  <si>
    <t xml:space="preserve">Vale Alimentação </t>
  </si>
  <si>
    <t>Vale Transporte</t>
  </si>
  <si>
    <t>GABINETE DO PREFEITO</t>
  </si>
  <si>
    <t>Estudos e Pesquisas</t>
  </si>
  <si>
    <t>Reforma do Fundo Social de Solidariedade</t>
  </si>
  <si>
    <t>Despesas com Passagens e Locomoção</t>
  </si>
  <si>
    <t>Despesas com Viagens</t>
  </si>
  <si>
    <t xml:space="preserve">CIOESTE </t>
  </si>
  <si>
    <t>Materiais de Expediente</t>
  </si>
  <si>
    <t>Sistema de Climatização - Materiais</t>
  </si>
  <si>
    <t>Copa e Cozinha</t>
  </si>
  <si>
    <t xml:space="preserve">Manutenção Predial - Materiais </t>
  </si>
  <si>
    <t>Manutenção de Veículos</t>
  </si>
  <si>
    <t>Sistema de Climatização - Serviços</t>
  </si>
  <si>
    <t>Manutenção Predial - Serviços</t>
  </si>
  <si>
    <t>Taxas, Tarifas, Multas e Anuidade</t>
  </si>
  <si>
    <t>Locação de Veículos</t>
  </si>
  <si>
    <t>Kit Lanche</t>
  </si>
  <si>
    <t>Coffee Break</t>
  </si>
  <si>
    <t>Serviços Gráficos</t>
  </si>
  <si>
    <t>Locação de Equipamentos</t>
  </si>
  <si>
    <t>Higiene e Limpeza</t>
  </si>
  <si>
    <t>Decoração de Natal</t>
  </si>
  <si>
    <t>Decoração Eventos FSS</t>
  </si>
  <si>
    <t xml:space="preserve">Casamento Comunitário </t>
  </si>
  <si>
    <t>Campanha do Agasalho</t>
  </si>
  <si>
    <t>Kit Maternidade</t>
  </si>
  <si>
    <t>Distribuição de Brinquedos</t>
  </si>
  <si>
    <t>Distribuição de Ovos de Páscoa</t>
  </si>
  <si>
    <t xml:space="preserve">Alianças para o Casamento Comunitário </t>
  </si>
  <si>
    <t>Distribuição de Cestas Básicas</t>
  </si>
  <si>
    <t>Dignidade Menstrual</t>
  </si>
  <si>
    <t>Cadeira de Rodas e Muletas</t>
  </si>
  <si>
    <t xml:space="preserve">Emenda Impositiva - Bancada de Vereadores -  Ações do Fundo Social </t>
  </si>
  <si>
    <t>Aquisição de Insumos</t>
  </si>
  <si>
    <t xml:space="preserve">Emenda Impositiva  - Delbio Teruel - Aula de Costura </t>
  </si>
  <si>
    <t xml:space="preserve">Emenda Impositiva  - Ralfi Silva  - Ações do Corpo de Bombeiros </t>
  </si>
  <si>
    <t xml:space="preserve">Emenda Impositiva - Josias da Juco - Ações do Corpo de Bombeiros </t>
  </si>
  <si>
    <t>Estocáveis e Perecíveis</t>
  </si>
  <si>
    <t>Equipamentos de Proteção (EPI´s e EPC´s)</t>
  </si>
  <si>
    <t xml:space="preserve">Emenda Impositiva - Sergio Fontellas - Equipamentos para os Bombeiros </t>
  </si>
  <si>
    <t xml:space="preserve">Emenda Impositiva - Elania Silva - Equipamentos para os Bombeiros </t>
  </si>
  <si>
    <t>SECRETARIA DE FINANÇAS</t>
  </si>
  <si>
    <t>Reformas e Adequações</t>
  </si>
  <si>
    <t>Ressarcimentos</t>
  </si>
  <si>
    <t>Manutenção de Bens Móveis</t>
  </si>
  <si>
    <t>Certificado Digital</t>
  </si>
  <si>
    <t>Consulta de Matrículas de Imóveis</t>
  </si>
  <si>
    <t xml:space="preserve">Sistema de Gestão Tributária </t>
  </si>
  <si>
    <t>Sistema de Compras, Financeiro e Almoxarifado</t>
  </si>
  <si>
    <t>Cursos e Capacitação</t>
  </si>
  <si>
    <t>PROCURADORIA GERAL DO MUNICÍPIO</t>
  </si>
  <si>
    <t>Reforma da Execução Fiscal</t>
  </si>
  <si>
    <t>Pagamento de Perito</t>
  </si>
  <si>
    <t>Publicações de Atos Oficiais</t>
  </si>
  <si>
    <t>Leituras de Publicações no DOE</t>
  </si>
  <si>
    <t>Cadastro para Inclusão de Inadimplentes</t>
  </si>
  <si>
    <t>AVCB</t>
  </si>
  <si>
    <t xml:space="preserve">Despesas Com Cartórios </t>
  </si>
  <si>
    <t>Diligências Realizadas por Oficiais de Justiça</t>
  </si>
  <si>
    <t>Despesas com Intimações/Citações de Processos Digitais</t>
  </si>
  <si>
    <t>Sistema de Processos da Dívida Ativa</t>
  </si>
  <si>
    <t>SECRETARIA DE ADMINISTRAÇÃO</t>
  </si>
  <si>
    <t xml:space="preserve">Emenda Impositiva  - Rodrigo Gansinho - Anjos da Guarda </t>
  </si>
  <si>
    <t>Restaurante do Servidor</t>
  </si>
  <si>
    <t>Controle de Acesso ao Paço Municipal</t>
  </si>
  <si>
    <t>Guarda e Digitalização do Arquivo Municipal</t>
  </si>
  <si>
    <t>Escola de Governo</t>
  </si>
  <si>
    <t>SECRETARIA DE EMPREGO, TRABALHO E RENDA</t>
  </si>
  <si>
    <t>Sede SETRE/Portal Centro</t>
  </si>
  <si>
    <t>Intermediação de Mão de Obra</t>
  </si>
  <si>
    <t>Emenda Impositiva - Laércio Mendonça  - Fazer Bem Faz Bem</t>
  </si>
  <si>
    <t>Jovem Aprendiz</t>
  </si>
  <si>
    <t>Recomeçar - GP</t>
  </si>
  <si>
    <t>Recomeçar - SF</t>
  </si>
  <si>
    <t>Recomeçar - PGM</t>
  </si>
  <si>
    <t>Recomeçar - CGM</t>
  </si>
  <si>
    <t>Recomeçar - SA</t>
  </si>
  <si>
    <t>Recomeçar - SETRE</t>
  </si>
  <si>
    <t>Recomeçar - SED</t>
  </si>
  <si>
    <t>Recomeçar - SS</t>
  </si>
  <si>
    <t>Recomeçar - SSO</t>
  </si>
  <si>
    <t>Recomeçar - SEREL</t>
  </si>
  <si>
    <t>Recomeçar - SEHAB</t>
  </si>
  <si>
    <t>Recomeçar - SECULT</t>
  </si>
  <si>
    <t>Recomeçar - SAS</t>
  </si>
  <si>
    <t>Recomeçar - SETIDE</t>
  </si>
  <si>
    <t>Recomeçar - SEMARH</t>
  </si>
  <si>
    <t>Recomeçar - SECOM</t>
  </si>
  <si>
    <t>Recomeçar - SETRAN</t>
  </si>
  <si>
    <t>Recomeçar - SECONTRU</t>
  </si>
  <si>
    <t>Recomeçar - SEPLAG</t>
  </si>
  <si>
    <t>Recomeçar - SEIJ</t>
  </si>
  <si>
    <t>Recomeçar - SEPCD</t>
  </si>
  <si>
    <t>Recomeçar - SEMUD</t>
  </si>
  <si>
    <t>Recomeçar - SEPPIR</t>
  </si>
  <si>
    <t>Recomeçar - SECOL</t>
  </si>
  <si>
    <t>Recomeçar - SEGOV</t>
  </si>
  <si>
    <t>Recomeçar - DEFESA CIVIL</t>
  </si>
  <si>
    <t>Recomeçar - CASA CIVIL</t>
  </si>
  <si>
    <t>Recomeçar - SEFAM</t>
  </si>
  <si>
    <t>Começar - Secretarias</t>
  </si>
  <si>
    <t>Bolsa-Trabalho</t>
  </si>
  <si>
    <t>Passe Emprego</t>
  </si>
  <si>
    <t>Incubadora</t>
  </si>
  <si>
    <t>Ferramentas Manuais</t>
  </si>
  <si>
    <t>Pátio de Compostagem</t>
  </si>
  <si>
    <t>SECRETARIA DA EDUCAÇÃO</t>
  </si>
  <si>
    <t>7 de Setembro</t>
  </si>
  <si>
    <t xml:space="preserve">Emenda Impositiva  - Cantor Goleiro  - Cobertura da EMEIEF Saad Bechara </t>
  </si>
  <si>
    <t xml:space="preserve">Emenda Impositiva  - Cantor Goleiro  - Cobertura da EMEF Hugo Ribeiro Almeida </t>
  </si>
  <si>
    <t>Emenda Impositiva  - Cantor Goleiro  - Cobertura da EMEIEF Messias Gonçalves da Silva</t>
  </si>
  <si>
    <t>Estagiários - Ensino Superior SED  - Taxa</t>
  </si>
  <si>
    <t>Estagiários Ensino Superior - SED</t>
  </si>
  <si>
    <t>Emenda Impositiva - Josias da Juco - E.E José Ribeiro de Souza</t>
  </si>
  <si>
    <t>Manutenção predial - Serviços</t>
  </si>
  <si>
    <t>Contas de Consumo</t>
  </si>
  <si>
    <t>Sistema de Climatização - Aquisição</t>
  </si>
  <si>
    <t>Purificadores de Água</t>
  </si>
  <si>
    <t>Instrumentos Musicais</t>
  </si>
  <si>
    <t>Mobiliários</t>
  </si>
  <si>
    <t>Eletroeletrônicos</t>
  </si>
  <si>
    <t xml:space="preserve">Concurso Professor Inovador </t>
  </si>
  <si>
    <t xml:space="preserve">Emenda Impositiva - Ralfi Silva  - Epom Cultural </t>
  </si>
  <si>
    <t>Escola na Minha Casa</t>
  </si>
  <si>
    <t xml:space="preserve">CEU José Saramago </t>
  </si>
  <si>
    <t>CEU Zilda Arns</t>
  </si>
  <si>
    <t>Gás GLP</t>
  </si>
  <si>
    <t>Eletrodomésticos</t>
  </si>
  <si>
    <t>Alimentação Escolar - Hortifrutigranjeiro</t>
  </si>
  <si>
    <t xml:space="preserve">Alimentação Escolar - Perecíveis </t>
  </si>
  <si>
    <t xml:space="preserve">Alimentação Escolar - Estocáveis </t>
  </si>
  <si>
    <t>Alimentação Escolar - Pão e Bolo</t>
  </si>
  <si>
    <t xml:space="preserve">Alimentação Escolar - Agricultura Familiar </t>
  </si>
  <si>
    <t xml:space="preserve">Monitoramento e Vigilância na Educação </t>
  </si>
  <si>
    <t>Gerenciamento de Dados Educacionais</t>
  </si>
  <si>
    <t>EMEF Oscar Pennacino</t>
  </si>
  <si>
    <t>EMEIEF Zuleika Gonçalves Mendes</t>
  </si>
  <si>
    <t>EMEF Quintino Bocaiuva</t>
  </si>
  <si>
    <t>EMEIEF Benedito Alves Turíbio</t>
  </si>
  <si>
    <t>EMEF Escultor Victor Brecheret</t>
  </si>
  <si>
    <t>EMEIEF Renato Fiuza Teles</t>
  </si>
  <si>
    <t>EMEIEF Irmã Tecla Merlo</t>
  </si>
  <si>
    <t>EMEIEF Osvaldo Quirino Simões</t>
  </si>
  <si>
    <t>EMEF João Campestrini</t>
  </si>
  <si>
    <t>CEMEIEF Maria Tarcilla Fornasaro Melli</t>
  </si>
  <si>
    <t>EMEF Tobias Barreto de Menezes</t>
  </si>
  <si>
    <t>EMEF Anézio Cabral</t>
  </si>
  <si>
    <t>EMEIEF Élio Aparecido</t>
  </si>
  <si>
    <t>EMEIEF João Euclydes Pereira</t>
  </si>
  <si>
    <t>EMEIEF Padre José Grossi Dias</t>
  </si>
  <si>
    <t>EMEF Marechal Bittencourt</t>
  </si>
  <si>
    <t xml:space="preserve">Escola do Futuro </t>
  </si>
  <si>
    <t>Escola do Futuro - Jd. D' Ávila</t>
  </si>
  <si>
    <t>APM</t>
  </si>
  <si>
    <t>Manutenção de Elevadores</t>
  </si>
  <si>
    <t>Locação Lousas Digitais</t>
  </si>
  <si>
    <t>Controle de Pragas Urbanas</t>
  </si>
  <si>
    <t xml:space="preserve">Piso Flexível Esportivo Portátil Externo </t>
  </si>
  <si>
    <t>Limpeza de Reservatórios e Caixas d'águas</t>
  </si>
  <si>
    <t>Distribuição de Material Escolar</t>
  </si>
  <si>
    <t xml:space="preserve">Distribuição de Uniforme Escolar </t>
  </si>
  <si>
    <t xml:space="preserve">Distribuição de Tênis Escolares </t>
  </si>
  <si>
    <t>Kit de Conectividade</t>
  </si>
  <si>
    <t>Computadores Virtuais em Nuvem</t>
  </si>
  <si>
    <t>Acesso e Sustentação de Rede Wireless</t>
  </si>
  <si>
    <t>Tecnologia Assistiva</t>
  </si>
  <si>
    <t>Inspeção e Segurança na Informação</t>
  </si>
  <si>
    <t>Distribuição de Livros</t>
  </si>
  <si>
    <t>Escola de Educadores</t>
  </si>
  <si>
    <t>Mais tempo na Escola e Férias</t>
  </si>
  <si>
    <t>Transporte Escolar Gratuito</t>
  </si>
  <si>
    <t>Transporte Extraclasse</t>
  </si>
  <si>
    <t>Polo Chiquinha Gonzaga - UAB Univesidade Aberta do Brasil</t>
  </si>
  <si>
    <t>Gerenciamento de dados educacionais</t>
  </si>
  <si>
    <t>Creche Rosa Broseghini</t>
  </si>
  <si>
    <t>CEMEI Maria Aparecida Damy Rodrigues</t>
  </si>
  <si>
    <t>CEMEI Nelly Grizzi Oliva</t>
  </si>
  <si>
    <t>Creche Alhas Elias Abibe</t>
  </si>
  <si>
    <t>CEMEI Alipio Pereira dos Santos</t>
  </si>
  <si>
    <t>Creche Olímpia Maria de Jesus Carvalho</t>
  </si>
  <si>
    <t>Creche Recanto Alegre</t>
  </si>
  <si>
    <t>EMEI Ignês Collino</t>
  </si>
  <si>
    <t>CEMEI José Flávio de Freitas</t>
  </si>
  <si>
    <t>CEMEI Zaira Collino Odália</t>
  </si>
  <si>
    <t>Creche Ézio Melli</t>
  </si>
  <si>
    <t>Creche Sadamitu Omosako</t>
  </si>
  <si>
    <t xml:space="preserve">CEMEI Maria da Conceição da Silva Paixão </t>
  </si>
  <si>
    <t>CEMEI Fernando Buonaduce</t>
  </si>
  <si>
    <t>CEMEI Mário Quintana</t>
  </si>
  <si>
    <t>Creche Silvia Ferreira Farah</t>
  </si>
  <si>
    <t>CEMEI Portal do Oeste</t>
  </si>
  <si>
    <t>Creche Jd. Mutinga</t>
  </si>
  <si>
    <t>Cama, Mesa e Banho</t>
  </si>
  <si>
    <t>Colchões</t>
  </si>
  <si>
    <t>Computadores virtuais em Nuvem</t>
  </si>
  <si>
    <t>Informática na Escola</t>
  </si>
  <si>
    <t>PARCERIA COM OSC - Solução Social (Sementes)</t>
  </si>
  <si>
    <t xml:space="preserve">Parceria com OSC - Associação Quintal Mágico </t>
  </si>
  <si>
    <t>Parceria com OSC - Associação das Mães do Jardim Veloso</t>
  </si>
  <si>
    <t xml:space="preserve">PARCERIA COM OSC - CPP Veloso </t>
  </si>
  <si>
    <t>Parceria com OSC - Associação das Mães Unidas do Jd. Novo Osasco - AMUNO</t>
  </si>
  <si>
    <t>PARCERIA COM OSC - Solução Social</t>
  </si>
  <si>
    <t>PARCERIA COM OSC - Inovação Social</t>
  </si>
  <si>
    <t xml:space="preserve">PARCERIA COM OSC - Maria do Carmo </t>
  </si>
  <si>
    <t xml:space="preserve">PARCERIA COM OSC - Aguas </t>
  </si>
  <si>
    <t>Parceria com OSC - Associação Solidária Crescendo Cidadã</t>
  </si>
  <si>
    <t>PARCERIA COM  OSC - AMDC</t>
  </si>
  <si>
    <t>PARCERIA COM OSC - Crescendo Cidadã</t>
  </si>
  <si>
    <t>EJAPRO</t>
  </si>
  <si>
    <t>MOVA</t>
  </si>
  <si>
    <t xml:space="preserve">Emenda Impositiva - Stephane Rossi - Salas Multifuncionais </t>
  </si>
  <si>
    <t>Hidroterapia</t>
  </si>
  <si>
    <t>Equoterapia</t>
  </si>
  <si>
    <t>SECRETARIA DA SAÚDE</t>
  </si>
  <si>
    <t>Prontuário Eletrônico</t>
  </si>
  <si>
    <t>Centro de Apoio ao Autista de Osasco</t>
  </si>
  <si>
    <t>Clínica Elo de Intervenção Comportamental</t>
  </si>
  <si>
    <t>Clínica Primavera</t>
  </si>
  <si>
    <t>Instituto de Desenv. e Pesquisa da Saúde Mental e Psicossocial</t>
  </si>
  <si>
    <t>Projeto Pró Autista</t>
  </si>
  <si>
    <t>Internação de Longa Permanência para Idosos - RM Rebello Condomínio Residencial para Idosos</t>
  </si>
  <si>
    <t>Internação de Longa Permanência - Yoshida Residencial para Terceira Idade</t>
  </si>
  <si>
    <t xml:space="preserve">Hospital e Maternidade Amador Aguiar </t>
  </si>
  <si>
    <t>Nutrição e Alimentação Hospitalar</t>
  </si>
  <si>
    <t>Nutrição Enteral</t>
  </si>
  <si>
    <t>Exames Clínicos e Laboratoriais</t>
  </si>
  <si>
    <t>Diagnósticos por Imagem</t>
  </si>
  <si>
    <t>Serviços de Limpeza Hospitalar</t>
  </si>
  <si>
    <t>Lavanderia Hospitalar</t>
  </si>
  <si>
    <t>Dieta Parenterais</t>
  </si>
  <si>
    <t>Hemoterapia Clínica</t>
  </si>
  <si>
    <t>Hemocomponentes</t>
  </si>
  <si>
    <t>Serviços Médicos Especializados</t>
  </si>
  <si>
    <t>Gás Medicinal</t>
  </si>
  <si>
    <t>UBS</t>
  </si>
  <si>
    <t>Emenda Impositiva  - Josias da JUCO - Ampliação de sala UBS Jaguaribe</t>
  </si>
  <si>
    <t>UBS Rochdale</t>
  </si>
  <si>
    <t xml:space="preserve">Emenda Impositiva  - Emerson Osasco -  Amigos do Bonança </t>
  </si>
  <si>
    <t>Emenda Impositiva  - Guilherme Prado  -  CAEEBEM</t>
  </si>
  <si>
    <t xml:space="preserve">Emenda Impositiva - Carmônio Bastos - Insumos Odontológicos </t>
  </si>
  <si>
    <t>Insumos Odontológicos</t>
  </si>
  <si>
    <t>Manutenção dos Equipamentos Odontológicos</t>
  </si>
  <si>
    <t>Oxigenoterapia Domiciliar</t>
  </si>
  <si>
    <t xml:space="preserve">Próteses Dentárias </t>
  </si>
  <si>
    <t>Policlínica  - Zona Norte</t>
  </si>
  <si>
    <t>CAPS  - Álcool e Drogas</t>
  </si>
  <si>
    <t>Convênio AACD</t>
  </si>
  <si>
    <t>Convênio AMME</t>
  </si>
  <si>
    <t>Casa de Apoio - GOAS</t>
  </si>
  <si>
    <t>Emenda Impositiva - Josias da JUCO - ABRAAC</t>
  </si>
  <si>
    <t>Emenda Impositiva - Rodrigo Gansinho - FIVO</t>
  </si>
  <si>
    <t>Emenda Impositiva - Bancada de Vereadores - ABRAAC</t>
  </si>
  <si>
    <t>Emenda Impositiva - Guilherme Prado -  Instituto Sophia Vercelli</t>
  </si>
  <si>
    <t>Emenda Impositiva - Pedrinho -  Instituto Sophia Vercelli</t>
  </si>
  <si>
    <t xml:space="preserve">Emenda Impositiva - Guilherme Prado - FIA </t>
  </si>
  <si>
    <t xml:space="preserve">Emenda Impositiva - Rodrigo Gansinho - FIA </t>
  </si>
  <si>
    <t>Emenda Impositiva - Carmônio Bastos - Angelika</t>
  </si>
  <si>
    <t>Emenda Impositiva - Guilherme Prado - AMME</t>
  </si>
  <si>
    <t>Emenda Impositiva - Bancada de Vereadores - AMME</t>
  </si>
  <si>
    <t xml:space="preserve">Emenda Impositiva - Gabriel da Saúde - Sala Sensorial </t>
  </si>
  <si>
    <t xml:space="preserve">Emenda Impositiva - Heber Juntoz - Ambulatório da População Trans </t>
  </si>
  <si>
    <t>Higiene e limpeza</t>
  </si>
  <si>
    <t>Fórmula Láctea</t>
  </si>
  <si>
    <t xml:space="preserve">Emenda Impositiva - Heber Juntoz  - Sala Sensorial </t>
  </si>
  <si>
    <t>Emenda Impositiva - Heber Juntoz - IST/AIDS</t>
  </si>
  <si>
    <t xml:space="preserve">Locação de Equipamentos Hospitalares - Ordem Judicial </t>
  </si>
  <si>
    <t>Locação de Equipamentos Hospitalares</t>
  </si>
  <si>
    <t>Emenda Impositiva - Heber Juntoz - Aparelho para CAF</t>
  </si>
  <si>
    <t>Emenda Impositiva - Heber Juntoz - Histeroscópio</t>
  </si>
  <si>
    <t>Emenda Impositiva - Heber Juntoz - Bera</t>
  </si>
  <si>
    <t>Emenda Impositiva - Guilherme Prado - AACD</t>
  </si>
  <si>
    <t>Emenda Impositiva - Elania - AACD</t>
  </si>
  <si>
    <t>Emenda Impositiva - Lúcia da Saúde - AACD</t>
  </si>
  <si>
    <t>Emenda Impositiva - Stephane Rossi - AACD</t>
  </si>
  <si>
    <t xml:space="preserve">Emenda Impositiva - Heber Juntoz - Sala Sensorial </t>
  </si>
  <si>
    <t>CER Edmundo Burjato</t>
  </si>
  <si>
    <t>Residências Terapêuticas</t>
  </si>
  <si>
    <t>Pronto Socorro</t>
  </si>
  <si>
    <t>Locação de Geradores</t>
  </si>
  <si>
    <t>Manutenção de Geradores</t>
  </si>
  <si>
    <t>Locação de Vans Adaptadas</t>
  </si>
  <si>
    <t>Manutenção de Equipamentos Hospitalares</t>
  </si>
  <si>
    <t>Locação de Vans e Ambulâncias</t>
  </si>
  <si>
    <t>Sistema de Monitoramento</t>
  </si>
  <si>
    <t>Emenda Impositiva - Bancada de Vereadores - Serviços Médicos Especializados</t>
  </si>
  <si>
    <t>UPA Centro</t>
  </si>
  <si>
    <t>UPA Conceição</t>
  </si>
  <si>
    <t>UPA Menck</t>
  </si>
  <si>
    <t>PS Osmar Mesquita</t>
  </si>
  <si>
    <t>PS Cesarino Nuvolini</t>
  </si>
  <si>
    <t>Emenda Impositiva - Paulo Junior - Ampliação dos Leitos de Emergência do Hospital Antônio Giglio</t>
  </si>
  <si>
    <t>Hospital da Criança</t>
  </si>
  <si>
    <t>Hospital Municipal Antônio Gíglio</t>
  </si>
  <si>
    <t xml:space="preserve">Aquisição de Medicamentos  - Ordem Judicial </t>
  </si>
  <si>
    <t>Medicamentos Dose Certa</t>
  </si>
  <si>
    <t>Aquisição de Insumos e Materiais Hospitalares</t>
  </si>
  <si>
    <t>Medicamentos Psicotrópicos</t>
  </si>
  <si>
    <t>Ácido Peracético</t>
  </si>
  <si>
    <t>Tiras de Glicemia</t>
  </si>
  <si>
    <t xml:space="preserve">Emenda Impositiva - Bancada de Vereadores - Ambulatório de Estomaterapia </t>
  </si>
  <si>
    <t xml:space="preserve">Emenda Impositiva - Bancada de Vereadores - Aquisição de Insumos e Materiais Hospitalares </t>
  </si>
  <si>
    <t>Administração de Medicamentos</t>
  </si>
  <si>
    <t>Aquisição de Medicamentos para Distribuição Gratuita</t>
  </si>
  <si>
    <t>Zoonoses</t>
  </si>
  <si>
    <t>Uniformes</t>
  </si>
  <si>
    <t>Fios Cirúrgicos</t>
  </si>
  <si>
    <t>Equipos para Bomba de Infusão</t>
  </si>
  <si>
    <t>Aquisição de insumos</t>
  </si>
  <si>
    <t>Manutenção de Câmaras Frias</t>
  </si>
  <si>
    <t>Insumos para Zoonoses</t>
  </si>
  <si>
    <t>Cesta Básica - Programa de Tuberculose</t>
  </si>
  <si>
    <t>Seguro das Motolâncias</t>
  </si>
  <si>
    <t>Seguro das Ambulâncias</t>
  </si>
  <si>
    <t>Mais Médicos</t>
  </si>
  <si>
    <t>SECRETARIA DE SERVIÇOS E OBRAS</t>
  </si>
  <si>
    <t>Projetos Executivos</t>
  </si>
  <si>
    <t>Sondagem e Topografia</t>
  </si>
  <si>
    <t>Emenda Impositiva  - Rodrigo Gansinho - Mercado Municipal</t>
  </si>
  <si>
    <t xml:space="preserve">Emenda Impostiva  - Carmônio Bastos  - Reforma de Praças </t>
  </si>
  <si>
    <t>Central de Manutenção</t>
  </si>
  <si>
    <t>Manutenção de Praças, Parques e Roçagem</t>
  </si>
  <si>
    <t>Verticalização Cemitérios</t>
  </si>
  <si>
    <t xml:space="preserve">Logradouros </t>
  </si>
  <si>
    <t>Locação de Veículos Operacionais</t>
  </si>
  <si>
    <t>Mobiliário Urbano</t>
  </si>
  <si>
    <t xml:space="preserve">Terceira Ponte </t>
  </si>
  <si>
    <t xml:space="preserve">Malha Viária </t>
  </si>
  <si>
    <t>Pavimentação Asfáltica</t>
  </si>
  <si>
    <t>Manutenção do Viaduto Metálico</t>
  </si>
  <si>
    <t xml:space="preserve">Manutenção Viária - Tapa Buraco </t>
  </si>
  <si>
    <t>Concreto Usinado</t>
  </si>
  <si>
    <t>Emenda Impositiva - Fábio Chirinhan - Rua Zuma de Sá</t>
  </si>
  <si>
    <t>Emenda Impositiva  - Sergio Fontellas - DIGRES</t>
  </si>
  <si>
    <t>Emenda Impositiva  - Josias da Juco - DIGRES</t>
  </si>
  <si>
    <t>PPP - Limpeza Urbana</t>
  </si>
  <si>
    <t>Ecoponto - Presidente Altino</t>
  </si>
  <si>
    <t xml:space="preserve">Emenda Impositiva - Heber Juntoz - Casa Viva </t>
  </si>
  <si>
    <t xml:space="preserve">Córrego Rico </t>
  </si>
  <si>
    <t xml:space="preserve">Ampliação de Galerias </t>
  </si>
  <si>
    <t>Manutenção de Galerias e Dispositivos de Drenagem</t>
  </si>
  <si>
    <t>Manutenção de Cemitérios e Velórios</t>
  </si>
  <si>
    <t xml:space="preserve">Locação de Veículos Adaptados </t>
  </si>
  <si>
    <t xml:space="preserve">Paramentos dos Velórios </t>
  </si>
  <si>
    <t xml:space="preserve">Material para Revenda </t>
  </si>
  <si>
    <t>SECRETARIA DE ESPORTE, RECREAÇÃO E LAZER</t>
  </si>
  <si>
    <t>SECRETARIA DE HABITAÇÃO</t>
  </si>
  <si>
    <t>Plano de Habitação Social</t>
  </si>
  <si>
    <t>Reforma da Sede SEHAB</t>
  </si>
  <si>
    <t xml:space="preserve">Manutenção de Impressora Plotter </t>
  </si>
  <si>
    <t xml:space="preserve">Bolsa Aluguel </t>
  </si>
  <si>
    <t xml:space="preserve">Urbanização do Rochdale </t>
  </si>
  <si>
    <t>Urbanização Santa Maria 2 - Fase 1</t>
  </si>
  <si>
    <t>Urbanização do Morro do Sabão</t>
  </si>
  <si>
    <t>Pró-Moradia</t>
  </si>
  <si>
    <t xml:space="preserve">Emenda Impositiva - Pedrinho Cantagessi  - Equipamento de Lazer do Parque do Nordestino </t>
  </si>
  <si>
    <t xml:space="preserve">Urbanização de Pequeno Porte </t>
  </si>
  <si>
    <t>Chapéu de Couro/CN  (Bonança) - P1/P2/P3 (Rochdale)</t>
  </si>
  <si>
    <t>Vicentina (Jd. Roberto)</t>
  </si>
  <si>
    <t>Produção de Habitação de Interesse Social Municipal</t>
  </si>
  <si>
    <t xml:space="preserve">Obras Não Incidentes </t>
  </si>
  <si>
    <t>Melhoria Unidades Habitacionais</t>
  </si>
  <si>
    <t>BK (Veloso)</t>
  </si>
  <si>
    <t>Contenção de Encostas Arco-Íris</t>
  </si>
  <si>
    <t>SECRETARIA DE ASSISTÊNCIA SOCIAL</t>
  </si>
  <si>
    <t xml:space="preserve">Censo de População de Rua </t>
  </si>
  <si>
    <t xml:space="preserve">Materiais para Oficina </t>
  </si>
  <si>
    <t>Informática</t>
  </si>
  <si>
    <t>Prontuário Eletrônico SUAS Municipal</t>
  </si>
  <si>
    <t>Serviços, Açoes e Políticas para a Pessoa Idosa (FMI/CMI)</t>
  </si>
  <si>
    <t>Emenda Impositiva - Delbio Teruel - Acimo</t>
  </si>
  <si>
    <t>Reforma da Sede SAS</t>
  </si>
  <si>
    <t>Internação por Decisão Judicial</t>
  </si>
  <si>
    <t xml:space="preserve">Emenda Impositiva - Bancada de Vereadores  - Comunidade Terapêutica </t>
  </si>
  <si>
    <t>Emenda Impositiva  - Carmônio Bastos  - Pro-Carentes</t>
  </si>
  <si>
    <t xml:space="preserve">Emenda Impositiva - Guilherme Prado  - Aliançados Pela Vida </t>
  </si>
  <si>
    <t xml:space="preserve">Emenda Impositiva - Rodrigo Gansinho - Associação Vila Yara </t>
  </si>
  <si>
    <t xml:space="preserve">Emenda Impositiva - Guilherme Prado  - Atitude Positiva </t>
  </si>
  <si>
    <t xml:space="preserve">Emenda Impositiva - Sergio Fontellas -  Caminhos Contra a Injustiça </t>
  </si>
  <si>
    <t xml:space="preserve">Emenda Impositiva  - Stephane Rossi - Instituto Carisma </t>
  </si>
  <si>
    <t>Emenda Impositiva  - Stephane Rossi - Lar de Amor</t>
  </si>
  <si>
    <t>Emenda Impositiva  - Rodrigo Gansinho - Comunidade Kolping</t>
  </si>
  <si>
    <t xml:space="preserve">Emenda Impositiva - Fábio Chirinhan - Projeto Vida </t>
  </si>
  <si>
    <t>Emenda impositiva - Laércio Mendonça - Comunidade Impacto</t>
  </si>
  <si>
    <t xml:space="preserve">Emenda impositiva - Laércio Mendonça - Associação Doar </t>
  </si>
  <si>
    <t>Emenda Impositiva - Elsa Oliveira - IAFA</t>
  </si>
  <si>
    <t xml:space="preserve">Emenda Impositiva - Stephane Rossi - Missão Urbana </t>
  </si>
  <si>
    <t xml:space="preserve">Emenda Impositiva - Batista da Comunidade - Missão Urbana </t>
  </si>
  <si>
    <t xml:space="preserve">Emenda Impositiva - Delbio Teruel - Mensageiros da Esperança </t>
  </si>
  <si>
    <t>Emenda Impositiva - Batista da Comunidade - Da Ponte Pra cá</t>
  </si>
  <si>
    <t>Curso de Libras</t>
  </si>
  <si>
    <t xml:space="preserve">Emenda Impositiva - Elania Silva - Arena Esportiva Caminhos Contra a Injustiça </t>
  </si>
  <si>
    <t>Emenda Impositiva  - Stephane Rossi - Comunidade Kolping</t>
  </si>
  <si>
    <t xml:space="preserve">Emenda Impositiva - Emerson Osasco - Amigos do Bonança </t>
  </si>
  <si>
    <t>Emenda Impositiva - Laércio Mendonça - Amigos da Esperança</t>
  </si>
  <si>
    <t>Equipamento para o Setor de Libras</t>
  </si>
  <si>
    <t xml:space="preserve">Nosso Futuro </t>
  </si>
  <si>
    <t>CMAS -Conselho Municipal de Assistência Social</t>
  </si>
  <si>
    <t>Emenda Impositiva - Pedrinho Cantagessi  - Serviço Intergeracional</t>
  </si>
  <si>
    <t>SCFV - Criança Adolescente</t>
  </si>
  <si>
    <t>SCFV - Idosos</t>
  </si>
  <si>
    <t xml:space="preserve">Passeio Externo </t>
  </si>
  <si>
    <t>CATI - Zona Norte</t>
  </si>
  <si>
    <t>Despesas de Pronto Pagamento</t>
  </si>
  <si>
    <t>Outros Serviços</t>
  </si>
  <si>
    <t>Locação de Ônibus, Microônibus e Vans</t>
  </si>
  <si>
    <t>Devolução de Recursos Recebidos</t>
  </si>
  <si>
    <t>Residência Inclusiva Para Jovens Com Deficiência</t>
  </si>
  <si>
    <t>Serviço Para Pessoa Com Deficiencia e Seus Familiares</t>
  </si>
  <si>
    <t>Centro Dia PCD - Norte</t>
  </si>
  <si>
    <t>Centro Dia PCD - Sul</t>
  </si>
  <si>
    <t>ILPI - Instituição de Longa Permanência para Idosos</t>
  </si>
  <si>
    <t>Centro Dia da Pessoa Idosa - Sul</t>
  </si>
  <si>
    <t>Centro Dia da Pessoa Idosa - Norte</t>
  </si>
  <si>
    <t>SAICA Cecília Meireles</t>
  </si>
  <si>
    <t xml:space="preserve">SAICA - Custeio </t>
  </si>
  <si>
    <t>SAICA - AMAMOS</t>
  </si>
  <si>
    <t>SAICA - ATUS SOCIAL</t>
  </si>
  <si>
    <t>Projeto Centro de Acolhida Adultos</t>
  </si>
  <si>
    <t>Centro de Acolhida Feminino</t>
  </si>
  <si>
    <t>Kit de Higiene</t>
  </si>
  <si>
    <t>Kit Festa</t>
  </si>
  <si>
    <t>Serviços de Lavanderia</t>
  </si>
  <si>
    <t>Bolsa-Auxílio Família Acolhedora - "CANGURÚ"</t>
  </si>
  <si>
    <t>Serviços de Atualização de Cadastro Único nas Residências - IGD</t>
  </si>
  <si>
    <t xml:space="preserve">PROCAD SUAS </t>
  </si>
  <si>
    <t>CRAS - Zona Norte</t>
  </si>
  <si>
    <t>CRAS - Zona Sul</t>
  </si>
  <si>
    <t>Centro POP - Centro</t>
  </si>
  <si>
    <t>Bolsa-Auxílio -TRANSITAR</t>
  </si>
  <si>
    <t>Indenizações e restituições</t>
  </si>
  <si>
    <t>SECRETARIA DE CULTURA</t>
  </si>
  <si>
    <t>Emenda Impositiva - Laércio Mendonça - Instituto Kuàilè</t>
  </si>
  <si>
    <t>Emenda Impositiva - Heber Juntoz - Parada LGBTQIAPN+</t>
  </si>
  <si>
    <t xml:space="preserve">Emenda Impositiva - Heber Juntoz - Identidade Visual da Biblioteca </t>
  </si>
  <si>
    <t xml:space="preserve">Emenda Impositiva - Batista da Comunidade - Eventos Culturais </t>
  </si>
  <si>
    <t>Ordem dos Emancipadores</t>
  </si>
  <si>
    <t>Restauração de Monumentos e Obras Artísticas</t>
  </si>
  <si>
    <t xml:space="preserve">Inventário do Patrimônio Histórico </t>
  </si>
  <si>
    <t xml:space="preserve">Emenda Impositiva - Stephane Rossi - Escola de Arte </t>
  </si>
  <si>
    <t xml:space="preserve">Emenda Impositiva  -  Gabriel da Saúde - Elevador da Biblioteca </t>
  </si>
  <si>
    <t>Biblioteca Central - Monteiro Lobato</t>
  </si>
  <si>
    <t xml:space="preserve">Livros para Espaços Culturais </t>
  </si>
  <si>
    <t>CEU das Artes Camila da Silva Rossafa</t>
  </si>
  <si>
    <t>CEU das Artes Yolanda A. A. Ribeiro</t>
  </si>
  <si>
    <t>Emenda Impositiva - Elania Silva - Reforma do CEU</t>
  </si>
  <si>
    <t xml:space="preserve">Emenda Impositiva - Emerson Osasco - Formação Antirracista </t>
  </si>
  <si>
    <t xml:space="preserve">Emenda Impositiva - Emerson Osasco - Festival Cultural </t>
  </si>
  <si>
    <t>Contratação de Artistas</t>
  </si>
  <si>
    <t xml:space="preserve">Emenda Impositiva - Bancada de Vereadores - Ações da Cultura </t>
  </si>
  <si>
    <t>Emenda Impositiva - Pedrinho Cantagessi  - Grafite em OZ</t>
  </si>
  <si>
    <t>SECRETARIA DE TECNOLOGIA, INOVAÇÃO E DESENVOLVIMENTO ECONÔMICO</t>
  </si>
  <si>
    <t>Plano de Desenvolvimento Econômico e Tecnológico</t>
  </si>
  <si>
    <t>Premiações</t>
  </si>
  <si>
    <t xml:space="preserve">Casa do Empreendedor Móvel </t>
  </si>
  <si>
    <t>SECRETARIA DE MEIO AMBIENTE E RECURSOS HÍDRICOS</t>
  </si>
  <si>
    <t>Depto. de Áreas Verdes</t>
  </si>
  <si>
    <t xml:space="preserve">Emenda Impositiva - Guilherme Prado - Borboletário </t>
  </si>
  <si>
    <t>Emenda Impositiva - Alexandre Capriotti - Anclivepa</t>
  </si>
  <si>
    <t>Emenda Impositiva  - Elsa Oliveira - CEDECA OSASCO</t>
  </si>
  <si>
    <t xml:space="preserve">Emenda Impositiva - Elania Silva - APATA </t>
  </si>
  <si>
    <t xml:space="preserve">Emenda Impositiva - Ralfi Silva - APATA </t>
  </si>
  <si>
    <t>Hospital Veterinário - Zona Norte</t>
  </si>
  <si>
    <t>Castramóvel - Serviços Médicos Veterinários</t>
  </si>
  <si>
    <t xml:space="preserve">Canil Municipal </t>
  </si>
  <si>
    <t xml:space="preserve">Plano de Arborização </t>
  </si>
  <si>
    <t>ENCARGOS GERAIS DO MUNICÍPIO</t>
  </si>
  <si>
    <t>Correios e Telégrafos</t>
  </si>
  <si>
    <t>Juros e Encargos da Dívida</t>
  </si>
  <si>
    <t>Principal da Dívida</t>
  </si>
  <si>
    <t>Outros - Amortização da Dívida</t>
  </si>
  <si>
    <t>Retenção do PASEP</t>
  </si>
  <si>
    <t>RPV Trabalhista</t>
  </si>
  <si>
    <t>RPV - PJ</t>
  </si>
  <si>
    <t>Tribunal de Justiça de SP - TJSP</t>
  </si>
  <si>
    <t>Reequilíbrio Econômico do Transporte Coletivo</t>
  </si>
  <si>
    <t>Paço Municipal</t>
  </si>
  <si>
    <t>Perícias Médicas</t>
  </si>
  <si>
    <t>Locação de Imóvel - Sede da SEPPIR</t>
  </si>
  <si>
    <t>Locação de Imóvel - Vigilância Sanitária</t>
  </si>
  <si>
    <t>Locação de Imóvel - Secretaria Executiva de Fiscalização, Licenciamento e Empreendedorismo</t>
  </si>
  <si>
    <t>Locação de Imóvel - Conselho Tutelar - Norte</t>
  </si>
  <si>
    <t>Locação de Imóvel - CEO - Centro de Especialidades Odontológicas</t>
  </si>
  <si>
    <t>Locação de Imóvel - Centro de Referencia Especializado de Assistência social - CREAS Norte</t>
  </si>
  <si>
    <t>Locação de Imóvel - CGM - 6º Andar</t>
  </si>
  <si>
    <t>Locação de Imóvel - UBS Helena Marrey</t>
  </si>
  <si>
    <t>Locação de Imóvel - Casa de Pass. a Mulheres Vitimas de violência</t>
  </si>
  <si>
    <t>Locação de Imóvel - Centro de Referência de Assistência social - CRAS VELOSO</t>
  </si>
  <si>
    <t>Locação de Imóvel - Serviço de Acolhimento Institucional para Crianças e Adolescentes - Casa da Juventude</t>
  </si>
  <si>
    <t>Locação de Imóvel - Conselho Tutelar - Sul</t>
  </si>
  <si>
    <t>Locação de Imóvel - Cartório 277ª Zona Eleitoral</t>
  </si>
  <si>
    <t>Locação de Imóvel - Cartório 331ª Zona Eleitoral</t>
  </si>
  <si>
    <t>Locação de Imóvel - Portal do Trabalhador</t>
  </si>
  <si>
    <t>Locação de Imóvel - 8º Distrito Policial</t>
  </si>
  <si>
    <t>Locação de Imóvel - 3º Distrito Policial</t>
  </si>
  <si>
    <t>Locação de Imóvel - Serviço de Acolhimento Institucional para Crianças e Adolescentes - Casa Doce Lar</t>
  </si>
  <si>
    <t>Locação de Imóvel - Centro de Atenção ao Idoso CAI GALLAFRIO</t>
  </si>
  <si>
    <t>Locação de Imóvel - Secretarias Executivas</t>
  </si>
  <si>
    <t>Locação de Imóvel - DISE Delegacia de Investigação</t>
  </si>
  <si>
    <t>Locação de Imóvel - 4º Distrito Policial</t>
  </si>
  <si>
    <t>Locação de Imóvel - 7º Distrito Policial</t>
  </si>
  <si>
    <t>Locação de Imóvel - I.I.R.G.D Posto de Identificação -Delegacia Seccional</t>
  </si>
  <si>
    <t>Locação de Imóvel - Departamento de Práticas Esportivas</t>
  </si>
  <si>
    <t>Locação de Imóvel - Inspetoria da Guarda Civil Municipal - Zona Norte</t>
  </si>
  <si>
    <t>Locação de Imóvel - SAD - CAP - DAUE</t>
  </si>
  <si>
    <t>Locação de Imóvel - COMPOD - SA</t>
  </si>
  <si>
    <t>Locação de Imóvel - 1º Cia do 42º BPM</t>
  </si>
  <si>
    <t>Locação de Imóvel - 10º Distrito Policial</t>
  </si>
  <si>
    <t>Locação de Imóvel - Controladoria Interna</t>
  </si>
  <si>
    <t>Locação de Imóvel - Reserva de Reajustes</t>
  </si>
  <si>
    <t>Locação de Imóvel - Centro de Referência de Assistência social - CRAS Rochdale - Norte</t>
  </si>
  <si>
    <t>Locação de Imóvel - Departamento de Controle Urbano</t>
  </si>
  <si>
    <t>Locação de Imóvel CRMVV - Centro de Referência da Mulher Vítima de Violência - Zona Norte</t>
  </si>
  <si>
    <t>Locação de Imóvel - Serviço de Acolhimento Institucional para Adultos</t>
  </si>
  <si>
    <t>Locação de Imóvel - Centro Público de Economia Popular e Solidária</t>
  </si>
  <si>
    <t>Locação de Imóvel - 2º Distrito Policial</t>
  </si>
  <si>
    <t>Locação de Imóvel - Ouvidoria da SS/Depto de Serviço Social/Depto de Agendamento e Regularização</t>
  </si>
  <si>
    <t>Locação de Imóvel - PROCED</t>
  </si>
  <si>
    <t>Locação de Imóvel - 9º Distrito Policial</t>
  </si>
  <si>
    <t>Locação de Imóvel - Centro de Referência a Mulher em Situação de Violência</t>
  </si>
  <si>
    <t>Locação de Imóvel - Sede da Secretaria de Emprego, Trabalho e Renda</t>
  </si>
  <si>
    <t>Locação de Imóvel - Departamento de Transferência de Renda</t>
  </si>
  <si>
    <t>Locação de Imóvel - Escola de Formação e Ensino da Guarda Civil Metropolitana GCM</t>
  </si>
  <si>
    <t>Locação de Imóvel - Junta de Alistamento Militar</t>
  </si>
  <si>
    <t>Locação de Imóvel - Serviço de Acolhimento Institucional para Crianças e Adolescentes - Casa Nova Esperança</t>
  </si>
  <si>
    <t>Locação de Imóvel - Portal do Trabalhador - Zona Sul</t>
  </si>
  <si>
    <t>Locação de Imóvel - Delegacia de Defesa da Mulher</t>
  </si>
  <si>
    <t>Locação de Imóvel - Serviço de Acolhimento Institucional para Crianças e Adolescentes - Casa Vida Nova</t>
  </si>
  <si>
    <t xml:space="preserve">Locação de Imóvel - Centro de Ref. da Diversidade de Gênero </t>
  </si>
  <si>
    <t>Locação de Imóvel - Conselho Tutelar - Centro</t>
  </si>
  <si>
    <t>Locação de Imóvel - Departamento de Alimentação Escolar</t>
  </si>
  <si>
    <t>Locação de Imóvel - CGM - 7º Andar</t>
  </si>
  <si>
    <t>Locação de Imóvel - CRAS - Jd de Abril</t>
  </si>
  <si>
    <t>Locação de Imóvel - Sede da Secretária de Emprego, Trabalho e Renda</t>
  </si>
  <si>
    <t>Locação de Imóvel - Central de Penas Alternativas</t>
  </si>
  <si>
    <t>Locação de Imóvel - Departamento de Adm. E Recursos Humanos Escola de Desenvolvimento do Servidor</t>
  </si>
  <si>
    <t>Locação de Imóvel - Albergue Noturno - Centro</t>
  </si>
  <si>
    <t>Locação de Imóvel - Cartório 213ª Zona Eleitoral</t>
  </si>
  <si>
    <t>Locação de Imóvel - Dpto. de Exec. Fiscal e das Varas da Fazenda Pública</t>
  </si>
  <si>
    <t>Locação de Imóvel - Cartório 276ª Zona Eleitoral</t>
  </si>
  <si>
    <t>Locação de Imóvel - Cartório 332ª Zona Eleitoral</t>
  </si>
  <si>
    <t>Locação de Imóvel – Pátio de Inservíveis DGP/SA</t>
  </si>
  <si>
    <t>Locação de Imóvel - Sede da Secretaria da Saúde</t>
  </si>
  <si>
    <t>Locação de Imóvel - 6º Distrito Policial</t>
  </si>
  <si>
    <t>Locação de Imóvel - UBS Udovaldo Maglio</t>
  </si>
  <si>
    <t>Locação de Imóvel - Modalidade Esportiva Centro de Ginástica Rítmica</t>
  </si>
  <si>
    <t>Locação de Imóvel - Sec. Exec. de Licen., Cad. Imobiliário e Controle de Uso do Solo</t>
  </si>
  <si>
    <t>Locação de Imóvel - Vara da Família e das Sucessões do Fórum de Osasco</t>
  </si>
  <si>
    <t>Locação de Imóvel - 5º Distrito Policial</t>
  </si>
  <si>
    <t>Locação de Imóvel - SEPCD</t>
  </si>
  <si>
    <t>Locação de Imóvel - Albergue Central II</t>
  </si>
  <si>
    <t>Locação de Imóvel - Farmácia de Psicotrópicos, Alto Custo, Atenção Básica</t>
  </si>
  <si>
    <t>Locação de Imóvel - Delegacia de Proteção ao Idoso</t>
  </si>
  <si>
    <t>Locação de Imóvel - Refeitório do Servidor</t>
  </si>
  <si>
    <t>Locação de Imóvel - Farmácia Central de Distribuição de Medicamentos</t>
  </si>
  <si>
    <t>Locação de Imóvel - SED - Almoxarifado</t>
  </si>
  <si>
    <t>Locação de Imóvel - CMDCA Conselho Municipal dos Direitos da Criança e do Adolescente</t>
  </si>
  <si>
    <t>Locação de Imóvel - DAP Departamento de Administração de Pessoal</t>
  </si>
  <si>
    <t>Locação de Imóvel - Sede da Secretaria de Transportes</t>
  </si>
  <si>
    <t>Locação de Imóvel - SAD e Arquivo Saúde</t>
  </si>
  <si>
    <t>Locação de Imóvel - Arquivo Municipal</t>
  </si>
  <si>
    <t>Locação de Imóvel - SETIDE</t>
  </si>
  <si>
    <t>Locação de Imóvel - CEJUSC Centro Judiciário de Solução de Conflitos e Cidadania de Osasco</t>
  </si>
  <si>
    <t>Locação de Imóvel - Departamento de Gestão de Pessoas</t>
  </si>
  <si>
    <t>Locação de Imóvel - Arquivo da SETR</t>
  </si>
  <si>
    <t>Locação de Imóvel - Cartório 315ª Zona Eleitoral</t>
  </si>
  <si>
    <t>PABX</t>
  </si>
  <si>
    <t xml:space="preserve">Telefonia </t>
  </si>
  <si>
    <t xml:space="preserve">Sistema de Gestão de Folha de Pagamento </t>
  </si>
  <si>
    <t>Sistema de Controle Biométrico</t>
  </si>
  <si>
    <t>Sistema de Gestão de Patrimônio</t>
  </si>
  <si>
    <t>Estagiários - Ensino Médio - JUCO</t>
  </si>
  <si>
    <t>Taxa de Administração do Agente de Integração de Estágio de Nível Superior (CIEE)</t>
  </si>
  <si>
    <t xml:space="preserve">Estagiários E. Superior - Secretaria de Meio Ambiente e Recursos Hídricos </t>
  </si>
  <si>
    <t>Estagiários - Ensino Fundamental  - ANJOS</t>
  </si>
  <si>
    <t xml:space="preserve">Estagiários E. Superior - Procuradoria Geral do Município </t>
  </si>
  <si>
    <t xml:space="preserve">Estagiários E. Superior - Secretaria de Administração </t>
  </si>
  <si>
    <t>Estagiários E. Superior - Secretaria de Esporte, Recreação e Lazer</t>
  </si>
  <si>
    <t>Estagiários E. Superior - Secretaria de Finanças</t>
  </si>
  <si>
    <t>Estagiários E. Superior - Secretaria de Emprego, Trabalho e Renda</t>
  </si>
  <si>
    <t xml:space="preserve">Estagiários E. Superior - Secretaria de Cultura </t>
  </si>
  <si>
    <t xml:space="preserve">Estagiários E. Superior - Secretaria de Planejamento e Gestão </t>
  </si>
  <si>
    <t xml:space="preserve">Estagiários E. Superior - Secretara de Habitação </t>
  </si>
  <si>
    <t xml:space="preserve">Estagiários E. Superior - Secretara Executiva de Política para Mulheres e Promoção da Diversidade </t>
  </si>
  <si>
    <t>Estagiários E. Superior - Secretaria Executiva da Pessoa com Deficiência</t>
  </si>
  <si>
    <t>Estagiários E. Superior - Secretaria de Serviços e Obras</t>
  </si>
  <si>
    <t xml:space="preserve">Estagiários E. Superior - Secretaria de Governo </t>
  </si>
  <si>
    <t>Estagiários E. Superior - Secretaria Executiva da Infância e Juventude</t>
  </si>
  <si>
    <t xml:space="preserve">Estagiários E. Superior - Gabinete do Prefeito </t>
  </si>
  <si>
    <t xml:space="preserve">Estagiários E. Superior - Secretaria Executiva de Políticas de Promoção de Igualde Racial </t>
  </si>
  <si>
    <t xml:space="preserve">Estagiários E. Superior - Secretaria de Segurança e Controle Urbano </t>
  </si>
  <si>
    <t xml:space="preserve">Estagiários E. Superior - Controladoria Geral do Município </t>
  </si>
  <si>
    <t>Estagiários E. Superior - Secretaria de Transporte e da Mobilidade Urbana</t>
  </si>
  <si>
    <t xml:space="preserve">Estagiários E. Superior - Secretaria de Comunicação </t>
  </si>
  <si>
    <t xml:space="preserve">Estagiários E. Superior - Coordenadoria da Defesa Civil </t>
  </si>
  <si>
    <t>Estagiários E. Superior - Secretaria Executiva de Compras e Licitações</t>
  </si>
  <si>
    <t xml:space="preserve">Estagiários E. Superior - Secretaria de Desenvolvimento Econômico e Inovação </t>
  </si>
  <si>
    <t xml:space="preserve">Estagiários E. Superior - Secretaria de Assistência Social </t>
  </si>
  <si>
    <t>Estagiários E. Superior - Secretaria da Família, Cidadania e Segurança Alimentar</t>
  </si>
  <si>
    <t>Infraestrutura de Rede</t>
  </si>
  <si>
    <t>Manutenção de DATACENTER TIER3</t>
  </si>
  <si>
    <t>Manutenção de switches</t>
  </si>
  <si>
    <t>Sistema de Telefonia - Modernização</t>
  </si>
  <si>
    <t>Contratação de switches</t>
  </si>
  <si>
    <t xml:space="preserve">Firewall de Aplicação  - WAF </t>
  </si>
  <si>
    <t>Plataforma de Identidades Privilegiadas</t>
  </si>
  <si>
    <t>Plataforma Rede Segura</t>
  </si>
  <si>
    <t>Licenciamento Microsoft</t>
  </si>
  <si>
    <t>Antivírus</t>
  </si>
  <si>
    <t>Licenciamento Autodesk</t>
  </si>
  <si>
    <t>Locação de copiadoras e Impressoras</t>
  </si>
  <si>
    <t>Infovia Link de comunicação - Fase 1</t>
  </si>
  <si>
    <t>Cadastro Multifinalitário</t>
  </si>
  <si>
    <t>Digitalização de Processos</t>
  </si>
  <si>
    <t>Georreferenciamento e Integração de Dados</t>
  </si>
  <si>
    <t>Locação de Computadores</t>
  </si>
  <si>
    <t>Internet Indoor</t>
  </si>
  <si>
    <t>Central de Atendimento ao Cidadão - 156</t>
  </si>
  <si>
    <t>Redundância de Link de Comunicação</t>
  </si>
  <si>
    <t>Observatório da Cidade de Oz</t>
  </si>
  <si>
    <t>Licenciamento Adobe</t>
  </si>
  <si>
    <t>Integração - SERPRO</t>
  </si>
  <si>
    <t xml:space="preserve">Centro de Gerenciamento de Segurança da Informação </t>
  </si>
  <si>
    <t xml:space="preserve">Mobiliário Urbano e Inteligente </t>
  </si>
  <si>
    <t>Aquisição DATACENTER Modular Outdoor</t>
  </si>
  <si>
    <t>Emenda Impositiva  - Heber Juntoz  - Totens</t>
  </si>
  <si>
    <t>Emenda Impositiva  - Bancada de Vereadores  - Totens</t>
  </si>
  <si>
    <t>SECRETARIA DE TRANSPORTES E MOBILIDADE URBANA</t>
  </si>
  <si>
    <t>Plano de Mobilidade Urbana</t>
  </si>
  <si>
    <t xml:space="preserve">Abastecimento da Frota </t>
  </si>
  <si>
    <t>Processamento de Multas</t>
  </si>
  <si>
    <t>Radar de Trânsito</t>
  </si>
  <si>
    <t>JARI</t>
  </si>
  <si>
    <t>Sistema de Notificação Eletrônica -SNE</t>
  </si>
  <si>
    <t>Monitoria e Recreação</t>
  </si>
  <si>
    <t>Mini-Cidade de Trânsito</t>
  </si>
  <si>
    <t>Manutenção do Sistema Municipal de Trânsito</t>
  </si>
  <si>
    <t>Membros da JARI</t>
  </si>
  <si>
    <t>Locação de Viaturas</t>
  </si>
  <si>
    <t xml:space="preserve">Locação de Motos Adaptadas </t>
  </si>
  <si>
    <t xml:space="preserve">Sinalização Viária </t>
  </si>
  <si>
    <t>Ciclofaixa de Lazer</t>
  </si>
  <si>
    <t>Cartão BEM - Integração Tarifária</t>
  </si>
  <si>
    <t>SECRETARIA DE SEGURANÇA E CONTROLE URBANO</t>
  </si>
  <si>
    <t>Curso de Ações Táticas</t>
  </si>
  <si>
    <t xml:space="preserve">Emenda Impositiva - Delbio Teruel - Curso de Atendimento Pré - Hospitalar Tático </t>
  </si>
  <si>
    <t>COI</t>
  </si>
  <si>
    <t xml:space="preserve">Escola de Formação </t>
  </si>
  <si>
    <t>Cidade da Polícia</t>
  </si>
  <si>
    <t>Aquisição de Materiais Bélicos</t>
  </si>
  <si>
    <t>Aquisição de Tecnologias Não Letais</t>
  </si>
  <si>
    <t>Aquisição de Coletes</t>
  </si>
  <si>
    <t>Manutenção de Viaturas</t>
  </si>
  <si>
    <t>Aquisição de Munições</t>
  </si>
  <si>
    <t xml:space="preserve">Avaliação Psicológica para Porte de Arma </t>
  </si>
  <si>
    <t xml:space="preserve">Locação de Banheiros Químicos </t>
  </si>
  <si>
    <t>Emenda Impositiva - Stephane Rossi - Placa de Proteção Balística</t>
  </si>
  <si>
    <t>INSTITUTO DE PREVIDÊNCIA DO MUNICÍPIO DE OSASCO</t>
  </si>
  <si>
    <t>Serviços de Consultoria</t>
  </si>
  <si>
    <t>Sentenças Judiciais</t>
  </si>
  <si>
    <t>Aposentadoria e Pensões</t>
  </si>
  <si>
    <t>Auxilio Melhor Idade</t>
  </si>
  <si>
    <t>FUNDAÇÃO INSTITUTO TECNOLÓGICO DE OSASCO</t>
  </si>
  <si>
    <t>Retenção do INSS</t>
  </si>
  <si>
    <t xml:space="preserve">Alimentação Escolar </t>
  </si>
  <si>
    <t>SECRETARIA DE COMUNICAÇÃO</t>
  </si>
  <si>
    <t>Bandeiras, Flâmulas e Insígnias</t>
  </si>
  <si>
    <t xml:space="preserve">Assessoria de Imprensa </t>
  </si>
  <si>
    <t xml:space="preserve">Agência de Publicidade </t>
  </si>
  <si>
    <t>HIgiene e LImpeza</t>
  </si>
  <si>
    <t>Cursos e capacitação</t>
  </si>
  <si>
    <t>Água Mineral</t>
  </si>
  <si>
    <t>Emenda Impositiva  - Alexandre Capriotti - Comunicação Visual do Bem-Estar Animal</t>
  </si>
  <si>
    <t xml:space="preserve">Comunicação via WhatsApp </t>
  </si>
  <si>
    <t>Outdoor de LED</t>
  </si>
  <si>
    <t xml:space="preserve">Serviços de Apoio a Eventos </t>
  </si>
  <si>
    <t>SECRETARIA DE PLANEJAMENTO E GESTÃO</t>
  </si>
  <si>
    <t>Reforma SEPLAG</t>
  </si>
  <si>
    <t>SPSS - Software</t>
  </si>
  <si>
    <t>Contratação de Palestrantes e/ou Oficineiros</t>
  </si>
  <si>
    <t xml:space="preserve">Premiação - Inova Servidor </t>
  </si>
  <si>
    <t>CONTROLADORIA GERAL DO MUNICÍPIO</t>
  </si>
  <si>
    <t xml:space="preserve">Serviços de Terceiros </t>
  </si>
  <si>
    <t>Reforma CGM</t>
  </si>
  <si>
    <t>Software de Criação de Vídeos</t>
  </si>
  <si>
    <t>Sistema do Terceiro Setor</t>
  </si>
  <si>
    <t>Sistema de Controle Interno</t>
  </si>
  <si>
    <t>SECRETARIA DE GOVERNO</t>
  </si>
  <si>
    <t xml:space="preserve">Reforma da SEGOV </t>
  </si>
  <si>
    <t>Sistema para Licenciamento e Alvará</t>
  </si>
  <si>
    <t>SECRETARIA EXECUTIVA DA INFÂNCIA E JUVENTUDE</t>
  </si>
  <si>
    <t>Reforma da Secretaria  - SEIJ</t>
  </si>
  <si>
    <t xml:space="preserve">Emenda Impositiva - Heber Juntoz - Cursinho Pré - Vestibular </t>
  </si>
  <si>
    <t>Parcerias - OSC para Projetos com Crianças e Adolescentes</t>
  </si>
  <si>
    <t>SECRETARIA EXECUTIVA DA PESSOA COM DEFICIÊNCIA</t>
  </si>
  <si>
    <t xml:space="preserve">Censo do PCD </t>
  </si>
  <si>
    <t xml:space="preserve">Emenda Impositiva  - Stephane Rossi - Aquisição de Veículos </t>
  </si>
  <si>
    <t xml:space="preserve">Capacitação do Terceiro Setor </t>
  </si>
  <si>
    <t>Piso Tátil</t>
  </si>
  <si>
    <t>Placas de Braile</t>
  </si>
  <si>
    <t>Reforma de Novo Prédio SEPCD</t>
  </si>
  <si>
    <t>Adequação de Banheiros para PCD</t>
  </si>
  <si>
    <t xml:space="preserve">Futebol pra Cegos </t>
  </si>
  <si>
    <t>Natação para PCD</t>
  </si>
  <si>
    <t>Escola Acolhedora  e Educação Inclusiva</t>
  </si>
  <si>
    <t>Aquisição de equipamentos adaptados</t>
  </si>
  <si>
    <t>Centro PCD/TEA</t>
  </si>
  <si>
    <t xml:space="preserve">Foco Territorial </t>
  </si>
  <si>
    <t xml:space="preserve">Bem-Estar e Convivência Inclusiva </t>
  </si>
  <si>
    <t xml:space="preserve">Cultura e Lazer </t>
  </si>
  <si>
    <t>Projeto Cuidar de Quem Cuida</t>
  </si>
  <si>
    <t>Parceria com OSC</t>
  </si>
  <si>
    <t xml:space="preserve">Termo de Colaboração </t>
  </si>
  <si>
    <t>Emenda Impositiva - Batista da Comunidade - Núcleo 21</t>
  </si>
  <si>
    <t xml:space="preserve">Emenda Impositiva  - Guilherme Prado - Caminhos contra Injustiça </t>
  </si>
  <si>
    <t xml:space="preserve">Emenda Impositiva  - Delbio Teruel - Comunidade Impacto </t>
  </si>
  <si>
    <t>Emenda Impositiva - Ralfi Silva  - Tesla</t>
  </si>
  <si>
    <t>Emenda Impositiva - Ralfi Silva  - Núcleo 21</t>
  </si>
  <si>
    <t>Emenda Impositiva - Ralfi Silva  - Tesla - Laudos</t>
  </si>
  <si>
    <t>Emenda Impositiva - Bancada - ABRAAC</t>
  </si>
  <si>
    <t xml:space="preserve">Interprete de Libras </t>
  </si>
  <si>
    <t xml:space="preserve">Sistema ICON </t>
  </si>
  <si>
    <t>Emenda Impositiva - Ralfi Silva  - Pestalozzi</t>
  </si>
  <si>
    <t xml:space="preserve">Dispositivos adaptados </t>
  </si>
  <si>
    <t>SECRETARIA EXECUTIVA DE POLITICAS DE PROMOÇÃO DA IGUALDADE RACIAL</t>
  </si>
  <si>
    <t>Mapeamento e Georrefereciamento de Espaços Religiosos de Matriz Africana</t>
  </si>
  <si>
    <t>Guia Turístico Afro-Brasileiro e Indígena (acervo digital)</t>
  </si>
  <si>
    <t>Reforma e Adequações</t>
  </si>
  <si>
    <t>SECRETARIA EXECUTIVA DE POLÍTICAS PARA MULHERES E DIVERSIDADE</t>
  </si>
  <si>
    <t xml:space="preserve">Plano Municipal de Politicas para Mulheres </t>
  </si>
  <si>
    <t>Plano Municipal de Politicas para LGBTQIA+</t>
  </si>
  <si>
    <t>Emenda Impositiva  - Laércio Mendonça - Curso de Defesa Pessoal</t>
  </si>
  <si>
    <t>Curso de Capacitação para Empreendedores</t>
  </si>
  <si>
    <t>Qualificação Culinária - Doces Finos</t>
  </si>
  <si>
    <t>Qualificação Culinária - Bolos e Tortas</t>
  </si>
  <si>
    <t>Qualificação Culinária - Doces Brasileiros</t>
  </si>
  <si>
    <t>Capacitação para Atitude Empreendedora</t>
  </si>
  <si>
    <t>Capacitação para Serviços Administrativos</t>
  </si>
  <si>
    <t>Capacitação para Aperfeiçoar Atendimento ao Cliente</t>
  </si>
  <si>
    <t>Reforma da SEMUD</t>
  </si>
  <si>
    <t>Reforma do CRMVV - Zona Norte</t>
  </si>
  <si>
    <t>Casa de Passagem</t>
  </si>
  <si>
    <t>Casa Abrigo</t>
  </si>
  <si>
    <t>Aquisição de passagens (recambio)</t>
  </si>
  <si>
    <t xml:space="preserve">Emenda Impositiva  - Stephane Rossi - Mobiliários e Equipamentos </t>
  </si>
  <si>
    <t>SECRETARIA EXECUTIVA DE COMPRAS E LICITAÇÕES</t>
  </si>
  <si>
    <t>REFORMA SECOL</t>
  </si>
  <si>
    <t>Adiantamento para Despesas Específicas</t>
  </si>
  <si>
    <t xml:space="preserve">Banco de Preços </t>
  </si>
  <si>
    <t>Publicações DOU - Imprensa Nacional</t>
  </si>
  <si>
    <t>Publicação de Editais em Jornais de Grande Circulação</t>
  </si>
  <si>
    <t>COORDENADORIA DA DEFESA CIVIL</t>
  </si>
  <si>
    <t>Mapeamento de Riscos</t>
  </si>
  <si>
    <t xml:space="preserve">Emenda Impositiva - Delbio Teruel - Gestão de Risco </t>
  </si>
  <si>
    <t>Emenda Impositiva - Heber Juntoz - Drones</t>
  </si>
  <si>
    <t>Emenda Impositiva - Bancada de Vereadores - Drones</t>
  </si>
  <si>
    <t>Reforma Base Sul</t>
  </si>
  <si>
    <t xml:space="preserve">Emenda Impositiva - Pedrinho Cantagessi - Ações da Defea Civil </t>
  </si>
  <si>
    <t>SECRETARIA DA CASA CIVIL</t>
  </si>
  <si>
    <t>Reforma do Gabinete/Copa Casa Civil</t>
  </si>
  <si>
    <t>Capacitação dos Conselheiros</t>
  </si>
  <si>
    <t>Brinquedos Didáticos</t>
  </si>
  <si>
    <t>Parceria com OSC - Famílias Fortes</t>
  </si>
  <si>
    <t xml:space="preserve">Emenda Impositiva - Stephane Rossi - Familias Fortes </t>
  </si>
  <si>
    <t xml:space="preserve">Emenda Impositiva - Bancada - Ações da SEFAM </t>
  </si>
  <si>
    <t xml:space="preserve">Reserva de Contingência </t>
  </si>
  <si>
    <t xml:space="preserve">Emenda Impositiva  - Demais </t>
  </si>
  <si>
    <t>ANEXO XVIII</t>
  </si>
  <si>
    <t>EXCLUIR ESTE ANEXO. JÁ ESTA EXCLUÍDO DO DECRETO.</t>
  </si>
  <si>
    <t>Tabela de Vinculação dos Programas aos Objetivos de Desenvolvimento Sustentável - ODS</t>
  </si>
  <si>
    <t>Eixos Estratégicos</t>
  </si>
  <si>
    <t>Objetivo do programa</t>
  </si>
  <si>
    <t>Cod_ODS</t>
  </si>
  <si>
    <t>Objetivos ODS Previstos</t>
  </si>
  <si>
    <t>Cód. Meta ODS</t>
  </si>
  <si>
    <t>Meta ODS Prevista</t>
  </si>
  <si>
    <t>Assistência e Inclusão Social, Direitos Humanos e Igualdade Racial e de Gênero</t>
  </si>
  <si>
    <t>Promover sociedades pacíficas e inclusivas para o desenvolvimento sustentável, proporcionar o acesso à justiça para todos e construir instituições eficazes, responsáveis e inclusivas em todos os níveis</t>
  </si>
  <si>
    <t>Desenvolver instituições eficazes, responsáveis e transparentes em todos os níveis</t>
  </si>
  <si>
    <t>Desenvolvimento Urbano, Econômico-Social e do Trabalho</t>
  </si>
  <si>
    <t>Educação - Fito</t>
  </si>
  <si>
    <t>Acabar com a pobreza em todas as suas formas, em todos os lugares</t>
  </si>
  <si>
    <t>1.3</t>
  </si>
  <si>
    <t>Implementar, em nível nacional, medidas e sistemas de proteção social adequados, para todos, incluindo pisos, e até 2030 atingir a cobertura substancial dos pobres e vulneráveis</t>
  </si>
  <si>
    <t>Encargos Gerais</t>
  </si>
  <si>
    <t>Garantir a tomada de decisão responsiva, inclusiva, participativa e representativa em todos os níveis</t>
  </si>
  <si>
    <t xml:space="preserve">Esporte, Cultura e Lazer </t>
  </si>
  <si>
    <t>Tornar as cidades e os assentamentos humanos inclusivos, seguros, resilientes e sustentáveis</t>
  </si>
  <si>
    <t>11.a</t>
  </si>
  <si>
    <t>Apoiar relações econômicas, sociais e ambientais positivas entre áreas urbanas, periurbanas e rurais, reforçando o planejamento nacional e regional de desenvolvimento</t>
  </si>
  <si>
    <t>Assegurar a educação inclusiva, equitativa e de qualidade, e promover oportunidades de aprendizagem ao longo da vida para todos</t>
  </si>
  <si>
    <t>Até 2030, aumentar substancialmente o número de jovens e adultos que tenham habilidades relevantes, inclusive competências técnicas e profissionais, para emprego, trabalho decente e empreendedorismo</t>
  </si>
  <si>
    <t>Legislativo - CMO</t>
  </si>
  <si>
    <t>Fortalecer os meios de implementação e revitalizar a parceria global para o desenvolvimento sustentável</t>
  </si>
  <si>
    <t>17.14 </t>
  </si>
  <si>
    <t>Aumentar a coerência das políticas para o desenvolvimento sustentável</t>
  </si>
  <si>
    <t>Acabar com a fome, alcançar a segurança alimentar e melhoria da nutrição e promover a agricultura sustentável</t>
  </si>
  <si>
    <t>2.1</t>
  </si>
  <si>
    <t>Até 2030, acabar com a fome e garantir o acesso de todas as pessoas, em particular os pobres e pessoas em situações vulneráveis, incluindo crianças, a alimentos seguros, nutritivos e suficientes durante todo o ano</t>
  </si>
  <si>
    <t>Mobilidade Urbana e Transportes</t>
  </si>
  <si>
    <t>Até 2030, garantir que todos os homens e mulheres, particularmente os pobres e vulneráveis, tenham direitos iguais aos recursos econômicos, bem como o acesso a serviços básicos, propriedade e controle sobre a terra e outras formas de propriedade, herança, recursos naturais, novas tecnologias apropriadas e serviços financeiros, incluindo microfinanças</t>
  </si>
  <si>
    <t>Previdência - IPMO</t>
  </si>
  <si>
    <t>11.a </t>
  </si>
  <si>
    <t>Zeladoria e infraestrutura urbana</t>
  </si>
  <si>
    <t>1.4</t>
  </si>
  <si>
    <t>11.6 </t>
  </si>
  <si>
    <t>Até 2030, reduzir o impacto ambiental negativo per capita das cidades, inclusive prestando especial atenção à qualidade do ar, gestão de resíduos municipais e outros</t>
  </si>
  <si>
    <t>2.3</t>
  </si>
  <si>
    <t xml:space="preserve">Até 2030, dobrar a produtividade agrícola e a renda dos pequenos produtores de alimentos, particularmente das mulheres, povos indígenas, agricultores familiares, pastores e pescadores, inclusive por meio de acesso seguro e igual à terra, outros recursos produtivos e insumos, conhecimento, serviços financeiros, mercados e oportunidades de agregação de valor e de emprego não-agrícola.   </t>
  </si>
  <si>
    <t>Promover o crescimento econômico sustentado, inclusivo e sustentável, emprego pleno e produtivo e trabalho decente para todos</t>
  </si>
  <si>
    <t>Promover políticas orientadas para o desenvolvimento que apoiem as atividades produtivas, geração de emprego decente, empreendedorismo, criatividade e inovação, e incentivar a formalização e o crescimento das micro, pequenas e médias empresas, inclusive por meio do acesso a serviços financeiros</t>
  </si>
  <si>
    <t>8.5</t>
  </si>
  <si>
    <t xml:space="preserve">Até 2030, alcançar o emprego pleno e produtivo e trabalho decente todas as mulheres e homens, inclusive para os jovens e as pessoas com deficiência, e remuneração igual para trabalho de igual valor. </t>
  </si>
  <si>
    <t>Construir e melhorar instalações físicas para educação, apropriadas para crianças e sensíveis às deficiências e ao gênero, e que proporcionem ambientes de aprendizagem seguros e não violentos, inclusivos e eficazes para todos</t>
  </si>
  <si>
    <t>Até 2030, assegurar a igualdade de acesso para todos os homens e mulheres à educação técnica, profissional e superior de qualidade, a preços acessíveis, incluindo universidade</t>
  </si>
  <si>
    <t>Até 2030, garantir que todas as meninas e meninos completem o ensino primário e secundário livre, equitativo e de qualidade, que conduza a resultados de aprendizagem relevantes e eficazes</t>
  </si>
  <si>
    <t>4.a</t>
  </si>
  <si>
    <t>Não se aplica</t>
  </si>
  <si>
    <t xml:space="preserve">4.7 </t>
  </si>
  <si>
    <t>Até 2030, garantir que todos os alunos adquiram conhecimentos e habilidades necessárias para promover o desenvolvimento sustentável, inclusive, entre outros, por meio da educação para o desenvolvimento sustentável e estilos de vida sustentáveis, direitos humanos, igualdade de gênero, promoção de uma cultura de paz e nãoviolência, cidadania global, e valorização da diversidade cultural e da contribuição da cultura para o desenvolvimento sustentável</t>
  </si>
  <si>
    <t>11.1 </t>
  </si>
  <si>
    <t>Até 2030, garantir o acesso de todos à habitação segura, adequada e a preço acessível, e aos serviços básicos e urbanizar as favelas</t>
  </si>
  <si>
    <t xml:space="preserve">11.1 </t>
  </si>
  <si>
    <t>Assegurar a disponibilidade e gestão sustentável da água e saneamento para todos</t>
  </si>
  <si>
    <t>6.3 </t>
  </si>
  <si>
    <t>Até 2030, melhorar a qualidade da água, reduzindo a poluição, eliminando despejo e minimizando a liberação de produtos químicos e materiais perigosos, reduzindo à metade a proporção de águas residuais não tratadas e aumentando substancialmente a reciclagem e reutilização segura globalmente</t>
  </si>
  <si>
    <t>Proteger, recuperar e promover o uso sustentável dos ecossistemas terrestres, gerir de forma sustentável as florestas, combater a desertificação, deter e reverter a degradação da terra e deter a perda de biodiversidade</t>
  </si>
  <si>
    <t>15.1 </t>
  </si>
  <si>
    <t>Até 2020, assegurar a conservação, recuperação e uso sustentável de ecossistemas terrestres e de água doce interiores e seus serviços, em especial florestas, zonas úmidas, montanhas e terras áridas, em conformidade com as obrigações decorrentes dos acordos internacionais</t>
  </si>
  <si>
    <t>Tomar medidas urgentes e significativas para reduzir a degradação de habitat naturais, estancar a perda de biodiversidade e, até 2020, proteger e evitar a extinção de espécies ameaçadas</t>
  </si>
  <si>
    <t>Construir infraestruturas resilientes, promover a industrialização inclusiva e sustentável e fomentar a inovação</t>
  </si>
  <si>
    <t>Desenvolver infraestrutura de qualidade, confiável, sustentável e resiliente, incluindo infraestrutura regional e transfronteiriça, para apoiar o desenvolvimento econômico e o bem-estar humano, com foco no acesso equitativo e a preços acessíveis para todos</t>
  </si>
  <si>
    <t xml:space="preserve">Assegurar padrões de produção e de consumo sustentáveis. </t>
  </si>
  <si>
    <t>11.2 </t>
  </si>
  <si>
    <t>Até 2030, proporcionar o acesso a sistemas de transporte seguros, acessíveis, sustentáveis e a preço acessível para todos, melhorando a segurança rodoviária por meio da expansão dos transportes públicos, com especial atenção para as necessidades das pessoas em situação de vulnerabilidade, mulheres, crianças, pessoas com deficiência e idosos</t>
  </si>
  <si>
    <t>Assegurar uma vida saudável e promover o bem-estar para todos, em todas as idades</t>
  </si>
  <si>
    <t>Atingir a cobertura universal de saúde, incluindo a proteção do risco financeiro, o acesso a serviços de saúde essenciais de qualidade e o acesso a medicamentos e vacinas essenciais seguros, eficazes, de qualidade e a preços acessíveis para todos</t>
  </si>
  <si>
    <t>4.7  </t>
  </si>
  <si>
    <t>17.18</t>
  </si>
  <si>
    <t>Até 2030, garantir sistemas sustentáveis de produção de alimentos e implementar práticas agrícolas resilientes, que aumentem a produtividade e a produção, que ajudem a manter os ecossistemas, que fortaleçam a capacidade de adaptação às mudanças climáticas, às condições meteorológicas extremas, secas, inundações e outros desastres, e que melhorem progressivamente a qualidade da terra e do solo</t>
  </si>
  <si>
    <t>Até 2030, proporcionar o acesso universal a espaços públicos seguros, inclusivos, acessíveis e verdes, particularmente para as mulheres e crianças, pessoas idosas e pessoas com deficiência</t>
  </si>
  <si>
    <t>16.6 </t>
  </si>
  <si>
    <t>8.8 </t>
  </si>
  <si>
    <t>Proteger os direitos trabalhistas e promover ambientes de trabalho seguros e protegidos para todos os trabalhadores, incluindo os trabalhadores migrantes, em particular as mulheres migrantes, e pessoas em empregos precários</t>
  </si>
  <si>
    <t>3.8</t>
  </si>
  <si>
    <t>3.4</t>
  </si>
  <si>
    <t>Até 2030, reduzir em um terço a mortalidade prematura por doenças não transmissíveis por meio de prevenção e tratamento, e promover a saúde mental e o bem-estar</t>
  </si>
  <si>
    <t>11.7 </t>
  </si>
  <si>
    <t>11.3 </t>
  </si>
  <si>
    <t>Até 2030, aumentar a urbanização inclusiva e sustentável, e as capacidades para o planejamento e gestão de assentamentos humanos participativos, integrados e sustentáveis, em todos os países</t>
  </si>
  <si>
    <t>11.5 </t>
  </si>
  <si>
    <t>Até 2030, reduzir significativamente o número de mortes e o número de pessoas afetadas por catástrofes e substancialmente diminuir as perdas econômicas diretas causadas por elas em relação ao produto interno bruto global, incluindo os desastres relacionados à água, com o foco em proteger os pobres e as pessoas em situação de vulnerabilidade</t>
  </si>
  <si>
    <t>9.1</t>
  </si>
  <si>
    <t>Formulário de Fundos - ANEXO VII</t>
  </si>
  <si>
    <t xml:space="preserve">FUNDO: </t>
  </si>
  <si>
    <t>RECEITAS</t>
  </si>
  <si>
    <t>Orçamentárias</t>
  </si>
  <si>
    <t>Orçado</t>
  </si>
  <si>
    <t>Arrecado em 31/01/2012</t>
  </si>
  <si>
    <t>Arrecadado Até o mês</t>
  </si>
  <si>
    <t>Correntes</t>
  </si>
  <si>
    <t>Aplicações Financeiras</t>
  </si>
  <si>
    <t xml:space="preserve">Caixa </t>
  </si>
  <si>
    <t>Saldo</t>
  </si>
  <si>
    <t>Conta corrente</t>
  </si>
  <si>
    <t>Banco 1</t>
  </si>
  <si>
    <t>Banco 2</t>
  </si>
  <si>
    <t>Aplicação Financeira</t>
  </si>
  <si>
    <t>DESPESAS</t>
  </si>
  <si>
    <t>Autorizado</t>
  </si>
  <si>
    <t>Empenhado em 31/01/2012</t>
  </si>
  <si>
    <t>Empenhado até o mês</t>
  </si>
  <si>
    <t>Liquidado até o mês</t>
  </si>
  <si>
    <t>Capital</t>
  </si>
  <si>
    <t>Restos a Pagar</t>
  </si>
  <si>
    <t>Inscritos em 31/12/2011</t>
  </si>
  <si>
    <t>Pago em 31/01/2012</t>
  </si>
  <si>
    <t>Saldo a pagar em 2012</t>
  </si>
  <si>
    <t>RESULTADO APURADO</t>
  </si>
  <si>
    <t>Inicial</t>
  </si>
  <si>
    <t>Até o Mês</t>
  </si>
  <si>
    <t>Orçamentário</t>
  </si>
  <si>
    <t>Financeiro</t>
  </si>
  <si>
    <t>Global</t>
  </si>
  <si>
    <t>Ordinário</t>
  </si>
  <si>
    <t>Estimativo</t>
  </si>
  <si>
    <t>Cd_Ficha</t>
  </si>
  <si>
    <t>Cd_Orgao</t>
  </si>
  <si>
    <t>Ds_Orgao</t>
  </si>
  <si>
    <t>Cd_Unidade</t>
  </si>
  <si>
    <t>Ds_Unidade</t>
  </si>
  <si>
    <t>Cd_Funcao</t>
  </si>
  <si>
    <t>Ds_Funcao</t>
  </si>
  <si>
    <t>Cd_SubFuncao</t>
  </si>
  <si>
    <t>Ds_SubFuncao</t>
  </si>
  <si>
    <t>Cd_Programa</t>
  </si>
  <si>
    <t>Ds_Programa</t>
  </si>
  <si>
    <t>Cd_Acao</t>
  </si>
  <si>
    <t>Ds_Acao</t>
  </si>
  <si>
    <t>Cd_Despesa</t>
  </si>
  <si>
    <t>Ds_Despesa</t>
  </si>
  <si>
    <t>Cd_FonteLocal</t>
  </si>
  <si>
    <t>Ds_FonteLocal</t>
  </si>
  <si>
    <t>02</t>
  </si>
  <si>
    <t>001</t>
  </si>
  <si>
    <t>Chefia de Gabinete</t>
  </si>
  <si>
    <t>04</t>
  </si>
  <si>
    <t>Administração</t>
  </si>
  <si>
    <t xml:space="preserve">122 </t>
  </si>
  <si>
    <t>Administração Geral</t>
  </si>
  <si>
    <t>Apoio Administrativo</t>
  </si>
  <si>
    <t>Remuneração de Pessoal Ativo, Beneficios e Encargos</t>
  </si>
  <si>
    <t>319011</t>
  </si>
  <si>
    <t>VENCIMENTOS E VANTAGENS FIXAS - PESSOAL CIVIL</t>
  </si>
  <si>
    <t>01110</t>
  </si>
  <si>
    <t>TESOURO-GERAL</t>
  </si>
  <si>
    <t>319013</t>
  </si>
  <si>
    <t>OBRIGAÇÕES PATRONAIS</t>
  </si>
  <si>
    <t>319113</t>
  </si>
  <si>
    <t>OBRIGAÇÕES PATRONAIS - INTRA-ORÇAMENTÁRIO</t>
  </si>
  <si>
    <t>339046</t>
  </si>
  <si>
    <t>AUXÍLIO-ALIMENTAÇÃO</t>
  </si>
  <si>
    <t>339049</t>
  </si>
  <si>
    <t>AUXÍLIO-TRANSPORTE</t>
  </si>
  <si>
    <t>Manutenção dos Serviços Administrativos</t>
  </si>
  <si>
    <t>339030</t>
  </si>
  <si>
    <t>MATERIAL DE CONSUMO</t>
  </si>
  <si>
    <t>339033</t>
  </si>
  <si>
    <t>PASSAGENS E DESPESAS COM LOCOMOÇÃO</t>
  </si>
  <si>
    <t>339036</t>
  </si>
  <si>
    <t>OUTROS SERVIÇOS DE TERCEIROS - PESSOA FÍSICA</t>
  </si>
  <si>
    <t>339039</t>
  </si>
  <si>
    <t>OUTROS SERVIÇOS DE TERCEIROS - PESSOA JURÍDICA</t>
  </si>
  <si>
    <t>449051</t>
  </si>
  <si>
    <t>OBRAS E INSTALAÇÕES</t>
  </si>
  <si>
    <t>449052</t>
  </si>
  <si>
    <t>EQUIPAMENTOS E MATERIAL PERMANENTE</t>
  </si>
  <si>
    <t>Renovação e manutenção da frota municipal de veiculos leves e pesados</t>
  </si>
  <si>
    <t>Renovação  e Ampliação da Frota Municipal de Veiculos e Máquinas</t>
  </si>
  <si>
    <t>Manutenção e Recuperação da Frota Municipal</t>
  </si>
  <si>
    <t>06</t>
  </si>
  <si>
    <t>Segurança Pública</t>
  </si>
  <si>
    <t xml:space="preserve">182 </t>
  </si>
  <si>
    <t>Defesa Civil</t>
  </si>
  <si>
    <t>0055</t>
  </si>
  <si>
    <t>2226</t>
  </si>
  <si>
    <t>Manutenção do Corpo de Bombeiros</t>
  </si>
  <si>
    <t>14</t>
  </si>
  <si>
    <t>Direitos da Cidadania</t>
  </si>
  <si>
    <t xml:space="preserve">306 </t>
  </si>
  <si>
    <t>Alimentação e Nutrição</t>
  </si>
  <si>
    <t>Democracia participativa e controle social</t>
  </si>
  <si>
    <t>2317</t>
  </si>
  <si>
    <t>Conselho Municipal de Segurança Alimentar e Nutricional - COMSEA</t>
  </si>
  <si>
    <t>002</t>
  </si>
  <si>
    <t>Junta de Alistamento Militar</t>
  </si>
  <si>
    <t>05</t>
  </si>
  <si>
    <t>Defesa Nacional</t>
  </si>
  <si>
    <t xml:space="preserve">153 </t>
  </si>
  <si>
    <t>Defesa Terrestre</t>
  </si>
  <si>
    <t>0318</t>
  </si>
  <si>
    <t>2352</t>
  </si>
  <si>
    <t>Manutenção da Junta de Alistamento Militar</t>
  </si>
  <si>
    <t>004</t>
  </si>
  <si>
    <t>Ouvidoria geral</t>
  </si>
  <si>
    <t>006</t>
  </si>
  <si>
    <t>Fundo Social de Solidariedade</t>
  </si>
  <si>
    <t>08</t>
  </si>
  <si>
    <t>Assistência Social</t>
  </si>
  <si>
    <t xml:space="preserve">244 </t>
  </si>
  <si>
    <t>Assistência Comunitária</t>
  </si>
  <si>
    <t>Campanhas Sociais</t>
  </si>
  <si>
    <t>Campanhas  Sociais</t>
  </si>
  <si>
    <t>339032</t>
  </si>
  <si>
    <t>MATERIAL DE DISTRIBUIÇÃO GRATUITA</t>
  </si>
  <si>
    <t>06510</t>
  </si>
  <si>
    <t>OUTRAS FONTES DE RECURSOS-ASSISTÊNCIA SOCIAL - GERAL</t>
  </si>
  <si>
    <t>007</t>
  </si>
  <si>
    <t>Fundo Municipal dos Direitos da Criança e do Adolescente</t>
  </si>
  <si>
    <t xml:space="preserve">243 </t>
  </si>
  <si>
    <t>Assistência à Criança e ao Adolescente</t>
  </si>
  <si>
    <t>0056</t>
  </si>
  <si>
    <t>Apoio às Crianças e Adolescentes</t>
  </si>
  <si>
    <t xml:space="preserve"> Convênios do Fundo Municipal da Criança e do Adolescente</t>
  </si>
  <si>
    <t>335043</t>
  </si>
  <si>
    <t>SUBVENÇÕES SOCIAIS</t>
  </si>
  <si>
    <t>06100</t>
  </si>
  <si>
    <t>OUTRAS FONTES DE RECURSOS-GERAL TOTAL</t>
  </si>
  <si>
    <t>008</t>
  </si>
  <si>
    <t>Coordenadoria de Relações Internacionais</t>
  </si>
  <si>
    <t xml:space="preserve">126 </t>
  </si>
  <si>
    <t>Tecnologia da Informação</t>
  </si>
  <si>
    <t>Modernização Administrativa</t>
  </si>
  <si>
    <t>Modernização Administrativa-Infraestrura</t>
  </si>
  <si>
    <t>009</t>
  </si>
  <si>
    <t>Comunicação Social</t>
  </si>
  <si>
    <t xml:space="preserve">131 </t>
  </si>
  <si>
    <t>Serviços de comunicação e difusão de informações</t>
  </si>
  <si>
    <t>010</t>
  </si>
  <si>
    <t>Conselhos Tutelares</t>
  </si>
  <si>
    <t>2227</t>
  </si>
  <si>
    <t>Manutenção do Conselho Tutelar</t>
  </si>
  <si>
    <t>011</t>
  </si>
  <si>
    <t>Conselho Municipal dos Direitos da Criança e do Adolecente</t>
  </si>
  <si>
    <t>03</t>
  </si>
  <si>
    <t>Gabinete do Secretário de Governo e Comunicação</t>
  </si>
  <si>
    <t>Construções e Adequações Físicas dos Próprios Municipais</t>
  </si>
  <si>
    <t>Construção, Reforma e Ampliação de Próprios Municipais e Públicos</t>
  </si>
  <si>
    <t>Manutenção e Conservação de Próprios Municipais e Públicos</t>
  </si>
  <si>
    <t>Democratização do Acesso a Serviços Públicos</t>
  </si>
  <si>
    <t>1207</t>
  </si>
  <si>
    <t>Prefeito no seu Bairro</t>
  </si>
  <si>
    <t xml:space="preserve">128 </t>
  </si>
  <si>
    <t>Formação de Recursos Humanos</t>
  </si>
  <si>
    <t>Valorização do Servidor - Capacitação</t>
  </si>
  <si>
    <t>Capacitação de servidores municipais</t>
  </si>
  <si>
    <t xml:space="preserve">032 </t>
  </si>
  <si>
    <t>Controle Externo</t>
  </si>
  <si>
    <t>Osasco 50 anos</t>
  </si>
  <si>
    <t>1376</t>
  </si>
  <si>
    <t>Promoção de Incentivo à Projetos e Pesquisas</t>
  </si>
  <si>
    <t>339031</t>
  </si>
  <si>
    <t>PREMIAÇÕES CULTURAIS, ARTÍSTICAS, CIENTÍFICAS, DESPORTIVAS E OUTRAS</t>
  </si>
  <si>
    <t>339048</t>
  </si>
  <si>
    <t>OUTROS AUXÍLIOS FINANCEIROS A PESSOAS FÍSICAS</t>
  </si>
  <si>
    <t>1377</t>
  </si>
  <si>
    <t>Realização de Eventos</t>
  </si>
  <si>
    <t>Depto de Atendimento ao Público</t>
  </si>
  <si>
    <t>2245</t>
  </si>
  <si>
    <t>Atendimento ao Publico em geral</t>
  </si>
  <si>
    <t>003</t>
  </si>
  <si>
    <t>Depto de Assuntos Especiais</t>
  </si>
  <si>
    <t>Depto de Integração Social</t>
  </si>
  <si>
    <t>Formação e Capacitação de Conselheiros e Delegados OP</t>
  </si>
  <si>
    <t xml:space="preserve">242 </t>
  </si>
  <si>
    <t>Assistência ao Portador de Deficiência</t>
  </si>
  <si>
    <t>Inclusão Social da Pessoa com Deficiência</t>
  </si>
  <si>
    <t>Manutenção do Conselho de Inclusão Social da Pessoa Deficiente</t>
  </si>
  <si>
    <t xml:space="preserve">121 </t>
  </si>
  <si>
    <t>Planejamento e Orçamento</t>
  </si>
  <si>
    <t>2313</t>
  </si>
  <si>
    <t>Casa da Cidadania</t>
  </si>
  <si>
    <t>05100</t>
  </si>
  <si>
    <t>TRANSFERÊNCIAS E CONVÊNIOS FEDERAIS - VINCULADOS-GERAL TOTAL</t>
  </si>
  <si>
    <t>Coordenadoria do Orçamento Participativo</t>
  </si>
  <si>
    <t>Coordenadoria de Gênero e Raça</t>
  </si>
  <si>
    <t>Promoção da Igualdade Racial e de Genero</t>
  </si>
  <si>
    <t>Promoção da Igualdade Racia e de Genero</t>
  </si>
  <si>
    <t>Gabinete do Secretário de Finanças</t>
  </si>
  <si>
    <t>Depto de Tecnologia da Informação</t>
  </si>
  <si>
    <t>Aquisição de Equipamentos de Informática</t>
  </si>
  <si>
    <t>Aquisição de Software e Sistemas Informáticos</t>
  </si>
  <si>
    <t>2349</t>
  </si>
  <si>
    <t>Manutenção de Equipamentos de Informática</t>
  </si>
  <si>
    <t>2350</t>
  </si>
  <si>
    <t>Manutenção de Sistemas e Softwares</t>
  </si>
  <si>
    <t>005</t>
  </si>
  <si>
    <t>PMAT - Programa De Modernização Da Administração Tributária</t>
  </si>
  <si>
    <t>0321</t>
  </si>
  <si>
    <t>PMAT - Ações Planejadas: Modernização Tributária</t>
  </si>
  <si>
    <t>1363</t>
  </si>
  <si>
    <t xml:space="preserve"> Aquisição de Equipamentos de Apoio à Fiscalização</t>
  </si>
  <si>
    <t>07100</t>
  </si>
  <si>
    <t>OPERAÇÕES DE CRÉDITO-GERAL TOTAL</t>
  </si>
  <si>
    <t>1364</t>
  </si>
  <si>
    <t xml:space="preserve"> Gerenciamento do Projeto</t>
  </si>
  <si>
    <t>339035</t>
  </si>
  <si>
    <t>SERVIÇOS DE CONSULTORIA</t>
  </si>
  <si>
    <t>449030</t>
  </si>
  <si>
    <t>449035</t>
  </si>
  <si>
    <t>449039</t>
  </si>
  <si>
    <t>1365</t>
  </si>
  <si>
    <t xml:space="preserve"> Ampliação da Secretaria de Finanças e Melhoria do Atendimento ao Público</t>
  </si>
  <si>
    <t>449036</t>
  </si>
  <si>
    <t>1360</t>
  </si>
  <si>
    <t>Informatização e Modernização da Administração Tributária</t>
  </si>
  <si>
    <t>0322</t>
  </si>
  <si>
    <t>Ações Planejadas: Área Orçamentária e Financeira</t>
  </si>
  <si>
    <t>1136</t>
  </si>
  <si>
    <t xml:space="preserve"> Informatização e Modernização da área Orçamentária</t>
  </si>
  <si>
    <t>0323</t>
  </si>
  <si>
    <t>Ações Planejadas: Administração Geral e Patrimonial</t>
  </si>
  <si>
    <t>1137</t>
  </si>
  <si>
    <t xml:space="preserve"> Planejamento do Ambiente de Tecnologia da Informação</t>
  </si>
  <si>
    <t>1139</t>
  </si>
  <si>
    <t xml:space="preserve"> Implantação da Infovia Municipal</t>
  </si>
  <si>
    <t>1368</t>
  </si>
  <si>
    <t xml:space="preserve"> Informatização e Integração da Administração Geral e Patrimonial</t>
  </si>
  <si>
    <t xml:space="preserve">127 </t>
  </si>
  <si>
    <t>Ordenamento Territorial</t>
  </si>
  <si>
    <t>1361</t>
  </si>
  <si>
    <t>Atualizações: Aerofotogramétricas, Cadastro Mobiliário, Planta Genérica de Valores e Informações Georeferenciadas</t>
  </si>
  <si>
    <t>1362</t>
  </si>
  <si>
    <t>Capacitação dos Servidores da Área Tributária</t>
  </si>
  <si>
    <t>1370</t>
  </si>
  <si>
    <t xml:space="preserve"> Capacitação dos Servidores da Administração Geral e Patrimonial</t>
  </si>
  <si>
    <t>0325</t>
  </si>
  <si>
    <t>Ações Planejadas: Assistência Social</t>
  </si>
  <si>
    <t>1174</t>
  </si>
  <si>
    <t>Capacitação dos Servidores da área da Assistência Social</t>
  </si>
  <si>
    <t>1373</t>
  </si>
  <si>
    <t>Informatização e Integração da Gestão da Assistência Social</t>
  </si>
  <si>
    <t>10</t>
  </si>
  <si>
    <t>0324</t>
  </si>
  <si>
    <t>Ações Planejadas: Saúde</t>
  </si>
  <si>
    <t>1371</t>
  </si>
  <si>
    <t xml:space="preserve"> Informatização da Gestão da Saúde</t>
  </si>
  <si>
    <t>1372</t>
  </si>
  <si>
    <t>Capacitação dos Servidores da área da Saúde</t>
  </si>
  <si>
    <t>SECRETARIA DE ASSUNTOS JURÍDICOS</t>
  </si>
  <si>
    <t>Gabinete do Secretário de Assuntos Jurídicos</t>
  </si>
  <si>
    <t>Judiciária</t>
  </si>
  <si>
    <t xml:space="preserve">061 </t>
  </si>
  <si>
    <t>Ação Judiciária</t>
  </si>
  <si>
    <t>0317</t>
  </si>
  <si>
    <t>Reforma e Ampliação do Fórum</t>
  </si>
  <si>
    <t>1218</t>
  </si>
  <si>
    <t>Reforma e ampliação do fórum de Osasco</t>
  </si>
  <si>
    <t>02100</t>
  </si>
  <si>
    <t>TRANSFERÊNCIAS E CONVÊNIOS ESTADUAIS - VINCULADOS-GERAL TOTAL</t>
  </si>
  <si>
    <t>Gabinete do Secretário da Administração</t>
  </si>
  <si>
    <t>0053</t>
  </si>
  <si>
    <t>Estagiário e Menor Aprendiz</t>
  </si>
  <si>
    <t>2312</t>
  </si>
  <si>
    <t>Apoio ao Desenvolvimento Profissional</t>
  </si>
  <si>
    <t>Depto Administração de Pessoal</t>
  </si>
  <si>
    <t>Depto Administração de Recursos Humanos</t>
  </si>
  <si>
    <t>1221</t>
  </si>
  <si>
    <t>Informatização e Sistematização</t>
  </si>
  <si>
    <t xml:space="preserve">331 </t>
  </si>
  <si>
    <t>Proteção e Benefícios ao Trabalhador</t>
  </si>
  <si>
    <t>0312</t>
  </si>
  <si>
    <t>Valorização dos Servidores Municipais - Beneficios</t>
  </si>
  <si>
    <t>1208</t>
  </si>
  <si>
    <t>Recuperação de Dependentes</t>
  </si>
  <si>
    <t>2250</t>
  </si>
  <si>
    <t>Depto Central de Licitação de Compras</t>
  </si>
  <si>
    <t>Depto de Serviços Administrativo</t>
  </si>
  <si>
    <t>2248</t>
  </si>
  <si>
    <t>Manutenção de Serviços de Informática, Telefonia e Copias</t>
  </si>
  <si>
    <t>2249</t>
  </si>
  <si>
    <t>1219</t>
  </si>
  <si>
    <t>Reforma do Salão Nobre - Centro de Eventos</t>
  </si>
  <si>
    <t>1220</t>
  </si>
  <si>
    <t>Digitalização e Gestão de Arquivo</t>
  </si>
  <si>
    <t>1222</t>
  </si>
  <si>
    <t>Praças de Atendimento e Central 156</t>
  </si>
  <si>
    <t>Departamento de Gestão de Patrimônio</t>
  </si>
  <si>
    <t>07</t>
  </si>
  <si>
    <t>SECRETARIA DE DESENVOLVIMENTO, TRABALHO E INCLUSÃO</t>
  </si>
  <si>
    <t>Gabinete da Secretária de Desenvolvimento, Trabalho e Inclusão</t>
  </si>
  <si>
    <t>11</t>
  </si>
  <si>
    <t>Trabalho</t>
  </si>
  <si>
    <t>0052</t>
  </si>
  <si>
    <t>Redistribuição de Renda</t>
  </si>
  <si>
    <t>2266</t>
  </si>
  <si>
    <t>Geração de Trabalho e Redistribuição de Renda</t>
  </si>
  <si>
    <t xml:space="preserve">334 </t>
  </si>
  <si>
    <t>Fomento ao Trabalho</t>
  </si>
  <si>
    <t>0049</t>
  </si>
  <si>
    <t>Programa de Desenvolvimento</t>
  </si>
  <si>
    <t>Promoção de Geração de Trabalho e Renda</t>
  </si>
  <si>
    <t>2271</t>
  </si>
  <si>
    <t>2309</t>
  </si>
  <si>
    <t>Intermediação de Negócios</t>
  </si>
  <si>
    <t>0051</t>
  </si>
  <si>
    <t>Programa Juventude</t>
  </si>
  <si>
    <t>2083</t>
  </si>
  <si>
    <t>Bolsa Trabalho</t>
  </si>
  <si>
    <t>2265</t>
  </si>
  <si>
    <t>Auxilios e Bolsas</t>
  </si>
  <si>
    <t>0313</t>
  </si>
  <si>
    <t>Programa de Economia Solidária</t>
  </si>
  <si>
    <t>2082</t>
  </si>
  <si>
    <t>Empreendedorismo Popular</t>
  </si>
  <si>
    <t>2269</t>
  </si>
  <si>
    <t>Incentivo à Economia Solidária</t>
  </si>
  <si>
    <t>2270</t>
  </si>
  <si>
    <t>Centros de Economia Solidária</t>
  </si>
  <si>
    <t>0314</t>
  </si>
  <si>
    <t>Programa de Qualificação Social e Profissional</t>
  </si>
  <si>
    <t>Capacitação Ocupacional</t>
  </si>
  <si>
    <t>2267</t>
  </si>
  <si>
    <t>Qualificação Social e Profissional</t>
  </si>
  <si>
    <t>339139</t>
  </si>
  <si>
    <t>OUTROS SERVIÇOS DE TERCEIROS -  PESSOA JURÍDICA - INTRA-ORÇAMENTÁRIO</t>
  </si>
  <si>
    <t>19</t>
  </si>
  <si>
    <t>Ciência e Tecnologia</t>
  </si>
  <si>
    <t xml:space="preserve">573 </t>
  </si>
  <si>
    <t>Difusão de Conhecimento Científico e Tecnológico</t>
  </si>
  <si>
    <t>0050</t>
  </si>
  <si>
    <t>Programa de Inclusão Social - Digital</t>
  </si>
  <si>
    <t>2268</t>
  </si>
  <si>
    <t>Inclusão Digital - 3</t>
  </si>
  <si>
    <t>SECRETARIA DE EDUCACAO</t>
  </si>
  <si>
    <t>Gabinete do Secretário de Educação</t>
  </si>
  <si>
    <t>12</t>
  </si>
  <si>
    <t>01200</t>
  </si>
  <si>
    <t>TESOURO-EDUCAÇÃO - RECURSOS ESPECÍFICOS</t>
  </si>
  <si>
    <t>Depto de Educação</t>
  </si>
  <si>
    <t xml:space="preserve">361 </t>
  </si>
  <si>
    <t>Ensino Fundamental</t>
  </si>
  <si>
    <t>02261</t>
  </si>
  <si>
    <t>TRANSFERÊNCIAS E CONVÊNIOS ESTADUAIS - VINCULADOS-EDUCAÇÃO - FUNDEB - MAGISTÉRIO</t>
  </si>
  <si>
    <t>02262</t>
  </si>
  <si>
    <t>TRANSFERÊNCIAS E CONVÊNIOS ESTADUAIS - VINCULADOS-EDUCAÇÃO - FUNDEB - OUTROS</t>
  </si>
  <si>
    <t>319096</t>
  </si>
  <si>
    <t>RESSARCIMENTO DE DESPESAS DE PESSOAL REQUISITADO</t>
  </si>
  <si>
    <t>02263</t>
  </si>
  <si>
    <t>TRANSFERÊNCIAS E CONVÊNIOS ESTADUAIS - VINCULADOS-EDUCAÇÃO - FUNDEB - REMUNERAÇÃO DE APLICAÇÕES FINANCEIRAS</t>
  </si>
  <si>
    <t>449061</t>
  </si>
  <si>
    <t>AQUISIÇÃO DE IMÓVEIS</t>
  </si>
  <si>
    <t>Valorização dos Conselhos Tutelares</t>
  </si>
  <si>
    <t>Recursos Escolares Descentralizados</t>
  </si>
  <si>
    <t>Conselho Municipal de Educação</t>
  </si>
  <si>
    <t>Conselho de Acompanhamento e Fiscalização do FUNDEB</t>
  </si>
  <si>
    <t>Ampliar o Acesso e Permanência do Aluno na Escola</t>
  </si>
  <si>
    <t>Manutenção e Ampliação do Transporte Escolar</t>
  </si>
  <si>
    <t>Distribuição de Material e Uniforme Escolar</t>
  </si>
  <si>
    <t>Valorização do Profissional da Educação</t>
  </si>
  <si>
    <t>Formação e Capacitação do Profissional da Educação</t>
  </si>
  <si>
    <t xml:space="preserve">365 </t>
  </si>
  <si>
    <t>Educação Infantil</t>
  </si>
  <si>
    <t>Ação complementar de Oferta de Vagas na Educação Infantil</t>
  </si>
  <si>
    <t xml:space="preserve">366 </t>
  </si>
  <si>
    <t>05200</t>
  </si>
  <si>
    <t>TRANSFERÊNCIAS E CONVÊNIOS FEDERAIS - VINCULADOS-EDUCAÇÃO</t>
  </si>
  <si>
    <t xml:space="preserve">367 </t>
  </si>
  <si>
    <t>Educação Especial</t>
  </si>
  <si>
    <t>Depto da Merenda Escolar</t>
  </si>
  <si>
    <t>Manutenção da refeição escolar</t>
  </si>
  <si>
    <t>02220</t>
  </si>
  <si>
    <t>TRANSFERÊNCIAS E CONVÊNIOS ESTADUAIS - VINCULADOS-ENSINO FUNDAMENTAL</t>
  </si>
  <si>
    <t>2407</t>
  </si>
  <si>
    <t>Programa Nacional de Alimentação Escolar - PNAE</t>
  </si>
  <si>
    <t>2408</t>
  </si>
  <si>
    <t>Agricultura Familiar</t>
  </si>
  <si>
    <t>09</t>
  </si>
  <si>
    <t>SECRETARIA DE SAÚDE</t>
  </si>
  <si>
    <t>Gabinete do Secretário de Saúde</t>
  </si>
  <si>
    <t>01310</t>
  </si>
  <si>
    <t>TESOURO-SAÚDE - GERAL</t>
  </si>
  <si>
    <t>2412</t>
  </si>
  <si>
    <t>Manutenção de Departamento</t>
  </si>
  <si>
    <t>2220</t>
  </si>
  <si>
    <t>Capacitação e Especialização dos Servidores da Saúde</t>
  </si>
  <si>
    <t xml:space="preserve">302 </t>
  </si>
  <si>
    <t>Assistência Hospitalar e Ambulatorial</t>
  </si>
  <si>
    <t>2229</t>
  </si>
  <si>
    <t>Manutenção de Contratos de Abastecimento da Saúde-Adm</t>
  </si>
  <si>
    <t>Depto de Atendimento Primário</t>
  </si>
  <si>
    <t>05310</t>
  </si>
  <si>
    <t>TRANSFERÊNCIAS E CONVÊNIOS FEDERAIS - VINCULADOS-SAÚDE - GERAL</t>
  </si>
  <si>
    <t xml:space="preserve">301 </t>
  </si>
  <si>
    <t>Atenção Básica</t>
  </si>
  <si>
    <t>05300</t>
  </si>
  <si>
    <t>TRANSFERÊNCIAS E CONVÊNIOS FEDERAIS - VINCULADOS-SAÚDE</t>
  </si>
  <si>
    <t>Atenção Básica de Saúde</t>
  </si>
  <si>
    <t>1324</t>
  </si>
  <si>
    <t>Implantação de UBS - Unidades Básicas de Saúde</t>
  </si>
  <si>
    <t>02300</t>
  </si>
  <si>
    <t>TRANSFERÊNCIAS E CONVÊNIOS ESTADUAIS - VINCULADOS-SAÚDE</t>
  </si>
  <si>
    <t>1349</t>
  </si>
  <si>
    <t>Craição de 2 equipes do Programa Saúde da Familia</t>
  </si>
  <si>
    <t>2339</t>
  </si>
  <si>
    <t>Manutenção de equipes de Agentes Comunitários de Saúde - PACS</t>
  </si>
  <si>
    <t>2410</t>
  </si>
  <si>
    <t>Manutenção de UBS - Unidades Básicas de saúde</t>
  </si>
  <si>
    <t>339092</t>
  </si>
  <si>
    <t>DESPESAS DE EXERCÍCIOS ANTERIORES</t>
  </si>
  <si>
    <t>449092</t>
  </si>
  <si>
    <t>0320</t>
  </si>
  <si>
    <t>Manutenção de Contratos de Abastecimento e Serviços da Saúde</t>
  </si>
  <si>
    <t>2071</t>
  </si>
  <si>
    <t>Manutenção do Almoxarifado de Insumos Farmáco-Hospitalar</t>
  </si>
  <si>
    <t>Depto de Atendimento Secundário</t>
  </si>
  <si>
    <t>Atenção Especializada e Hospitalar</t>
  </si>
  <si>
    <t>1036</t>
  </si>
  <si>
    <t>Pronto Socorro Zona Sul</t>
  </si>
  <si>
    <t>1359</t>
  </si>
  <si>
    <t>Implantação da UPAS e UBSF</t>
  </si>
  <si>
    <t>2232</t>
  </si>
  <si>
    <t>Ações do CEREST-RENAST</t>
  </si>
  <si>
    <t>2318</t>
  </si>
  <si>
    <t>Manutenção da Farmácia Popular</t>
  </si>
  <si>
    <t>2411</t>
  </si>
  <si>
    <t>Manutenção das UPAS e USF</t>
  </si>
  <si>
    <t>Urgência e Emergência</t>
  </si>
  <si>
    <t>2219</t>
  </si>
  <si>
    <t>Manutenção dos Serviços do SAMU</t>
  </si>
  <si>
    <t>Depto de Saúde Pública</t>
  </si>
  <si>
    <t xml:space="preserve">303 </t>
  </si>
  <si>
    <t>Suporte Profilático e Terapêutico</t>
  </si>
  <si>
    <t>2221</t>
  </si>
  <si>
    <t>Manutenção das Ações da Saúde Pública</t>
  </si>
  <si>
    <t>Vigilância em Saúde</t>
  </si>
  <si>
    <t>2234</t>
  </si>
  <si>
    <t>Prevenção e atenção - DST/AIDS</t>
  </si>
  <si>
    <t xml:space="preserve">304 </t>
  </si>
  <si>
    <t>Vigilância Sanitária</t>
  </si>
  <si>
    <t>1357</t>
  </si>
  <si>
    <t>Reestruturação  da Vigilância Sanitária</t>
  </si>
  <si>
    <t>2409</t>
  </si>
  <si>
    <t>Manutenção da Vigilância Sanitária</t>
  </si>
  <si>
    <t xml:space="preserve">305 </t>
  </si>
  <si>
    <t>Vigilância Epidemiológica</t>
  </si>
  <si>
    <t>2307</t>
  </si>
  <si>
    <t>Ações de combate à dengue</t>
  </si>
  <si>
    <t>Depto de Apoio Operacional</t>
  </si>
  <si>
    <t>Sup. Hospital e Maternidade Amador Aguiar</t>
  </si>
  <si>
    <t>2231</t>
  </si>
  <si>
    <t>Manutenção de equipamentos hospitalares</t>
  </si>
  <si>
    <t>Sup. Hospital Central Antônio Giglio</t>
  </si>
  <si>
    <t>2360</t>
  </si>
  <si>
    <t>Gestão Hospitalar Descentralizada</t>
  </si>
  <si>
    <t>2370</t>
  </si>
  <si>
    <t>Gestão compartillhada e descentralização dos serviços do Hospital Central A. Giglio</t>
  </si>
  <si>
    <t>Gabinete do Secretário de Obras e Transportes</t>
  </si>
  <si>
    <t>15</t>
  </si>
  <si>
    <t>Urbanismo</t>
  </si>
  <si>
    <t xml:space="preserve">451 </t>
  </si>
  <si>
    <t>Infra-Estrutura Urbana</t>
  </si>
  <si>
    <t>Depto Administração Regional</t>
  </si>
  <si>
    <t>Zeladoria</t>
  </si>
  <si>
    <t>2273</t>
  </si>
  <si>
    <t>Manutenção de Pavimento Viário</t>
  </si>
  <si>
    <t>2274</t>
  </si>
  <si>
    <t>Limpeza e manutenção de praças, áreas verdes e jardins</t>
  </si>
  <si>
    <t>2275</t>
  </si>
  <si>
    <t>Manutenção dos Sistemas de Drenagem</t>
  </si>
  <si>
    <t>2276</t>
  </si>
  <si>
    <t>Manutenção e Limpeza dos Canais e Córregos</t>
  </si>
  <si>
    <t>2277</t>
  </si>
  <si>
    <t>Manutenção de Logradouros Públicos</t>
  </si>
  <si>
    <t>Depto de Manutenção e Instalações Gerais</t>
  </si>
  <si>
    <t xml:space="preserve">452 </t>
  </si>
  <si>
    <t>Serviços Urbanos</t>
  </si>
  <si>
    <t>Depto de Engenharia Elétrica</t>
  </si>
  <si>
    <t>0028</t>
  </si>
  <si>
    <t>Manutenção e Ampliação da Infra-Estrutura Urbana</t>
  </si>
  <si>
    <t>01100</t>
  </si>
  <si>
    <t>TESOURO-RECURSOS ESPECÍFICOS</t>
  </si>
  <si>
    <t>Depto de Obras Públicas</t>
  </si>
  <si>
    <t>0044</t>
  </si>
  <si>
    <t>Plano de Obras e Serviços</t>
  </si>
  <si>
    <t>1204</t>
  </si>
  <si>
    <t>Ampliação do Sistema de Infra-Estrutura</t>
  </si>
  <si>
    <t>2278</t>
  </si>
  <si>
    <t>Apoio Administrativo e Elaboração de Projetos</t>
  </si>
  <si>
    <t>Combate à Enchentes e Ações Preventivas</t>
  </si>
  <si>
    <t>2263</t>
  </si>
  <si>
    <t>Limpeza de Córregos e Manutenção de Galerias Pluviais</t>
  </si>
  <si>
    <t>26</t>
  </si>
  <si>
    <t>Transporte</t>
  </si>
  <si>
    <t xml:space="preserve">782 </t>
  </si>
  <si>
    <t>Transporte Rodoviário</t>
  </si>
  <si>
    <t>01130</t>
  </si>
  <si>
    <t>TESOURO-CIDE - CONTRIBUIÇÃO DO DOMÍNIO ECONÔMICO</t>
  </si>
  <si>
    <t>2254</t>
  </si>
  <si>
    <t>Manutenção do Sistema Viário</t>
  </si>
  <si>
    <t>Fundo Municipal de Limpeza Urbana</t>
  </si>
  <si>
    <t>Limpeza Urbana e Gerenciamento de Resíduos e Saneamento Ambiental</t>
  </si>
  <si>
    <t>Departamento de Limpeza Urbana</t>
  </si>
  <si>
    <t>17</t>
  </si>
  <si>
    <t>Saneamento</t>
  </si>
  <si>
    <t xml:space="preserve">512 </t>
  </si>
  <si>
    <t>Saneamento Básico Urbano</t>
  </si>
  <si>
    <t>1205</t>
  </si>
  <si>
    <t>Coleta Seletiva e Reciclagem de Entulho</t>
  </si>
  <si>
    <t>Depto de Administração Funerária</t>
  </si>
  <si>
    <t>Melhoria dos Serviços Funerários, Obras e Manutenção de Velórios e Cemitérios</t>
  </si>
  <si>
    <t>Benfeitorias nos Cemitérios e Velórios</t>
  </si>
  <si>
    <t>449062</t>
  </si>
  <si>
    <t>AQUISIÇÃO DE PRODUTOS PARA REVENDA</t>
  </si>
  <si>
    <t>Gabinete do Secretário de Esporte, Lazer e Recreação</t>
  </si>
  <si>
    <t>27</t>
  </si>
  <si>
    <t>Desporto e Lazer</t>
  </si>
  <si>
    <t xml:space="preserve">811 </t>
  </si>
  <si>
    <t>Desporto de Rendimento</t>
  </si>
  <si>
    <t>Melhorias nos Equipamentos e Próprios Esportivos</t>
  </si>
  <si>
    <t>1210</t>
  </si>
  <si>
    <t xml:space="preserve">812 </t>
  </si>
  <si>
    <t>Desporto Comunitário</t>
  </si>
  <si>
    <t>Esporte e Lazer em Osasco</t>
  </si>
  <si>
    <t>2356</t>
  </si>
  <si>
    <t>Difusão de Escolas de Esporte e do Esporte Amador no Município</t>
  </si>
  <si>
    <t>2357</t>
  </si>
  <si>
    <t>Promoção de Práticas Corporais e de Lazer</t>
  </si>
  <si>
    <t>2255</t>
  </si>
  <si>
    <t>Convênio Esportes</t>
  </si>
  <si>
    <t>Convênios Esportes</t>
  </si>
  <si>
    <t>13</t>
  </si>
  <si>
    <t>SECRETARIA DE HABITAÇÃO E DESENVOLVIMENTO URBANO</t>
  </si>
  <si>
    <t>Gabinete do Secretário de Habitação e Desenvolvimento Urbano</t>
  </si>
  <si>
    <t>16</t>
  </si>
  <si>
    <t>Depto de Assistência Habitacional</t>
  </si>
  <si>
    <t xml:space="preserve">482 </t>
  </si>
  <si>
    <t>Habitação Urbana</t>
  </si>
  <si>
    <t>Regularização Fiscal, Fundiária e Urbanização</t>
  </si>
  <si>
    <t>1029</t>
  </si>
  <si>
    <t>Provisão Habitacional</t>
  </si>
  <si>
    <t>1195</t>
  </si>
  <si>
    <t>Programa Bolsa Aluguel</t>
  </si>
  <si>
    <t>Depto Técnico</t>
  </si>
  <si>
    <t>1030</t>
  </si>
  <si>
    <t>Regularização Fundiária</t>
  </si>
  <si>
    <t>1031</t>
  </si>
  <si>
    <t>Urbanização de Favelas</t>
  </si>
  <si>
    <t>449091</t>
  </si>
  <si>
    <t>Depto Operacional</t>
  </si>
  <si>
    <t>Depto de Planejamento Urbano</t>
  </si>
  <si>
    <t xml:space="preserve">543 </t>
  </si>
  <si>
    <t>Recuperação de Áreas Degradadas</t>
  </si>
  <si>
    <t>1196</t>
  </si>
  <si>
    <t>Planos Urbanisticos</t>
  </si>
  <si>
    <t>Depto de Cadastro e Geoprocessamento</t>
  </si>
  <si>
    <t>1197</t>
  </si>
  <si>
    <t>Geoprocessamento</t>
  </si>
  <si>
    <t>Depto de Uso do Solo</t>
  </si>
  <si>
    <t>1227</t>
  </si>
  <si>
    <t>Modernização do Controle e Uso do Solo</t>
  </si>
  <si>
    <t>Fundo Municipal de Política Urbana e Habitacional</t>
  </si>
  <si>
    <t>Conselho de Politica Urbana e Habitacional</t>
  </si>
  <si>
    <t>Fundo Especial da Operação Urbana Consorciada Tiete</t>
  </si>
  <si>
    <t>1026</t>
  </si>
  <si>
    <t>Obras Públicas</t>
  </si>
  <si>
    <t>SECRETARIA DE ASSISTÊNCIA E PROMOÇÃO SOCIAL</t>
  </si>
  <si>
    <t>Gabinete da Secretária de Assistência e Promoção Social</t>
  </si>
  <si>
    <t>05510</t>
  </si>
  <si>
    <t>TRANSFERÊNCIAS E CONVÊNIOS FEDERAIS - VINCULADOS-ASSISTÊNCIA SOCIAL - GERAL</t>
  </si>
  <si>
    <t>Conselho Municipal de Assistência Social</t>
  </si>
  <si>
    <t>2281</t>
  </si>
  <si>
    <t>Manutenção e Fortalecimento dos Conselhos vinculados à Assistência Social</t>
  </si>
  <si>
    <t>Fundo Municipal de Assistência Social</t>
  </si>
  <si>
    <t>2279</t>
  </si>
  <si>
    <t>Capacitação de conselheiros</t>
  </si>
  <si>
    <t>0311</t>
  </si>
  <si>
    <t>Gestão da Assistência Social</t>
  </si>
  <si>
    <t>2288</t>
  </si>
  <si>
    <t>Articulação e Mobilização  das Instâncias</t>
  </si>
  <si>
    <t>2289</t>
  </si>
  <si>
    <t>Sistema Integrado de Informação, Monitoramento e Avaliação</t>
  </si>
  <si>
    <t>2290</t>
  </si>
  <si>
    <t>Adequação da estrutura do órgão à PNAS/NOB/SUAS</t>
  </si>
  <si>
    <t>2280</t>
  </si>
  <si>
    <t>Formação dos Profissionais de Assistência Social</t>
  </si>
  <si>
    <t>02510</t>
  </si>
  <si>
    <t>TRANSFERÊNCIAS E CONVÊNIOS ESTADUAIS - VINCULADOS-ASSISTÊNCIA SOCIAL - GERAL</t>
  </si>
  <si>
    <t>0309</t>
  </si>
  <si>
    <t>Proteção Social Básica</t>
  </si>
  <si>
    <t>2282</t>
  </si>
  <si>
    <t>Manutenção da Rede de Serviços de Proteção Social Básica</t>
  </si>
  <si>
    <t>2284</t>
  </si>
  <si>
    <t>Benefícios socioassistenciais</t>
  </si>
  <si>
    <t>2285</t>
  </si>
  <si>
    <t>Atenção à famílias, crianças,adolescentes, jovens, idoso e pessoas com deficiência.</t>
  </si>
  <si>
    <t>2286</t>
  </si>
  <si>
    <t>2287</t>
  </si>
  <si>
    <t>Inserção produtiva</t>
  </si>
  <si>
    <t>2302</t>
  </si>
  <si>
    <t>Convênios da  Proteção Social Básica</t>
  </si>
  <si>
    <t>0310</t>
  </si>
  <si>
    <t>Proteção Social Especial</t>
  </si>
  <si>
    <t>2292</t>
  </si>
  <si>
    <t>Atenção aos egressos do sistema penitenciário</t>
  </si>
  <si>
    <t>2293</t>
  </si>
  <si>
    <t>Expansão da Rede de Serviços de Proteção Social Especial</t>
  </si>
  <si>
    <t>2294</t>
  </si>
  <si>
    <t>Atenção integral à familias e pessoas em situação de risco pessoal e social</t>
  </si>
  <si>
    <t>2296</t>
  </si>
  <si>
    <t>Ações Alternativas ao acolhimento institucional - Família Acolhedora</t>
  </si>
  <si>
    <t>2297</t>
  </si>
  <si>
    <t>Atenção aos Adolescentes e Jovens em Cumprimento de Medidas Socioeducativas em Meio Aberto</t>
  </si>
  <si>
    <t>2298</t>
  </si>
  <si>
    <t>Proteção, Defesa, Inserção Social do Idoso Fragilizado e da Pessoa com Deficiência</t>
  </si>
  <si>
    <t>2299</t>
  </si>
  <si>
    <t>Atenção à criança e adolescente em situação de trabalho infantil</t>
  </si>
  <si>
    <t>2303</t>
  </si>
  <si>
    <t>Convênios da  Proteção Social Especial</t>
  </si>
  <si>
    <t>2308</t>
  </si>
  <si>
    <t>Manutenção da Rede de Serviços de Proteção Social Especial</t>
  </si>
  <si>
    <t>Gabinete do Secretário de Cultura</t>
  </si>
  <si>
    <t>Cultura</t>
  </si>
  <si>
    <t xml:space="preserve">391 </t>
  </si>
  <si>
    <t>Patrimônio Histórico, Artístico e Arqueológico</t>
  </si>
  <si>
    <t>0040</t>
  </si>
  <si>
    <t>Disseminação Cultural</t>
  </si>
  <si>
    <t>1213</t>
  </si>
  <si>
    <t>Memória e Biblioteca</t>
  </si>
  <si>
    <t xml:space="preserve">392 </t>
  </si>
  <si>
    <t>Difusão Cultural</t>
  </si>
  <si>
    <t>Apoio aos grupos carnavalescos</t>
  </si>
  <si>
    <t>Departamento de Eventos e Acervo</t>
  </si>
  <si>
    <t>1211</t>
  </si>
  <si>
    <t>Eventos Culturais</t>
  </si>
  <si>
    <t>1212</t>
  </si>
  <si>
    <t>Convênios - Cultura</t>
  </si>
  <si>
    <t>Departamento de Artes</t>
  </si>
  <si>
    <t>1214</t>
  </si>
  <si>
    <t>Centros culturais e revitalização</t>
  </si>
  <si>
    <t>Fundo Municipal de Apoio à Cultura</t>
  </si>
  <si>
    <t>SECRETARIA DE INDÚSTRIA, COMÉRCIO E ABASTECIMENTO</t>
  </si>
  <si>
    <t>Gabinete do Secretário da Indústria, Comércio e Abastecimento</t>
  </si>
  <si>
    <t>23</t>
  </si>
  <si>
    <t>Comércio e Serviços</t>
  </si>
  <si>
    <t xml:space="preserve">691 </t>
  </si>
  <si>
    <t>Promoção Comercial</t>
  </si>
  <si>
    <t>0045</t>
  </si>
  <si>
    <t>Desenvolvimento Econômico</t>
  </si>
  <si>
    <t>Forum de Desenvolvimento</t>
  </si>
  <si>
    <t>2401</t>
  </si>
  <si>
    <t>Estímulo às Exportações</t>
  </si>
  <si>
    <t>2402</t>
  </si>
  <si>
    <t>Turismo de Negócios</t>
  </si>
  <si>
    <t>2403</t>
  </si>
  <si>
    <t>Agência de Desenvolvimento Econômico</t>
  </si>
  <si>
    <t>2404</t>
  </si>
  <si>
    <t>Bem Vindo Empreendedor</t>
  </si>
  <si>
    <t>Depto de Assuntos de Indústria</t>
  </si>
  <si>
    <t>22</t>
  </si>
  <si>
    <t>Indústria</t>
  </si>
  <si>
    <t xml:space="preserve">661 </t>
  </si>
  <si>
    <t>Promoção Industrial</t>
  </si>
  <si>
    <t>1033</t>
  </si>
  <si>
    <t>Incubadora de Empresas</t>
  </si>
  <si>
    <t>Depto para Assuntos de Comércios e Serviços</t>
  </si>
  <si>
    <t>1215</t>
  </si>
  <si>
    <t>Revitalização de Áreas comerciais</t>
  </si>
  <si>
    <t>1216</t>
  </si>
  <si>
    <t>Cobertura do Calçadão da Rua Antonio Agú</t>
  </si>
  <si>
    <t>Depto de Abastecimento</t>
  </si>
  <si>
    <t xml:space="preserve">605 </t>
  </si>
  <si>
    <t>Abastecimento</t>
  </si>
  <si>
    <t>0046</t>
  </si>
  <si>
    <t>Banco de Alimentos</t>
  </si>
  <si>
    <t>2406</t>
  </si>
  <si>
    <t>Manutenção de Feiras Livres</t>
  </si>
  <si>
    <t>SECRETARIA DO MEIO AMBIENTE</t>
  </si>
  <si>
    <t>Gabinete do Secretário de Meio Ambiente</t>
  </si>
  <si>
    <t>18</t>
  </si>
  <si>
    <t>Gestão Ambiental</t>
  </si>
  <si>
    <t xml:space="preserve">541 </t>
  </si>
  <si>
    <t>Preservação e Conservação Ambiental</t>
  </si>
  <si>
    <t>Depto do Meio Ambiente</t>
  </si>
  <si>
    <t>2261</t>
  </si>
  <si>
    <t>Manutenção de Áreas Verdes</t>
  </si>
  <si>
    <t>2262</t>
  </si>
  <si>
    <t>Manutenção de Serviços de Poda e Corte de árvores</t>
  </si>
  <si>
    <t>0047</t>
  </si>
  <si>
    <t>Educação Ambiental</t>
  </si>
  <si>
    <t>1192</t>
  </si>
  <si>
    <t>Amigos do Verde</t>
  </si>
  <si>
    <t>Meu Ambiente</t>
  </si>
  <si>
    <t>Fundo Municipal de meio Ambiente</t>
  </si>
  <si>
    <t xml:space="preserve">542 </t>
  </si>
  <si>
    <t>Controle Ambiental</t>
  </si>
  <si>
    <t>1228</t>
  </si>
  <si>
    <t>Borboletário Municipal</t>
  </si>
  <si>
    <t>Encargos Gerais do Município</t>
  </si>
  <si>
    <t>Centralização da Despesas Comuns</t>
  </si>
  <si>
    <t>339093</t>
  </si>
  <si>
    <t>INDENIZAÇÕES E RESTITUIÇÕES</t>
  </si>
  <si>
    <t>459065</t>
  </si>
  <si>
    <t>CONSTITUIÇÃO OU AUMENTO DE CAPITAL DE EMPRESAS</t>
  </si>
  <si>
    <t>28</t>
  </si>
  <si>
    <t xml:space="preserve">843 </t>
  </si>
  <si>
    <t>Serviço da Dívida Interna</t>
  </si>
  <si>
    <t>Pagamento do Principal e dos Juros da Dívida Contratual</t>
  </si>
  <si>
    <t>329021</t>
  </si>
  <si>
    <t>JUROS SOBRE A DÍVIDA POR CONTRATO</t>
  </si>
  <si>
    <t>329121</t>
  </si>
  <si>
    <t>JUROS SOBRE A DÍVIDA POR CONTRATO - INTRA-ORÇAMENTÁRIO</t>
  </si>
  <si>
    <t>469071</t>
  </si>
  <si>
    <t>PRINCIPAL DA DÍVIDA CONTRATUAL RESGATADO</t>
  </si>
  <si>
    <t>469171</t>
  </si>
  <si>
    <t>PRINCIPAL DA DÍVIDA CONTRATUAL RESGATADA - INTRA-ORÇAMENTÁRIO</t>
  </si>
  <si>
    <t xml:space="preserve">846 </t>
  </si>
  <si>
    <t>Outros Encargos Especiais</t>
  </si>
  <si>
    <t>Obrigações Tributárias e Contributivas.</t>
  </si>
  <si>
    <t>339047</t>
  </si>
  <si>
    <t>319091</t>
  </si>
  <si>
    <t>339091</t>
  </si>
  <si>
    <t>SECRETARIA DE TRANSPORTES E DA MOBILIDADE URBANA</t>
  </si>
  <si>
    <t>Gabinete do Secretário de Transportes e da Mobilidade Urbana</t>
  </si>
  <si>
    <t>1202</t>
  </si>
  <si>
    <t>Mobilidade Urbana</t>
  </si>
  <si>
    <t>Orientação à Mobilidade Sustentável e Acessibiliadde</t>
  </si>
  <si>
    <t>Departamento Municipal de Trânsito</t>
  </si>
  <si>
    <t>Serviços de melhoria no trânsito</t>
  </si>
  <si>
    <t>2413</t>
  </si>
  <si>
    <t>Execução dos sistemas de fiscalização e operações de trânsito</t>
  </si>
  <si>
    <t>1375</t>
  </si>
  <si>
    <t>Implantação e operação do sistema de acessibilidade universal e transporte não motorizado</t>
  </si>
  <si>
    <t>Departamento Municipal de Planejamento e Regulamentação</t>
  </si>
  <si>
    <t>1316</t>
  </si>
  <si>
    <t>Planejar e projetar as melhorias contínuas do sistema de transporte urbano</t>
  </si>
  <si>
    <t xml:space="preserve"> Departamento Municipal de Transportes</t>
  </si>
  <si>
    <t>Fundo Municipal de Trânsito</t>
  </si>
  <si>
    <t>2048</t>
  </si>
  <si>
    <t>Melhoria no trânsito e redução de acidentes</t>
  </si>
  <si>
    <t>01400</t>
  </si>
  <si>
    <t>TESOURO-TRÂNSITO</t>
  </si>
  <si>
    <t>20</t>
  </si>
  <si>
    <t>Gabinete do Secretário de Segurança e Controle Urbano</t>
  </si>
  <si>
    <t>Departamento de Segurança Urbana</t>
  </si>
  <si>
    <t xml:space="preserve">181 </t>
  </si>
  <si>
    <t>Policiamento</t>
  </si>
  <si>
    <t>Segurança Patrimonial e Urbana</t>
  </si>
  <si>
    <t>1200</t>
  </si>
  <si>
    <t>Ampliação da Guarda Civil Municipal</t>
  </si>
  <si>
    <t>1226</t>
  </si>
  <si>
    <t>Renovação  da Frota da Guarda Civil Municipal</t>
  </si>
  <si>
    <t>2355</t>
  </si>
  <si>
    <t>Manutenção e Recuperação da Frota da Guarda Civil Municipal</t>
  </si>
  <si>
    <t>2359</t>
  </si>
  <si>
    <t>Capacitação do efetivo Guarda Civil Municipal</t>
  </si>
  <si>
    <t>Departamento de Controle Urbano</t>
  </si>
  <si>
    <t>Coordenadoria Municipal de Defesa Civil</t>
  </si>
  <si>
    <t>1217</t>
  </si>
  <si>
    <t>Ampliação do Sistema de Combate às Enchentes</t>
  </si>
  <si>
    <t>Manutenção de defesa civil</t>
  </si>
  <si>
    <t>99</t>
  </si>
  <si>
    <t>999</t>
  </si>
  <si>
    <t xml:space="preserve">999 </t>
  </si>
  <si>
    <t>999999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</si>
</sst>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_(* #,##0.00_);_(* \(#,##0.00\);_(* &quot;-&quot;??_);_(@_)"/>
    <numFmt numFmtId="166" formatCode="_(&quot;R$ &quot;* #,##0.00_);_(&quot;R$ &quot;* \(#,##0.00\);_(&quot;R$ &quot;* &quot;-&quot;??_);_(@_)"/>
    <numFmt numFmtId="167" formatCode="_-* #,##0_-;\-* #,##0_-;_-* &quot;-&quot;??_-;_-@_-"/>
    <numFmt numFmtId="168" formatCode="00000"/>
    <numFmt numFmtId="169" formatCode="0&quot;.&quot;0&quot;.&quot;00&quot;.&quot;00"/>
    <numFmt numFmtId="170" formatCode="[$-416]d\ \ mmmm\,\ yyyy;@"/>
    <numFmt numFmtId="171" formatCode="_(&quot;R$ &quot;* #,##0.000000_);_(&quot;R$ &quot;* \(#,##0.000000\);_(&quot;R$ &quot;* &quot;-&quot;??_);_(@_)"/>
    <numFmt numFmtId="172" formatCode="_(&quot;Cr$&quot;* #,##0.00_);_(&quot;Cr$&quot;* \(#,##0.00\);_(&quot;Cr$&quot;* &quot;-&quot;??_);_(@_)"/>
    <numFmt numFmtId="173" formatCode="_([$R$ -416]* #,##0.00_);_([$R$ -416]* \(#,##0.00\);_([$R$ -416]* &quot;-&quot;??_);_(@_)"/>
    <numFmt numFmtId="174" formatCode="00&quot;.&quot;000&quot;.&quot;00&quot;.&quot;000&quot;.&quot;0000&quot;.&quot;0000"/>
    <numFmt numFmtId="175" formatCode="_-[$R$-416]\ * #,##0.00_-;\-[$R$-416]\ * #,##0.00_-;_-[$R$-416]\ * &quot;-&quot;??_-;_-@_-"/>
    <numFmt numFmtId="176" formatCode="_-* #,##0.0000_-;\-* #,##0.0000_-;_-* &quot;-&quot;??_-;_-@_-"/>
    <numFmt numFmtId="177" formatCode="&quot;R$&quot;\ #,##0.00"/>
  </numFmts>
  <fonts count="8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4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8"/>
      <color indexed="81"/>
      <name val="Tahoma"/>
      <family val="2"/>
    </font>
    <font>
      <sz val="10"/>
      <color indexed="81"/>
      <name val="Tahoma"/>
      <family val="2"/>
    </font>
    <font>
      <i/>
      <sz val="10"/>
      <name val="Arial"/>
      <family val="2"/>
    </font>
    <font>
      <b/>
      <sz val="16"/>
      <color indexed="10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1"/>
      <color rgb="FFFF0000"/>
      <name val="Calibri"/>
      <family val="2"/>
      <scheme val="minor"/>
    </font>
    <font>
      <sz val="10"/>
      <color indexed="8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4"/>
      <color indexed="81"/>
      <name val="Segoe UI"/>
      <family val="2"/>
    </font>
    <font>
      <b/>
      <sz val="16"/>
      <color theme="1"/>
      <name val="Arial"/>
      <family val="2"/>
    </font>
    <font>
      <sz val="12"/>
      <color rgb="FF000000"/>
      <name val="Arial"/>
      <family val="2"/>
    </font>
    <font>
      <sz val="12"/>
      <name val="MS Sans Serif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3"/>
      <color theme="1"/>
      <name val="Arial"/>
      <family val="2"/>
    </font>
    <font>
      <b/>
      <sz val="9"/>
      <color rgb="FF000000"/>
      <name val="Segoe UI"/>
      <family val="2"/>
    </font>
    <font>
      <sz val="9"/>
      <color rgb="FF000000"/>
      <name val="Segoe UI"/>
      <family val="2"/>
    </font>
    <font>
      <sz val="14"/>
      <color rgb="FF000000"/>
      <name val="Segoe UI"/>
      <family val="2"/>
    </font>
    <font>
      <sz val="10"/>
      <color rgb="FF000000"/>
      <name val="Arial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222222"/>
      <name val="Calibri"/>
      <family val="2"/>
    </font>
    <font>
      <b/>
      <i/>
      <sz val="10"/>
      <name val="Arial"/>
      <family val="2"/>
    </font>
    <font>
      <b/>
      <u/>
      <sz val="9"/>
      <color indexed="81"/>
      <name val="Segoe UI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0"/>
      <name val="Arial"/>
      <family val="2"/>
    </font>
    <font>
      <sz val="10"/>
      <color rgb="FF0070C0"/>
      <name val="Arial"/>
      <family val="2"/>
    </font>
    <font>
      <b/>
      <sz val="10"/>
      <color rgb="FFFF0000"/>
      <name val="Arial"/>
      <family val="2"/>
    </font>
    <font>
      <b/>
      <sz val="12"/>
      <color rgb="FF000000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sz val="12"/>
      <color theme="0"/>
      <name val="Calibri"/>
      <family val="2"/>
      <scheme val="minor"/>
    </font>
    <font>
      <sz val="11"/>
      <color theme="0"/>
      <name val="Aptos Narrow"/>
      <family val="2"/>
    </font>
    <font>
      <sz val="12"/>
      <color theme="1"/>
      <name val="Calibri"/>
      <family val="2"/>
      <scheme val="minor"/>
    </font>
    <font>
      <sz val="11"/>
      <color rgb="FF000000"/>
      <name val="Aptos Narrow"/>
      <family val="2"/>
    </font>
    <font>
      <b/>
      <sz val="11"/>
      <color rgb="FF000000"/>
      <name val="Aptos Narrow"/>
      <family val="2"/>
    </font>
    <font>
      <i/>
      <sz val="11"/>
      <name val="Arial"/>
      <family val="2"/>
    </font>
    <font>
      <b/>
      <i/>
      <sz val="11"/>
      <name val="Arial"/>
      <family val="2"/>
    </font>
    <font>
      <b/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  <charset val="1"/>
    </font>
    <font>
      <sz val="12"/>
      <name val="Calibri"/>
      <family val="2"/>
      <charset val="1"/>
    </font>
    <font>
      <b/>
      <sz val="12"/>
      <color rgb="FFFFFFFF"/>
      <name val="Calibri"/>
      <family val="2"/>
    </font>
    <font>
      <sz val="12"/>
      <name val="Calibri"/>
      <family val="2"/>
    </font>
    <font>
      <i/>
      <sz val="10"/>
      <name val="Calibri"/>
      <family val="2"/>
    </font>
    <font>
      <sz val="12"/>
      <name val="Calibri"/>
      <family val="2"/>
      <scheme val="minor"/>
    </font>
    <font>
      <b/>
      <sz val="8"/>
      <color theme="1"/>
      <name val="Arial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rgb="FF444444"/>
      <name val="Calibri"/>
      <family val="2"/>
      <charset val="1"/>
    </font>
    <font>
      <sz val="8"/>
      <color rgb="FF000000"/>
      <name val="Segoe UI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FFFFFF"/>
        <bgColor rgb="FF000000"/>
      </patternFill>
    </fill>
  </fills>
  <borders count="23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23"/>
      </right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medium">
        <color indexed="64"/>
      </right>
      <top/>
      <bottom style="thin">
        <color indexed="23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/>
      <top/>
      <bottom style="thin">
        <color indexed="23"/>
      </bottom>
      <diagonal/>
    </border>
    <border>
      <left style="medium">
        <color indexed="64"/>
      </left>
      <right style="thin">
        <color indexed="23"/>
      </right>
      <top/>
      <bottom style="medium">
        <color indexed="64"/>
      </bottom>
      <diagonal/>
    </border>
    <border>
      <left/>
      <right style="thin">
        <color indexed="23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/>
      <bottom style="medium">
        <color indexed="64"/>
      </bottom>
      <diagonal/>
    </border>
    <border>
      <left style="thin">
        <color indexed="23"/>
      </left>
      <right/>
      <top/>
      <bottom style="medium">
        <color indexed="64"/>
      </bottom>
      <diagonal/>
    </border>
    <border>
      <left style="thin">
        <color indexed="23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double">
        <color indexed="64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/>
      <right style="thin">
        <color indexed="22"/>
      </right>
      <top style="medium">
        <color indexed="64"/>
      </top>
      <bottom style="double">
        <color indexed="64"/>
      </bottom>
      <diagonal/>
    </border>
    <border>
      <left style="thin">
        <color indexed="22"/>
      </left>
      <right/>
      <top style="medium">
        <color indexed="64"/>
      </top>
      <bottom style="double">
        <color indexed="64"/>
      </bottom>
      <diagonal/>
    </border>
    <border>
      <left style="hair">
        <color indexed="22"/>
      </left>
      <right style="hair">
        <color indexed="22"/>
      </right>
      <top/>
      <bottom style="hair">
        <color indexed="22"/>
      </bottom>
      <diagonal/>
    </border>
    <border>
      <left/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22"/>
      </right>
      <top/>
      <bottom style="hair">
        <color indexed="2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hair">
        <color indexed="22"/>
      </right>
      <top style="hair">
        <color indexed="22"/>
      </top>
      <bottom style="double">
        <color indexed="64"/>
      </bottom>
      <diagonal/>
    </border>
    <border>
      <left/>
      <right style="hair">
        <color indexed="22"/>
      </right>
      <top/>
      <bottom style="medium">
        <color indexed="64"/>
      </bottom>
      <diagonal/>
    </border>
    <border>
      <left style="hair">
        <color indexed="22"/>
      </left>
      <right style="hair">
        <color indexed="22"/>
      </right>
      <top/>
      <bottom style="medium">
        <color indexed="64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double">
        <color indexed="64"/>
      </bottom>
      <diagonal/>
    </border>
    <border>
      <left/>
      <right/>
      <top style="hair">
        <color indexed="22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23"/>
      </left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23"/>
      </left>
      <right/>
      <top style="medium">
        <color indexed="64"/>
      </top>
      <bottom style="thin">
        <color indexed="23"/>
      </bottom>
      <diagonal/>
    </border>
    <border>
      <left style="thin">
        <color indexed="64"/>
      </left>
      <right style="thin">
        <color indexed="23"/>
      </right>
      <top style="medium">
        <color indexed="64"/>
      </top>
      <bottom style="thin">
        <color indexed="23"/>
      </bottom>
      <diagonal/>
    </border>
    <border>
      <left style="thin">
        <color indexed="64"/>
      </left>
      <right style="thin">
        <color indexed="23"/>
      </right>
      <top/>
      <bottom style="thin">
        <color indexed="23"/>
      </bottom>
      <diagonal/>
    </border>
    <border>
      <left/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hair">
        <color indexed="64"/>
      </right>
      <top/>
      <bottom style="hair">
        <color indexed="22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22"/>
      </bottom>
      <diagonal/>
    </border>
    <border>
      <left style="hair">
        <color indexed="64"/>
      </left>
      <right/>
      <top/>
      <bottom style="hair">
        <color indexed="22"/>
      </bottom>
      <diagonal/>
    </border>
    <border>
      <left/>
      <right style="hair">
        <color indexed="64"/>
      </right>
      <top style="hair">
        <color indexed="22"/>
      </top>
      <bottom style="hair">
        <color indexed="22"/>
      </bottom>
      <diagonal/>
    </border>
    <border>
      <left style="hair">
        <color indexed="64"/>
      </left>
      <right style="hair">
        <color indexed="64"/>
      </right>
      <top style="hair">
        <color indexed="22"/>
      </top>
      <bottom style="hair">
        <color indexed="22"/>
      </bottom>
      <diagonal/>
    </border>
    <border>
      <left style="hair">
        <color indexed="64"/>
      </left>
      <right/>
      <top style="hair">
        <color indexed="22"/>
      </top>
      <bottom style="hair">
        <color indexed="22"/>
      </bottom>
      <diagonal/>
    </border>
    <border>
      <left/>
      <right style="hair">
        <color indexed="64"/>
      </right>
      <top style="hair">
        <color indexed="22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22"/>
      </top>
      <bottom style="double">
        <color indexed="64"/>
      </bottom>
      <diagonal/>
    </border>
    <border>
      <left style="hair">
        <color indexed="64"/>
      </left>
      <right/>
      <top style="hair">
        <color indexed="22"/>
      </top>
      <bottom style="double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thin">
        <color indexed="22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22"/>
      </right>
      <top/>
      <bottom style="hair">
        <color indexed="22"/>
      </bottom>
      <diagonal/>
    </border>
    <border>
      <left style="hair">
        <color indexed="64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64"/>
      </left>
      <right style="hair">
        <color indexed="22"/>
      </right>
      <top style="hair">
        <color indexed="22"/>
      </top>
      <bottom style="double">
        <color indexed="64"/>
      </bottom>
      <diagonal/>
    </border>
    <border>
      <left style="hair">
        <color indexed="64"/>
      </left>
      <right style="hair">
        <color indexed="22"/>
      </right>
      <top/>
      <bottom style="medium">
        <color indexed="64"/>
      </bottom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22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dashed">
        <color auto="1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rgb="FF000000"/>
      </left>
      <right style="medium">
        <color rgb="FF000000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rgb="FF000000"/>
      </left>
      <right style="medium">
        <color rgb="FF000000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rgb="FF000000"/>
      </left>
      <right style="medium">
        <color rgb="FF000000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hair">
        <color indexed="64"/>
      </bottom>
      <diagonal/>
    </border>
    <border>
      <left/>
      <right style="hair">
        <color indexed="64"/>
      </right>
      <top style="medium">
        <color rgb="FF000000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rgb="FF000000"/>
      </top>
      <bottom style="hair">
        <color indexed="64"/>
      </bottom>
      <diagonal/>
    </border>
    <border>
      <left style="hair">
        <color indexed="64"/>
      </left>
      <right style="medium">
        <color rgb="FF000000"/>
      </right>
      <top style="medium">
        <color rgb="FF000000"/>
      </top>
      <bottom style="hair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hair">
        <color indexed="64"/>
      </left>
      <right style="medium">
        <color rgb="FF000000"/>
      </right>
      <top style="hair">
        <color indexed="64"/>
      </top>
      <bottom style="hair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hair">
        <color indexed="64"/>
      </top>
      <bottom style="medium">
        <color rgb="FF000000"/>
      </bottom>
      <diagonal/>
    </border>
    <border>
      <left/>
      <right style="hair">
        <color indexed="64"/>
      </right>
      <top style="hair">
        <color indexed="64"/>
      </top>
      <bottom style="medium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rgb="FF000000"/>
      </bottom>
      <diagonal/>
    </border>
    <border>
      <left style="hair">
        <color indexed="64"/>
      </left>
      <right style="medium">
        <color rgb="FF000000"/>
      </right>
      <top style="hair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dashed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/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thin">
        <color indexed="23"/>
      </left>
      <right style="medium">
        <color rgb="FF000000"/>
      </right>
      <top style="medium">
        <color indexed="64"/>
      </top>
      <bottom/>
      <diagonal/>
    </border>
    <border>
      <left style="thin">
        <color indexed="23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thin">
        <color indexed="23"/>
      </left>
      <right style="thin">
        <color indexed="23"/>
      </right>
      <top/>
      <bottom style="medium">
        <color rgb="FF000000"/>
      </bottom>
      <diagonal/>
    </border>
    <border>
      <left style="thin">
        <color indexed="23"/>
      </left>
      <right/>
      <top/>
      <bottom style="medium">
        <color rgb="FF000000"/>
      </bottom>
      <diagonal/>
    </border>
    <border>
      <left style="thin">
        <color indexed="23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23"/>
      </right>
      <top style="medium">
        <color indexed="64"/>
      </top>
      <bottom style="thin">
        <color indexed="23"/>
      </bottom>
      <diagonal/>
    </border>
    <border>
      <left/>
      <right style="thin">
        <color indexed="23"/>
      </right>
      <top/>
      <bottom style="medium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23"/>
      </right>
      <top style="thin">
        <color indexed="23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medium">
        <color indexed="64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/>
      <top style="thin">
        <color indexed="23"/>
      </top>
      <bottom style="medium">
        <color indexed="64"/>
      </bottom>
      <diagonal/>
    </border>
    <border>
      <left/>
      <right/>
      <top style="thin">
        <color indexed="23"/>
      </top>
      <bottom style="medium">
        <color indexed="64"/>
      </bottom>
      <diagonal/>
    </border>
    <border>
      <left/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 style="medium">
        <color indexed="64"/>
      </right>
      <top style="thin">
        <color indexed="23"/>
      </top>
      <bottom style="medium">
        <color indexed="64"/>
      </bottom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</borders>
  <cellStyleXfs count="44">
    <xf numFmtId="0" fontId="0" fillId="0" borderId="0"/>
    <xf numFmtId="166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172" fontId="1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46" fillId="0" borderId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11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952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13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 wrapText="1"/>
    </xf>
    <xf numFmtId="0" fontId="13" fillId="0" borderId="5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0" xfId="0" applyAlignment="1">
      <alignment vertical="center"/>
    </xf>
    <xf numFmtId="0" fontId="13" fillId="2" borderId="6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0" fillId="2" borderId="7" xfId="0" applyFill="1" applyBorder="1" applyAlignment="1">
      <alignment vertical="center"/>
    </xf>
    <xf numFmtId="0" fontId="13" fillId="3" borderId="6" xfId="0" applyFont="1" applyFill="1" applyBorder="1" applyAlignment="1">
      <alignment horizontal="left" vertical="center"/>
    </xf>
    <xf numFmtId="14" fontId="13" fillId="3" borderId="0" xfId="0" applyNumberFormat="1" applyFont="1" applyFill="1" applyAlignment="1">
      <alignment horizontal="center" vertical="center"/>
    </xf>
    <xf numFmtId="0" fontId="13" fillId="3" borderId="7" xfId="0" applyFont="1" applyFill="1" applyBorder="1" applyAlignment="1">
      <alignment horizontal="center" vertical="center"/>
    </xf>
    <xf numFmtId="0" fontId="0" fillId="2" borderId="8" xfId="0" applyFill="1" applyBorder="1"/>
    <xf numFmtId="0" fontId="14" fillId="2" borderId="9" xfId="0" applyFont="1" applyFill="1" applyBorder="1"/>
    <xf numFmtId="0" fontId="14" fillId="0" borderId="10" xfId="0" applyFont="1" applyBorder="1"/>
    <xf numFmtId="0" fontId="14" fillId="0" borderId="11" xfId="0" applyFont="1" applyBorder="1"/>
    <xf numFmtId="14" fontId="13" fillId="3" borderId="0" xfId="0" applyNumberFormat="1" applyFont="1" applyFill="1" applyAlignment="1">
      <alignment horizontal="center" vertical="center" wrapText="1"/>
    </xf>
    <xf numFmtId="14" fontId="13" fillId="3" borderId="7" xfId="0" applyNumberFormat="1" applyFont="1" applyFill="1" applyBorder="1" applyAlignment="1">
      <alignment horizontal="center" vertical="center"/>
    </xf>
    <xf numFmtId="0" fontId="14" fillId="2" borderId="8" xfId="0" applyFont="1" applyFill="1" applyBorder="1"/>
    <xf numFmtId="167" fontId="14" fillId="0" borderId="10" xfId="4" applyNumberFormat="1" applyFont="1" applyBorder="1"/>
    <xf numFmtId="167" fontId="14" fillId="0" borderId="11" xfId="4" applyNumberFormat="1" applyFont="1" applyBorder="1"/>
    <xf numFmtId="0" fontId="0" fillId="0" borderId="5" xfId="0" applyBorder="1"/>
    <xf numFmtId="0" fontId="0" fillId="2" borderId="12" xfId="0" applyFill="1" applyBorder="1" applyAlignment="1">
      <alignment vertical="center"/>
    </xf>
    <xf numFmtId="0" fontId="14" fillId="0" borderId="13" xfId="0" applyFont="1" applyBorder="1"/>
    <xf numFmtId="0" fontId="14" fillId="2" borderId="14" xfId="0" applyFont="1" applyFill="1" applyBorder="1"/>
    <xf numFmtId="0" fontId="14" fillId="2" borderId="15" xfId="0" applyFont="1" applyFill="1" applyBorder="1"/>
    <xf numFmtId="167" fontId="14" fillId="0" borderId="16" xfId="4" applyNumberFormat="1" applyFont="1" applyBorder="1"/>
    <xf numFmtId="167" fontId="14" fillId="0" borderId="17" xfId="4" applyNumberFormat="1" applyFont="1" applyBorder="1"/>
    <xf numFmtId="167" fontId="14" fillId="0" borderId="18" xfId="4" applyNumberFormat="1" applyFont="1" applyBorder="1"/>
    <xf numFmtId="0" fontId="14" fillId="2" borderId="0" xfId="0" applyFont="1" applyFill="1"/>
    <xf numFmtId="167" fontId="14" fillId="0" borderId="0" xfId="4" applyNumberFormat="1" applyFont="1" applyBorder="1"/>
    <xf numFmtId="0" fontId="13" fillId="3" borderId="3" xfId="0" applyFont="1" applyFill="1" applyBorder="1" applyAlignment="1">
      <alignment horizontal="left" vertical="center"/>
    </xf>
    <xf numFmtId="0" fontId="13" fillId="3" borderId="4" xfId="0" applyFont="1" applyFill="1" applyBorder="1" applyAlignment="1">
      <alignment horizontal="center" vertical="center"/>
    </xf>
    <xf numFmtId="14" fontId="13" fillId="3" borderId="4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/>
    </xf>
    <xf numFmtId="0" fontId="0" fillId="2" borderId="19" xfId="0" applyFill="1" applyBorder="1"/>
    <xf numFmtId="0" fontId="0" fillId="2" borderId="20" xfId="0" applyFill="1" applyBorder="1"/>
    <xf numFmtId="0" fontId="0" fillId="2" borderId="9" xfId="0" applyFill="1" applyBorder="1"/>
    <xf numFmtId="167" fontId="15" fillId="0" borderId="10" xfId="4" applyNumberFormat="1" applyFont="1" applyBorder="1"/>
    <xf numFmtId="167" fontId="15" fillId="0" borderId="11" xfId="4" applyNumberFormat="1" applyFont="1" applyBorder="1"/>
    <xf numFmtId="0" fontId="0" fillId="2" borderId="14" xfId="0" applyFill="1" applyBorder="1"/>
    <xf numFmtId="0" fontId="14" fillId="0" borderId="16" xfId="0" applyFont="1" applyBorder="1"/>
    <xf numFmtId="0" fontId="14" fillId="0" borderId="18" xfId="0" applyFont="1" applyBorder="1"/>
    <xf numFmtId="0" fontId="23" fillId="2" borderId="0" xfId="2" applyFont="1" applyFill="1" applyAlignment="1">
      <alignment horizontal="left" indent="3"/>
    </xf>
    <xf numFmtId="165" fontId="24" fillId="2" borderId="0" xfId="4" applyFont="1" applyFill="1"/>
    <xf numFmtId="0" fontId="24" fillId="2" borderId="0" xfId="2" applyFont="1" applyFill="1"/>
    <xf numFmtId="0" fontId="25" fillId="2" borderId="23" xfId="2" applyFont="1" applyFill="1" applyBorder="1" applyAlignment="1">
      <alignment horizontal="center"/>
    </xf>
    <xf numFmtId="165" fontId="25" fillId="2" borderId="21" xfId="4" applyFont="1" applyFill="1" applyBorder="1" applyAlignment="1">
      <alignment horizontal="center"/>
    </xf>
    <xf numFmtId="0" fontId="25" fillId="2" borderId="21" xfId="2" applyFont="1" applyFill="1" applyBorder="1" applyAlignment="1">
      <alignment horizontal="center"/>
    </xf>
    <xf numFmtId="0" fontId="24" fillId="2" borderId="31" xfId="2" applyFont="1" applyFill="1" applyBorder="1"/>
    <xf numFmtId="165" fontId="24" fillId="2" borderId="25" xfId="2" applyNumberFormat="1" applyFont="1" applyFill="1" applyBorder="1"/>
    <xf numFmtId="0" fontId="24" fillId="2" borderId="26" xfId="2" applyFont="1" applyFill="1" applyBorder="1"/>
    <xf numFmtId="165" fontId="24" fillId="2" borderId="22" xfId="4" applyFont="1" applyFill="1" applyBorder="1"/>
    <xf numFmtId="165" fontId="24" fillId="2" borderId="22" xfId="2" applyNumberFormat="1" applyFont="1" applyFill="1" applyBorder="1"/>
    <xf numFmtId="0" fontId="24" fillId="2" borderId="0" xfId="0" applyFont="1" applyFill="1"/>
    <xf numFmtId="9" fontId="24" fillId="2" borderId="0" xfId="3" applyFont="1" applyFill="1"/>
    <xf numFmtId="0" fontId="25" fillId="2" borderId="24" xfId="2" applyFont="1" applyFill="1" applyBorder="1" applyAlignment="1">
      <alignment horizontal="center"/>
    </xf>
    <xf numFmtId="165" fontId="24" fillId="2" borderId="0" xfId="4" applyFont="1" applyFill="1" applyBorder="1"/>
    <xf numFmtId="165" fontId="24" fillId="2" borderId="0" xfId="0" applyNumberFormat="1" applyFont="1" applyFill="1"/>
    <xf numFmtId="0" fontId="13" fillId="2" borderId="0" xfId="0" applyFont="1" applyFill="1" applyAlignment="1">
      <alignment vertical="center"/>
    </xf>
    <xf numFmtId="0" fontId="25" fillId="2" borderId="37" xfId="2" applyFont="1" applyFill="1" applyBorder="1"/>
    <xf numFmtId="165" fontId="25" fillId="2" borderId="38" xfId="4" applyFont="1" applyFill="1" applyBorder="1"/>
    <xf numFmtId="0" fontId="24" fillId="2" borderId="36" xfId="2" applyFont="1" applyFill="1" applyBorder="1"/>
    <xf numFmtId="165" fontId="24" fillId="2" borderId="39" xfId="2" applyNumberFormat="1" applyFont="1" applyFill="1" applyBorder="1"/>
    <xf numFmtId="165" fontId="24" fillId="2" borderId="40" xfId="4" applyFont="1" applyFill="1" applyBorder="1"/>
    <xf numFmtId="0" fontId="11" fillId="0" borderId="43" xfId="0" applyFont="1" applyBorder="1"/>
    <xf numFmtId="0" fontId="11" fillId="0" borderId="44" xfId="0" applyFont="1" applyBorder="1"/>
    <xf numFmtId="0" fontId="11" fillId="0" borderId="45" xfId="0" applyFont="1" applyBorder="1"/>
    <xf numFmtId="0" fontId="26" fillId="0" borderId="0" xfId="0" applyFont="1"/>
    <xf numFmtId="0" fontId="28" fillId="0" borderId="0" xfId="0" applyFont="1"/>
    <xf numFmtId="0" fontId="11" fillId="0" borderId="0" xfId="5"/>
    <xf numFmtId="165" fontId="0" fillId="0" borderId="0" xfId="4" applyFont="1"/>
    <xf numFmtId="9" fontId="0" fillId="0" borderId="0" xfId="3" applyFont="1"/>
    <xf numFmtId="0" fontId="11" fillId="0" borderId="0" xfId="0" applyFont="1"/>
    <xf numFmtId="0" fontId="25" fillId="2" borderId="0" xfId="0" applyFont="1" applyFill="1"/>
    <xf numFmtId="0" fontId="25" fillId="2" borderId="0" xfId="5" applyFont="1" applyFill="1"/>
    <xf numFmtId="0" fontId="16" fillId="5" borderId="0" xfId="0" applyFont="1" applyFill="1" applyAlignment="1">
      <alignment vertical="center"/>
    </xf>
    <xf numFmtId="0" fontId="0" fillId="5" borderId="0" xfId="0" applyFill="1"/>
    <xf numFmtId="0" fontId="17" fillId="0" borderId="0" xfId="5" applyFont="1"/>
    <xf numFmtId="165" fontId="24" fillId="2" borderId="0" xfId="4" applyFont="1" applyFill="1" applyAlignment="1"/>
    <xf numFmtId="0" fontId="25" fillId="2" borderId="0" xfId="5" applyFont="1" applyFill="1" applyAlignment="1">
      <alignment horizontal="left"/>
    </xf>
    <xf numFmtId="0" fontId="17" fillId="5" borderId="0" xfId="0" applyFont="1" applyFill="1"/>
    <xf numFmtId="0" fontId="17" fillId="5" borderId="0" xfId="0" applyFont="1" applyFill="1" applyAlignment="1">
      <alignment horizontal="center"/>
    </xf>
    <xf numFmtId="0" fontId="17" fillId="2" borderId="0" xfId="5" applyFont="1" applyFill="1"/>
    <xf numFmtId="166" fontId="17" fillId="2" borderId="0" xfId="1" applyFont="1" applyFill="1" applyBorder="1"/>
    <xf numFmtId="0" fontId="17" fillId="5" borderId="0" xfId="5" applyFont="1" applyFill="1"/>
    <xf numFmtId="0" fontId="16" fillId="2" borderId="0" xfId="5" applyFont="1" applyFill="1" applyAlignment="1">
      <alignment vertical="center"/>
    </xf>
    <xf numFmtId="0" fontId="17" fillId="5" borderId="0" xfId="5" applyFont="1" applyFill="1" applyAlignment="1" applyProtection="1">
      <alignment vertical="top"/>
      <protection locked="0"/>
    </xf>
    <xf numFmtId="0" fontId="11" fillId="5" borderId="0" xfId="5" applyFill="1"/>
    <xf numFmtId="0" fontId="17" fillId="5" borderId="0" xfId="5" applyFont="1" applyFill="1" applyAlignment="1">
      <alignment vertical="center"/>
    </xf>
    <xf numFmtId="0" fontId="17" fillId="5" borderId="0" xfId="5" applyFont="1" applyFill="1" applyAlignment="1" applyProtection="1">
      <alignment horizontal="center"/>
      <protection locked="0"/>
    </xf>
    <xf numFmtId="0" fontId="12" fillId="5" borderId="0" xfId="0" applyFont="1" applyFill="1" applyAlignment="1">
      <alignment vertical="center"/>
    </xf>
    <xf numFmtId="49" fontId="16" fillId="5" borderId="0" xfId="5" applyNumberFormat="1" applyFont="1" applyFill="1" applyAlignment="1">
      <alignment vertical="center"/>
    </xf>
    <xf numFmtId="0" fontId="0" fillId="5" borderId="0" xfId="0" applyFill="1" applyAlignment="1">
      <alignment vertical="top"/>
    </xf>
    <xf numFmtId="0" fontId="12" fillId="5" borderId="0" xfId="0" applyFont="1" applyFill="1" applyAlignment="1">
      <alignment wrapText="1"/>
    </xf>
    <xf numFmtId="0" fontId="17" fillId="5" borderId="55" xfId="0" applyFont="1" applyFill="1" applyBorder="1" applyAlignment="1">
      <alignment horizontal="center" vertical="center" wrapText="1"/>
    </xf>
    <xf numFmtId="0" fontId="17" fillId="5" borderId="56" xfId="0" applyFont="1" applyFill="1" applyBorder="1" applyAlignment="1">
      <alignment horizontal="center" vertical="center" wrapText="1"/>
    </xf>
    <xf numFmtId="0" fontId="17" fillId="5" borderId="57" xfId="0" applyFont="1" applyFill="1" applyBorder="1" applyAlignment="1">
      <alignment horizontal="center" vertical="center" wrapText="1"/>
    </xf>
    <xf numFmtId="0" fontId="17" fillId="5" borderId="41" xfId="0" applyFont="1" applyFill="1" applyBorder="1" applyAlignment="1">
      <alignment horizontal="center" vertical="center" wrapText="1"/>
    </xf>
    <xf numFmtId="0" fontId="17" fillId="5" borderId="2" xfId="0" applyFont="1" applyFill="1" applyBorder="1" applyAlignment="1" applyProtection="1">
      <alignment horizontal="center"/>
      <protection locked="0"/>
    </xf>
    <xf numFmtId="0" fontId="17" fillId="5" borderId="33" xfId="0" applyFont="1" applyFill="1" applyBorder="1" applyAlignment="1" applyProtection="1">
      <alignment horizontal="center"/>
      <protection locked="0"/>
    </xf>
    <xf numFmtId="0" fontId="36" fillId="5" borderId="2" xfId="0" applyFont="1" applyFill="1" applyBorder="1" applyAlignment="1" applyProtection="1">
      <alignment horizontal="center" wrapText="1"/>
      <protection locked="0"/>
    </xf>
    <xf numFmtId="0" fontId="36" fillId="5" borderId="42" xfId="0" applyFont="1" applyFill="1" applyBorder="1" applyProtection="1">
      <protection locked="0"/>
    </xf>
    <xf numFmtId="0" fontId="36" fillId="5" borderId="53" xfId="0" applyFont="1" applyFill="1" applyBorder="1" applyAlignment="1" applyProtection="1">
      <alignment wrapText="1"/>
      <protection locked="0"/>
    </xf>
    <xf numFmtId="0" fontId="36" fillId="5" borderId="2" xfId="0" applyFont="1" applyFill="1" applyBorder="1" applyAlignment="1" applyProtection="1">
      <alignment wrapText="1"/>
      <protection locked="0"/>
    </xf>
    <xf numFmtId="0" fontId="36" fillId="5" borderId="33" xfId="0" applyFont="1" applyFill="1" applyBorder="1" applyAlignment="1" applyProtection="1">
      <alignment wrapText="1"/>
      <protection locked="0"/>
    </xf>
    <xf numFmtId="0" fontId="36" fillId="5" borderId="42" xfId="0" applyFont="1" applyFill="1" applyBorder="1" applyAlignment="1" applyProtection="1">
      <alignment wrapText="1"/>
      <protection locked="0"/>
    </xf>
    <xf numFmtId="0" fontId="36" fillId="5" borderId="42" xfId="0" applyFont="1" applyFill="1" applyBorder="1" applyAlignment="1" applyProtection="1">
      <alignment horizontal="center" wrapText="1"/>
      <protection locked="0"/>
    </xf>
    <xf numFmtId="0" fontId="17" fillId="5" borderId="53" xfId="0" applyFont="1" applyFill="1" applyBorder="1" applyProtection="1">
      <protection locked="0"/>
    </xf>
    <xf numFmtId="0" fontId="17" fillId="5" borderId="0" xfId="0" applyFont="1" applyFill="1" applyAlignment="1" applyProtection="1">
      <alignment horizontal="center"/>
      <protection locked="0"/>
    </xf>
    <xf numFmtId="0" fontId="36" fillId="5" borderId="0" xfId="0" applyFont="1" applyFill="1" applyAlignment="1" applyProtection="1">
      <alignment horizontal="center" wrapText="1"/>
      <protection locked="0"/>
    </xf>
    <xf numFmtId="0" fontId="36" fillId="5" borderId="0" xfId="0" applyFont="1" applyFill="1" applyProtection="1">
      <protection locked="0"/>
    </xf>
    <xf numFmtId="0" fontId="36" fillId="5" borderId="0" xfId="0" applyFont="1" applyFill="1" applyAlignment="1" applyProtection="1">
      <alignment wrapText="1"/>
      <protection locked="0"/>
    </xf>
    <xf numFmtId="0" fontId="17" fillId="5" borderId="0" xfId="0" applyFont="1" applyFill="1" applyProtection="1">
      <protection locked="0"/>
    </xf>
    <xf numFmtId="0" fontId="36" fillId="5" borderId="0" xfId="0" applyFont="1" applyFill="1" applyAlignment="1">
      <alignment wrapText="1"/>
    </xf>
    <xf numFmtId="0" fontId="12" fillId="5" borderId="0" xfId="0" applyFont="1" applyFill="1"/>
    <xf numFmtId="0" fontId="36" fillId="5" borderId="0" xfId="0" applyFont="1" applyFill="1" applyAlignment="1">
      <alignment horizontal="center" wrapText="1"/>
    </xf>
    <xf numFmtId="0" fontId="11" fillId="2" borderId="0" xfId="5" applyFill="1" applyAlignment="1">
      <alignment vertical="center"/>
    </xf>
    <xf numFmtId="170" fontId="11" fillId="2" borderId="0" xfId="0" applyNumberFormat="1" applyFont="1" applyFill="1" applyAlignment="1">
      <alignment vertical="center"/>
    </xf>
    <xf numFmtId="0" fontId="22" fillId="2" borderId="0" xfId="0" applyFont="1" applyFill="1" applyAlignment="1">
      <alignment vertical="center"/>
    </xf>
    <xf numFmtId="171" fontId="11" fillId="2" borderId="0" xfId="5" applyNumberFormat="1" applyFill="1" applyAlignment="1">
      <alignment horizontal="left" vertical="center"/>
    </xf>
    <xf numFmtId="0" fontId="11" fillId="2" borderId="5" xfId="5" applyFill="1" applyBorder="1" applyAlignment="1">
      <alignment horizontal="left" vertical="center" wrapText="1"/>
    </xf>
    <xf numFmtId="0" fontId="11" fillId="2" borderId="0" xfId="5" applyFill="1" applyAlignment="1">
      <alignment horizontal="left" vertical="center" wrapText="1"/>
    </xf>
    <xf numFmtId="173" fontId="11" fillId="2" borderId="42" xfId="1" applyNumberFormat="1" applyFont="1" applyFill="1" applyBorder="1" applyAlignment="1">
      <alignment horizontal="center" vertical="center" wrapText="1"/>
    </xf>
    <xf numFmtId="0" fontId="13" fillId="2" borderId="4" xfId="5" applyFont="1" applyFill="1" applyBorder="1" applyAlignment="1">
      <alignment horizontal="right" vertical="center" wrapText="1"/>
    </xf>
    <xf numFmtId="0" fontId="11" fillId="2" borderId="4" xfId="5" applyFill="1" applyBorder="1" applyAlignment="1">
      <alignment horizontal="left" vertical="center" wrapText="1"/>
    </xf>
    <xf numFmtId="0" fontId="13" fillId="2" borderId="0" xfId="5" applyFont="1" applyFill="1" applyAlignment="1">
      <alignment horizontal="right" vertical="center" wrapText="1"/>
    </xf>
    <xf numFmtId="0" fontId="13" fillId="2" borderId="5" xfId="5" applyFont="1" applyFill="1" applyBorder="1" applyAlignment="1">
      <alignment horizontal="right" vertical="center" wrapText="1"/>
    </xf>
    <xf numFmtId="0" fontId="11" fillId="2" borderId="5" xfId="5" applyFill="1" applyBorder="1" applyAlignment="1">
      <alignment horizontal="left" vertical="center"/>
    </xf>
    <xf numFmtId="0" fontId="16" fillId="5" borderId="0" xfId="5" applyFont="1" applyFill="1" applyAlignment="1">
      <alignment vertical="center"/>
    </xf>
    <xf numFmtId="0" fontId="25" fillId="5" borderId="0" xfId="5" applyFont="1" applyFill="1" applyAlignment="1">
      <alignment vertical="center"/>
    </xf>
    <xf numFmtId="0" fontId="11" fillId="5" borderId="0" xfId="5" applyFill="1" applyAlignment="1">
      <alignment vertical="center"/>
    </xf>
    <xf numFmtId="0" fontId="0" fillId="5" borderId="0" xfId="0" applyFill="1" applyAlignment="1">
      <alignment vertical="center"/>
    </xf>
    <xf numFmtId="173" fontId="11" fillId="2" borderId="53" xfId="1" applyNumberFormat="1" applyFont="1" applyFill="1" applyBorder="1" applyAlignment="1">
      <alignment vertical="center" wrapText="1"/>
    </xf>
    <xf numFmtId="171" fontId="13" fillId="4" borderId="52" xfId="5" applyNumberFormat="1" applyFont="1" applyFill="1" applyBorder="1" applyAlignment="1">
      <alignment horizontal="center" vertical="center"/>
    </xf>
    <xf numFmtId="0" fontId="13" fillId="5" borderId="3" xfId="5" applyFont="1" applyFill="1" applyBorder="1" applyAlignment="1">
      <alignment horizontal="right" vertical="center" wrapText="1"/>
    </xf>
    <xf numFmtId="0" fontId="13" fillId="5" borderId="4" xfId="5" applyFont="1" applyFill="1" applyBorder="1" applyAlignment="1">
      <alignment horizontal="right" vertical="center" wrapText="1"/>
    </xf>
    <xf numFmtId="0" fontId="13" fillId="5" borderId="1" xfId="5" applyFont="1" applyFill="1" applyBorder="1" applyAlignment="1">
      <alignment horizontal="right" vertical="center" wrapText="1"/>
    </xf>
    <xf numFmtId="0" fontId="13" fillId="5" borderId="5" xfId="5" applyFont="1" applyFill="1" applyBorder="1" applyAlignment="1">
      <alignment horizontal="right" vertical="center" wrapText="1"/>
    </xf>
    <xf numFmtId="0" fontId="11" fillId="5" borderId="5" xfId="5" applyFill="1" applyBorder="1" applyAlignment="1">
      <alignment horizontal="left" vertical="center" wrapText="1"/>
    </xf>
    <xf numFmtId="0" fontId="11" fillId="5" borderId="35" xfId="5" applyFill="1" applyBorder="1" applyAlignment="1">
      <alignment horizontal="left" vertical="center" wrapText="1"/>
    </xf>
    <xf numFmtId="0" fontId="11" fillId="2" borderId="48" xfId="5" applyFill="1" applyBorder="1" applyAlignment="1">
      <alignment horizontal="left" vertical="center"/>
    </xf>
    <xf numFmtId="0" fontId="11" fillId="2" borderId="48" xfId="5" applyFill="1" applyBorder="1" applyAlignment="1">
      <alignment horizontal="left" vertical="center" wrapText="1"/>
    </xf>
    <xf numFmtId="0" fontId="11" fillId="2" borderId="49" xfId="5" applyFill="1" applyBorder="1" applyAlignment="1">
      <alignment horizontal="left" vertical="center" wrapText="1"/>
    </xf>
    <xf numFmtId="0" fontId="11" fillId="5" borderId="3" xfId="5" applyFill="1" applyBorder="1" applyAlignment="1">
      <alignment horizontal="left" vertical="center"/>
    </xf>
    <xf numFmtId="0" fontId="11" fillId="5" borderId="4" xfId="5" applyFill="1" applyBorder="1" applyAlignment="1">
      <alignment horizontal="left" vertical="center"/>
    </xf>
    <xf numFmtId="0" fontId="11" fillId="5" borderId="4" xfId="5" applyFill="1" applyBorder="1" applyAlignment="1">
      <alignment vertical="center"/>
    </xf>
    <xf numFmtId="0" fontId="11" fillId="5" borderId="12" xfId="5" applyFill="1" applyBorder="1" applyAlignment="1">
      <alignment vertical="center"/>
    </xf>
    <xf numFmtId="0" fontId="11" fillId="5" borderId="6" xfId="5" applyFill="1" applyBorder="1" applyAlignment="1">
      <alignment horizontal="left" vertical="center"/>
    </xf>
    <xf numFmtId="0" fontId="11" fillId="5" borderId="0" xfId="5" applyFill="1" applyAlignment="1">
      <alignment horizontal="left" vertical="center"/>
    </xf>
    <xf numFmtId="0" fontId="11" fillId="5" borderId="7" xfId="5" applyFill="1" applyBorder="1" applyAlignment="1">
      <alignment vertical="center"/>
    </xf>
    <xf numFmtId="0" fontId="11" fillId="5" borderId="6" xfId="5" applyFill="1" applyBorder="1" applyAlignment="1">
      <alignment horizontal="right" vertical="center"/>
    </xf>
    <xf numFmtId="0" fontId="11" fillId="5" borderId="0" xfId="5" applyFill="1" applyAlignment="1">
      <alignment horizontal="right" vertical="center"/>
    </xf>
    <xf numFmtId="0" fontId="11" fillId="5" borderId="7" xfId="5" applyFill="1" applyBorder="1" applyAlignment="1">
      <alignment horizontal="left" vertical="center"/>
    </xf>
    <xf numFmtId="0" fontId="11" fillId="5" borderId="1" xfId="5" applyFill="1" applyBorder="1" applyAlignment="1">
      <alignment horizontal="right" vertical="center"/>
    </xf>
    <xf numFmtId="0" fontId="11" fillId="5" borderId="5" xfId="5" applyFill="1" applyBorder="1" applyAlignment="1">
      <alignment horizontal="right" vertical="center"/>
    </xf>
    <xf numFmtId="0" fontId="11" fillId="5" borderId="5" xfId="5" applyFill="1" applyBorder="1" applyAlignment="1">
      <alignment horizontal="left" vertical="center"/>
    </xf>
    <xf numFmtId="0" fontId="11" fillId="5" borderId="35" xfId="5" applyFill="1" applyBorder="1" applyAlignment="1">
      <alignment horizontal="left" vertical="center"/>
    </xf>
    <xf numFmtId="0" fontId="22" fillId="2" borderId="0" xfId="0" applyFont="1" applyFill="1" applyAlignment="1">
      <alignment horizontal="center" vertical="center"/>
    </xf>
    <xf numFmtId="0" fontId="11" fillId="5" borderId="6" xfId="5" applyFill="1" applyBorder="1" applyAlignment="1">
      <alignment horizontal="right" vertical="center" wrapText="1"/>
    </xf>
    <xf numFmtId="0" fontId="11" fillId="5" borderId="0" xfId="5" applyFill="1" applyAlignment="1">
      <alignment horizontal="left" vertical="center" wrapText="1"/>
    </xf>
    <xf numFmtId="0" fontId="13" fillId="5" borderId="0" xfId="5" applyFont="1" applyFill="1" applyAlignment="1">
      <alignment horizontal="left" vertical="center" wrapText="1"/>
    </xf>
    <xf numFmtId="166" fontId="13" fillId="5" borderId="0" xfId="1" applyFont="1" applyFill="1" applyBorder="1" applyAlignment="1">
      <alignment horizontal="center" vertical="center" wrapText="1"/>
    </xf>
    <xf numFmtId="166" fontId="13" fillId="5" borderId="7" xfId="1" applyFont="1" applyFill="1" applyBorder="1" applyAlignment="1">
      <alignment horizontal="center" vertical="center" wrapText="1"/>
    </xf>
    <xf numFmtId="170" fontId="11" fillId="5" borderId="6" xfId="0" applyNumberFormat="1" applyFont="1" applyFill="1" applyBorder="1" applyAlignment="1">
      <alignment horizontal="right" vertical="center"/>
    </xf>
    <xf numFmtId="0" fontId="11" fillId="5" borderId="0" xfId="0" applyFont="1" applyFill="1" applyAlignment="1">
      <alignment horizontal="left" vertical="center"/>
    </xf>
    <xf numFmtId="170" fontId="11" fillId="5" borderId="0" xfId="0" applyNumberFormat="1" applyFont="1" applyFill="1" applyAlignment="1">
      <alignment vertical="center"/>
    </xf>
    <xf numFmtId="170" fontId="11" fillId="5" borderId="7" xfId="0" applyNumberFormat="1" applyFont="1" applyFill="1" applyBorder="1" applyAlignment="1">
      <alignment vertical="center"/>
    </xf>
    <xf numFmtId="0" fontId="11" fillId="5" borderId="6" xfId="0" applyFont="1" applyFill="1" applyBorder="1" applyAlignment="1">
      <alignment horizontal="right" vertical="center"/>
    </xf>
    <xf numFmtId="0" fontId="0" fillId="5" borderId="7" xfId="0" applyFill="1" applyBorder="1" applyAlignment="1">
      <alignment vertical="center"/>
    </xf>
    <xf numFmtId="0" fontId="11" fillId="5" borderId="0" xfId="5" applyFill="1" applyAlignment="1">
      <alignment horizontal="center" vertical="center"/>
    </xf>
    <xf numFmtId="0" fontId="11" fillId="5" borderId="4" xfId="5" applyFill="1" applyBorder="1" applyAlignment="1">
      <alignment horizontal="left" vertical="center" wrapText="1"/>
    </xf>
    <xf numFmtId="0" fontId="11" fillId="5" borderId="12" xfId="5" applyFill="1" applyBorder="1" applyAlignment="1">
      <alignment horizontal="left" vertical="center" wrapText="1"/>
    </xf>
    <xf numFmtId="0" fontId="11" fillId="5" borderId="0" xfId="5" applyFill="1" applyAlignment="1">
      <alignment horizontal="right" vertical="center" wrapText="1"/>
    </xf>
    <xf numFmtId="170" fontId="11" fillId="5" borderId="0" xfId="0" applyNumberFormat="1" applyFont="1" applyFill="1" applyAlignment="1">
      <alignment horizontal="right" vertical="center"/>
    </xf>
    <xf numFmtId="0" fontId="11" fillId="5" borderId="0" xfId="0" applyFont="1" applyFill="1" applyAlignment="1">
      <alignment horizontal="right" vertical="center"/>
    </xf>
    <xf numFmtId="0" fontId="22" fillId="5" borderId="0" xfId="0" applyFont="1" applyFill="1" applyAlignment="1">
      <alignment vertical="center"/>
    </xf>
    <xf numFmtId="0" fontId="13" fillId="5" borderId="0" xfId="0" applyFont="1" applyFill="1" applyAlignment="1">
      <alignment vertical="center"/>
    </xf>
    <xf numFmtId="0" fontId="17" fillId="5" borderId="0" xfId="5" applyFont="1" applyFill="1" applyAlignment="1" applyProtection="1">
      <alignment horizontal="left"/>
      <protection locked="0"/>
    </xf>
    <xf numFmtId="0" fontId="17" fillId="2" borderId="0" xfId="5" applyFont="1" applyFill="1" applyAlignment="1">
      <alignment vertical="center"/>
    </xf>
    <xf numFmtId="166" fontId="17" fillId="5" borderId="0" xfId="1" applyFont="1" applyFill="1" applyBorder="1"/>
    <xf numFmtId="0" fontId="12" fillId="5" borderId="0" xfId="5" applyFont="1" applyFill="1" applyAlignment="1" applyProtection="1">
      <alignment horizontal="right" vertical="top" wrapText="1"/>
      <protection locked="0"/>
    </xf>
    <xf numFmtId="165" fontId="17" fillId="5" borderId="0" xfId="4" applyFont="1" applyFill="1" applyBorder="1" applyAlignment="1" applyProtection="1">
      <alignment vertical="top" wrapText="1"/>
      <protection locked="0"/>
    </xf>
    <xf numFmtId="0" fontId="12" fillId="5" borderId="0" xfId="5" applyFont="1" applyFill="1" applyAlignment="1" applyProtection="1">
      <alignment vertical="top" wrapText="1"/>
      <protection locked="0"/>
    </xf>
    <xf numFmtId="0" fontId="11" fillId="2" borderId="0" xfId="5" applyFill="1"/>
    <xf numFmtId="0" fontId="17" fillId="0" borderId="0" xfId="5" applyFont="1" applyAlignment="1">
      <alignment vertical="center"/>
    </xf>
    <xf numFmtId="0" fontId="11" fillId="0" borderId="0" xfId="5" applyAlignment="1">
      <alignment vertical="center"/>
    </xf>
    <xf numFmtId="0" fontId="22" fillId="0" borderId="0" xfId="0" applyFont="1" applyAlignment="1">
      <alignment vertical="top"/>
    </xf>
    <xf numFmtId="166" fontId="17" fillId="0" borderId="0" xfId="1" applyFont="1" applyFill="1" applyBorder="1"/>
    <xf numFmtId="0" fontId="19" fillId="2" borderId="0" xfId="5" applyFont="1" applyFill="1" applyAlignment="1">
      <alignment vertical="center"/>
    </xf>
    <xf numFmtId="0" fontId="13" fillId="2" borderId="47" xfId="5" applyFont="1" applyFill="1" applyBorder="1" applyAlignment="1">
      <alignment horizontal="left" vertical="center" wrapText="1"/>
    </xf>
    <xf numFmtId="49" fontId="11" fillId="2" borderId="48" xfId="5" applyNumberFormat="1" applyFill="1" applyBorder="1" applyAlignment="1">
      <alignment horizontal="center" vertical="center" wrapText="1"/>
    </xf>
    <xf numFmtId="169" fontId="11" fillId="2" borderId="62" xfId="5" applyNumberFormat="1" applyFill="1" applyBorder="1" applyAlignment="1">
      <alignment horizontal="center" vertical="center" wrapText="1"/>
    </xf>
    <xf numFmtId="0" fontId="24" fillId="5" borderId="0" xfId="0" applyFont="1" applyFill="1" applyAlignment="1">
      <alignment vertical="center"/>
    </xf>
    <xf numFmtId="165" fontId="24" fillId="5" borderId="0" xfId="4" applyFont="1" applyFill="1" applyAlignment="1">
      <alignment vertical="center"/>
    </xf>
    <xf numFmtId="0" fontId="24" fillId="0" borderId="0" xfId="0" applyFont="1" applyAlignment="1">
      <alignment vertical="center"/>
    </xf>
    <xf numFmtId="0" fontId="24" fillId="5" borderId="0" xfId="2" applyFont="1" applyFill="1" applyAlignment="1">
      <alignment vertical="center"/>
    </xf>
    <xf numFmtId="0" fontId="35" fillId="5" borderId="0" xfId="2" applyFont="1" applyFill="1" applyAlignment="1">
      <alignment vertical="center"/>
    </xf>
    <xf numFmtId="0" fontId="24" fillId="0" borderId="0" xfId="2" applyFont="1" applyAlignment="1">
      <alignment vertical="center"/>
    </xf>
    <xf numFmtId="0" fontId="23" fillId="5" borderId="0" xfId="2" applyFont="1" applyFill="1" applyAlignment="1">
      <alignment horizontal="left" vertical="center"/>
    </xf>
    <xf numFmtId="0" fontId="25" fillId="5" borderId="72" xfId="2" applyFont="1" applyFill="1" applyBorder="1" applyAlignment="1">
      <alignment horizontal="center" vertical="center"/>
    </xf>
    <xf numFmtId="165" fontId="25" fillId="5" borderId="73" xfId="4" applyFont="1" applyFill="1" applyBorder="1" applyAlignment="1">
      <alignment horizontal="center" vertical="center"/>
    </xf>
    <xf numFmtId="0" fontId="25" fillId="5" borderId="73" xfId="2" applyFont="1" applyFill="1" applyBorder="1" applyAlignment="1">
      <alignment horizontal="center" vertical="center"/>
    </xf>
    <xf numFmtId="0" fontId="25" fillId="5" borderId="74" xfId="2" applyFont="1" applyFill="1" applyBorder="1" applyAlignment="1">
      <alignment horizontal="center" vertical="center"/>
    </xf>
    <xf numFmtId="0" fontId="24" fillId="5" borderId="75" xfId="2" applyFont="1" applyFill="1" applyBorder="1" applyAlignment="1">
      <alignment vertical="center"/>
    </xf>
    <xf numFmtId="165" fontId="24" fillId="5" borderId="0" xfId="2" applyNumberFormat="1" applyFont="1" applyFill="1" applyAlignment="1">
      <alignment vertical="center"/>
    </xf>
    <xf numFmtId="0" fontId="24" fillId="5" borderId="79" xfId="2" applyFont="1" applyFill="1" applyBorder="1" applyAlignment="1">
      <alignment vertical="center"/>
    </xf>
    <xf numFmtId="165" fontId="24" fillId="5" borderId="80" xfId="4" applyFont="1" applyFill="1" applyBorder="1" applyAlignment="1">
      <alignment vertical="center"/>
    </xf>
    <xf numFmtId="165" fontId="24" fillId="5" borderId="80" xfId="2" applyNumberFormat="1" applyFont="1" applyFill="1" applyBorder="1" applyAlignment="1">
      <alignment vertical="center"/>
    </xf>
    <xf numFmtId="165" fontId="24" fillId="5" borderId="81" xfId="2" applyNumberFormat="1" applyFont="1" applyFill="1" applyBorder="1" applyAlignment="1">
      <alignment vertical="center"/>
    </xf>
    <xf numFmtId="0" fontId="24" fillId="5" borderId="82" xfId="2" applyFont="1" applyFill="1" applyBorder="1" applyAlignment="1">
      <alignment vertical="center"/>
    </xf>
    <xf numFmtId="165" fontId="24" fillId="5" borderId="83" xfId="4" applyFont="1" applyFill="1" applyBorder="1" applyAlignment="1">
      <alignment vertical="center"/>
    </xf>
    <xf numFmtId="165" fontId="24" fillId="5" borderId="83" xfId="2" applyNumberFormat="1" applyFont="1" applyFill="1" applyBorder="1" applyAlignment="1">
      <alignment vertical="center"/>
    </xf>
    <xf numFmtId="165" fontId="24" fillId="5" borderId="84" xfId="2" applyNumberFormat="1" applyFont="1" applyFill="1" applyBorder="1" applyAlignment="1">
      <alignment vertical="center"/>
    </xf>
    <xf numFmtId="0" fontId="25" fillId="5" borderId="85" xfId="2" applyFont="1" applyFill="1" applyBorder="1" applyAlignment="1">
      <alignment vertical="center"/>
    </xf>
    <xf numFmtId="165" fontId="25" fillId="5" borderId="86" xfId="4" applyFont="1" applyFill="1" applyBorder="1" applyAlignment="1">
      <alignment vertical="center"/>
    </xf>
    <xf numFmtId="165" fontId="25" fillId="5" borderId="87" xfId="4" applyFont="1" applyFill="1" applyBorder="1" applyAlignment="1">
      <alignment vertical="center"/>
    </xf>
    <xf numFmtId="165" fontId="24" fillId="5" borderId="0" xfId="4" applyFont="1" applyFill="1" applyBorder="1" applyAlignment="1">
      <alignment vertical="center"/>
    </xf>
    <xf numFmtId="165" fontId="24" fillId="5" borderId="0" xfId="0" applyNumberFormat="1" applyFont="1" applyFill="1" applyAlignment="1">
      <alignment vertical="center"/>
    </xf>
    <xf numFmtId="9" fontId="24" fillId="5" borderId="0" xfId="3" applyFont="1" applyFill="1" applyAlignment="1">
      <alignment vertical="center"/>
    </xf>
    <xf numFmtId="165" fontId="24" fillId="0" borderId="0" xfId="4" applyFont="1" applyFill="1" applyAlignment="1">
      <alignment vertical="center"/>
    </xf>
    <xf numFmtId="165" fontId="24" fillId="5" borderId="81" xfId="4" applyFont="1" applyFill="1" applyBorder="1" applyAlignment="1">
      <alignment vertical="center"/>
    </xf>
    <xf numFmtId="43" fontId="24" fillId="5" borderId="0" xfId="0" applyNumberFormat="1" applyFont="1" applyFill="1" applyAlignment="1">
      <alignment vertical="center"/>
    </xf>
    <xf numFmtId="0" fontId="24" fillId="5" borderId="0" xfId="5" applyFont="1" applyFill="1" applyAlignment="1">
      <alignment vertical="center"/>
    </xf>
    <xf numFmtId="0" fontId="24" fillId="0" borderId="0" xfId="5" applyFont="1" applyAlignment="1">
      <alignment vertical="center"/>
    </xf>
    <xf numFmtId="0" fontId="25" fillId="5" borderId="88" xfId="2" applyFont="1" applyFill="1" applyBorder="1" applyAlignment="1">
      <alignment horizontal="center" vertical="center"/>
    </xf>
    <xf numFmtId="165" fontId="24" fillId="5" borderId="91" xfId="2" applyNumberFormat="1" applyFont="1" applyFill="1" applyBorder="1" applyAlignment="1">
      <alignment vertical="center"/>
    </xf>
    <xf numFmtId="165" fontId="25" fillId="5" borderId="93" xfId="4" applyFont="1" applyFill="1" applyBorder="1" applyAlignment="1">
      <alignment vertical="center"/>
    </xf>
    <xf numFmtId="165" fontId="24" fillId="5" borderId="0" xfId="5" applyNumberFormat="1" applyFont="1" applyFill="1" applyAlignment="1">
      <alignment vertical="center"/>
    </xf>
    <xf numFmtId="165" fontId="24" fillId="5" borderId="91" xfId="4" applyFont="1" applyFill="1" applyBorder="1" applyAlignment="1">
      <alignment vertical="center"/>
    </xf>
    <xf numFmtId="0" fontId="25" fillId="5" borderId="94" xfId="2" applyFont="1" applyFill="1" applyBorder="1" applyAlignment="1">
      <alignment vertical="center"/>
    </xf>
    <xf numFmtId="165" fontId="25" fillId="5" borderId="95" xfId="4" applyFont="1" applyFill="1" applyBorder="1" applyAlignment="1">
      <alignment vertical="center"/>
    </xf>
    <xf numFmtId="165" fontId="25" fillId="5" borderId="96" xfId="4" applyFont="1" applyFill="1" applyBorder="1" applyAlignment="1">
      <alignment vertical="center"/>
    </xf>
    <xf numFmtId="43" fontId="24" fillId="5" borderId="0" xfId="5" applyNumberFormat="1" applyFont="1" applyFill="1" applyAlignment="1">
      <alignment vertical="center"/>
    </xf>
    <xf numFmtId="0" fontId="41" fillId="5" borderId="0" xfId="0" applyFont="1" applyFill="1" applyAlignment="1">
      <alignment vertical="center"/>
    </xf>
    <xf numFmtId="165" fontId="41" fillId="5" borderId="0" xfId="4" applyFont="1" applyFill="1" applyAlignment="1">
      <alignment vertical="center"/>
    </xf>
    <xf numFmtId="0" fontId="40" fillId="5" borderId="0" xfId="5" applyFont="1" applyFill="1" applyAlignment="1">
      <alignment vertical="center"/>
    </xf>
    <xf numFmtId="0" fontId="40" fillId="5" borderId="0" xfId="0" applyFont="1" applyFill="1" applyAlignment="1">
      <alignment vertical="center"/>
    </xf>
    <xf numFmtId="0" fontId="42" fillId="5" borderId="0" xfId="2" applyFont="1" applyFill="1" applyAlignment="1">
      <alignment vertical="center"/>
    </xf>
    <xf numFmtId="0" fontId="35" fillId="5" borderId="5" xfId="2" applyFont="1" applyFill="1" applyBorder="1" applyAlignment="1">
      <alignment vertical="center"/>
    </xf>
    <xf numFmtId="0" fontId="31" fillId="2" borderId="0" xfId="5" applyFont="1" applyFill="1" applyAlignment="1">
      <alignment vertical="center"/>
    </xf>
    <xf numFmtId="0" fontId="13" fillId="2" borderId="0" xfId="5" applyFont="1" applyFill="1" applyAlignment="1">
      <alignment vertical="center"/>
    </xf>
    <xf numFmtId="0" fontId="47" fillId="0" borderId="106" xfId="10" applyFont="1" applyBorder="1" applyAlignment="1">
      <alignment horizontal="center"/>
    </xf>
    <xf numFmtId="0" fontId="47" fillId="0" borderId="107" xfId="10" applyFont="1" applyBorder="1" applyAlignment="1">
      <alignment horizontal="center"/>
    </xf>
    <xf numFmtId="0" fontId="46" fillId="0" borderId="0" xfId="10"/>
    <xf numFmtId="0" fontId="48" fillId="0" borderId="108" xfId="10" applyFont="1" applyBorder="1"/>
    <xf numFmtId="0" fontId="48" fillId="0" borderId="108" xfId="10" applyFont="1" applyBorder="1" applyAlignment="1">
      <alignment vertical="top"/>
    </xf>
    <xf numFmtId="0" fontId="48" fillId="0" borderId="108" xfId="10" applyFont="1" applyBorder="1" applyAlignment="1">
      <alignment horizontal="left"/>
    </xf>
    <xf numFmtId="0" fontId="48" fillId="7" borderId="108" xfId="10" applyFont="1" applyFill="1" applyBorder="1" applyAlignment="1">
      <alignment horizontal="left"/>
    </xf>
    <xf numFmtId="0" fontId="48" fillId="0" borderId="106" xfId="10" applyFont="1" applyBorder="1"/>
    <xf numFmtId="0" fontId="48" fillId="0" borderId="109" xfId="10" applyFont="1" applyBorder="1"/>
    <xf numFmtId="0" fontId="49" fillId="0" borderId="108" xfId="10" applyFont="1" applyBorder="1"/>
    <xf numFmtId="0" fontId="49" fillId="7" borderId="108" xfId="10" applyFont="1" applyFill="1" applyBorder="1" applyAlignment="1">
      <alignment horizontal="left"/>
    </xf>
    <xf numFmtId="0" fontId="48" fillId="7" borderId="106" xfId="10" applyFont="1" applyFill="1" applyBorder="1" applyAlignment="1">
      <alignment horizontal="left"/>
    </xf>
    <xf numFmtId="0" fontId="48" fillId="0" borderId="110" xfId="10" applyFont="1" applyBorder="1"/>
    <xf numFmtId="0" fontId="48" fillId="7" borderId="111" xfId="10" applyFont="1" applyFill="1" applyBorder="1" applyAlignment="1">
      <alignment horizontal="left"/>
    </xf>
    <xf numFmtId="0" fontId="48" fillId="0" borderId="107" xfId="10" applyFont="1" applyBorder="1"/>
    <xf numFmtId="0" fontId="48" fillId="0" borderId="112" xfId="10" applyFont="1" applyBorder="1"/>
    <xf numFmtId="0" fontId="48" fillId="0" borderId="111" xfId="10" applyFont="1" applyBorder="1"/>
    <xf numFmtId="0" fontId="48" fillId="0" borderId="0" xfId="10" applyFont="1"/>
    <xf numFmtId="0" fontId="47" fillId="0" borderId="0" xfId="10" applyFont="1" applyAlignment="1">
      <alignment horizontal="right"/>
    </xf>
    <xf numFmtId="0" fontId="28" fillId="0" borderId="113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0" fillId="0" borderId="0" xfId="0" applyAlignment="1">
      <alignment horizontal="left"/>
    </xf>
    <xf numFmtId="0" fontId="26" fillId="0" borderId="113" xfId="0" applyFont="1" applyBorder="1" applyAlignment="1">
      <alignment horizontal="left"/>
    </xf>
    <xf numFmtId="0" fontId="48" fillId="0" borderId="0" xfId="10" applyFont="1" applyAlignment="1">
      <alignment horizontal="left"/>
    </xf>
    <xf numFmtId="0" fontId="11" fillId="5" borderId="30" xfId="5" applyFill="1" applyBorder="1" applyAlignment="1">
      <alignment vertical="center"/>
    </xf>
    <xf numFmtId="0" fontId="27" fillId="2" borderId="30" xfId="5" applyFont="1" applyFill="1" applyBorder="1" applyAlignment="1">
      <alignment horizontal="center" wrapText="1"/>
    </xf>
    <xf numFmtId="0" fontId="27" fillId="2" borderId="0" xfId="5" applyFont="1" applyFill="1" applyAlignment="1">
      <alignment horizontal="center" wrapText="1"/>
    </xf>
    <xf numFmtId="0" fontId="38" fillId="2" borderId="43" xfId="5" applyFont="1" applyFill="1" applyBorder="1" applyAlignment="1">
      <alignment horizontal="center" vertical="center" wrapText="1"/>
    </xf>
    <xf numFmtId="0" fontId="52" fillId="5" borderId="0" xfId="5" applyFont="1" applyFill="1" applyAlignment="1">
      <alignment vertical="center"/>
    </xf>
    <xf numFmtId="0" fontId="52" fillId="5" borderId="0" xfId="5" applyFont="1" applyFill="1" applyAlignment="1">
      <alignment vertical="center" wrapText="1"/>
    </xf>
    <xf numFmtId="165" fontId="52" fillId="5" borderId="0" xfId="4" applyFont="1" applyFill="1" applyAlignment="1">
      <alignment horizontal="center" vertical="center"/>
    </xf>
    <xf numFmtId="165" fontId="52" fillId="5" borderId="0" xfId="4" applyFont="1" applyFill="1" applyAlignment="1">
      <alignment vertical="center" wrapText="1"/>
    </xf>
    <xf numFmtId="165" fontId="52" fillId="5" borderId="0" xfId="4" applyFont="1" applyFill="1" applyAlignment="1">
      <alignment vertical="center"/>
    </xf>
    <xf numFmtId="0" fontId="52" fillId="5" borderId="0" xfId="5" applyFont="1" applyFill="1" applyAlignment="1">
      <alignment horizontal="center" vertical="center"/>
    </xf>
    <xf numFmtId="0" fontId="52" fillId="0" borderId="0" xfId="5" applyFont="1" applyAlignment="1">
      <alignment vertical="center"/>
    </xf>
    <xf numFmtId="0" fontId="52" fillId="5" borderId="0" xfId="2" applyFont="1" applyFill="1" applyAlignment="1">
      <alignment vertical="center"/>
    </xf>
    <xf numFmtId="0" fontId="52" fillId="5" borderId="5" xfId="2" applyFont="1" applyFill="1" applyBorder="1" applyAlignment="1">
      <alignment vertical="center" wrapText="1"/>
    </xf>
    <xf numFmtId="0" fontId="54" fillId="5" borderId="5" xfId="2" applyFont="1" applyFill="1" applyBorder="1" applyAlignment="1">
      <alignment horizontal="center" vertical="center"/>
    </xf>
    <xf numFmtId="0" fontId="54" fillId="5" borderId="5" xfId="2" applyFont="1" applyFill="1" applyBorder="1" applyAlignment="1">
      <alignment vertical="center" wrapText="1"/>
    </xf>
    <xf numFmtId="0" fontId="54" fillId="5" borderId="5" xfId="2" applyFont="1" applyFill="1" applyBorder="1" applyAlignment="1">
      <alignment vertical="center"/>
    </xf>
    <xf numFmtId="0" fontId="54" fillId="5" borderId="0" xfId="2" applyFont="1" applyFill="1" applyAlignment="1">
      <alignment horizontal="center" vertical="center"/>
    </xf>
    <xf numFmtId="0" fontId="54" fillId="5" borderId="0" xfId="2" applyFont="1" applyFill="1" applyAlignment="1">
      <alignment vertical="center" wrapText="1"/>
    </xf>
    <xf numFmtId="0" fontId="52" fillId="0" borderId="0" xfId="2" applyFont="1" applyAlignment="1">
      <alignment vertical="center"/>
    </xf>
    <xf numFmtId="0" fontId="55" fillId="5" borderId="0" xfId="5" applyFont="1" applyFill="1" applyAlignment="1">
      <alignment vertical="center" wrapText="1"/>
    </xf>
    <xf numFmtId="0" fontId="56" fillId="5" borderId="100" xfId="5" applyFont="1" applyFill="1" applyBorder="1" applyAlignment="1">
      <alignment horizontal="center" vertical="center" wrapText="1"/>
    </xf>
    <xf numFmtId="0" fontId="56" fillId="5" borderId="73" xfId="5" applyFont="1" applyFill="1" applyBorder="1" applyAlignment="1">
      <alignment horizontal="center" vertical="center" wrapText="1"/>
    </xf>
    <xf numFmtId="0" fontId="56" fillId="5" borderId="116" xfId="5" applyFont="1" applyFill="1" applyBorder="1" applyAlignment="1">
      <alignment horizontal="center" vertical="center" wrapText="1"/>
    </xf>
    <xf numFmtId="0" fontId="57" fillId="5" borderId="0" xfId="5" applyFont="1" applyFill="1" applyAlignment="1">
      <alignment vertical="center"/>
    </xf>
    <xf numFmtId="0" fontId="52" fillId="0" borderId="117" xfId="5" applyFont="1" applyBorder="1" applyAlignment="1">
      <alignment vertical="center" wrapText="1"/>
    </xf>
    <xf numFmtId="0" fontId="52" fillId="0" borderId="118" xfId="5" applyFont="1" applyBorder="1" applyAlignment="1">
      <alignment horizontal="center" vertical="center" wrapText="1"/>
    </xf>
    <xf numFmtId="0" fontId="52" fillId="0" borderId="118" xfId="5" applyFont="1" applyBorder="1" applyAlignment="1">
      <alignment vertical="center" wrapText="1"/>
    </xf>
    <xf numFmtId="0" fontId="52" fillId="0" borderId="119" xfId="5" applyFont="1" applyBorder="1" applyAlignment="1">
      <alignment vertical="center" wrapText="1"/>
    </xf>
    <xf numFmtId="0" fontId="52" fillId="0" borderId="101" xfId="5" applyFont="1" applyBorder="1" applyAlignment="1">
      <alignment vertical="center" wrapText="1"/>
    </xf>
    <xf numFmtId="0" fontId="52" fillId="0" borderId="98" xfId="5" applyFont="1" applyBorder="1" applyAlignment="1">
      <alignment horizontal="center" vertical="center" wrapText="1"/>
    </xf>
    <xf numFmtId="0" fontId="52" fillId="0" borderId="98" xfId="5" applyFont="1" applyBorder="1" applyAlignment="1">
      <alignment vertical="center" wrapText="1"/>
    </xf>
    <xf numFmtId="0" fontId="52" fillId="0" borderId="103" xfId="5" applyFont="1" applyBorder="1" applyAlignment="1">
      <alignment vertical="center" wrapText="1"/>
    </xf>
    <xf numFmtId="0" fontId="52" fillId="0" borderId="0" xfId="5" applyFont="1"/>
    <xf numFmtId="0" fontId="52" fillId="0" borderId="103" xfId="5" applyFont="1" applyBorder="1" applyAlignment="1">
      <alignment horizontal="center" vertical="center" wrapText="1"/>
    </xf>
    <xf numFmtId="0" fontId="52" fillId="0" borderId="103" xfId="5" applyFont="1" applyBorder="1" applyAlignment="1">
      <alignment horizontal="left" vertical="center" wrapText="1"/>
    </xf>
    <xf numFmtId="0" fontId="52" fillId="0" borderId="102" xfId="5" applyFont="1" applyBorder="1" applyAlignment="1">
      <alignment vertical="center" wrapText="1"/>
    </xf>
    <xf numFmtId="0" fontId="52" fillId="0" borderId="97" xfId="5" applyFont="1" applyBorder="1" applyAlignment="1">
      <alignment horizontal="center" vertical="center" wrapText="1"/>
    </xf>
    <xf numFmtId="0" fontId="52" fillId="0" borderId="97" xfId="5" applyFont="1" applyBorder="1" applyAlignment="1">
      <alignment vertical="center" wrapText="1"/>
    </xf>
    <xf numFmtId="0" fontId="52" fillId="0" borderId="104" xfId="5" applyFont="1" applyBorder="1" applyAlignment="1">
      <alignment vertical="center" wrapText="1"/>
    </xf>
    <xf numFmtId="0" fontId="13" fillId="0" borderId="101" xfId="0" applyFont="1" applyBorder="1"/>
    <xf numFmtId="0" fontId="11" fillId="5" borderId="0" xfId="0" applyFont="1" applyFill="1"/>
    <xf numFmtId="165" fontId="24" fillId="8" borderId="76" xfId="4" applyFont="1" applyFill="1" applyBorder="1" applyAlignment="1">
      <alignment vertical="center"/>
    </xf>
    <xf numFmtId="165" fontId="24" fillId="8" borderId="77" xfId="2" quotePrefix="1" applyNumberFormat="1" applyFont="1" applyFill="1" applyBorder="1" applyAlignment="1">
      <alignment vertical="center"/>
    </xf>
    <xf numFmtId="165" fontId="24" fillId="8" borderId="77" xfId="2" applyNumberFormat="1" applyFont="1" applyFill="1" applyBorder="1" applyAlignment="1">
      <alignment vertical="center"/>
    </xf>
    <xf numFmtId="165" fontId="24" fillId="8" borderId="78" xfId="2" quotePrefix="1" applyNumberFormat="1" applyFont="1" applyFill="1" applyBorder="1" applyAlignment="1">
      <alignment vertical="center"/>
    </xf>
    <xf numFmtId="165" fontId="24" fillId="8" borderId="78" xfId="2" applyNumberFormat="1" applyFont="1" applyFill="1" applyBorder="1" applyAlignment="1">
      <alignment vertical="center"/>
    </xf>
    <xf numFmtId="165" fontId="24" fillId="8" borderId="89" xfId="4" applyFont="1" applyFill="1" applyBorder="1" applyAlignment="1">
      <alignment vertical="center"/>
    </xf>
    <xf numFmtId="165" fontId="24" fillId="8" borderId="90" xfId="2" applyNumberFormat="1" applyFont="1" applyFill="1" applyBorder="1" applyAlignment="1">
      <alignment vertical="center"/>
    </xf>
    <xf numFmtId="165" fontId="24" fillId="8" borderId="83" xfId="4" applyFont="1" applyFill="1" applyBorder="1" applyAlignment="1">
      <alignment vertical="center"/>
    </xf>
    <xf numFmtId="165" fontId="24" fillId="8" borderId="83" xfId="2" applyNumberFormat="1" applyFont="1" applyFill="1" applyBorder="1" applyAlignment="1">
      <alignment vertical="center"/>
    </xf>
    <xf numFmtId="165" fontId="24" fillId="8" borderId="92" xfId="2" applyNumberFormat="1" applyFont="1" applyFill="1" applyBorder="1" applyAlignment="1">
      <alignment vertical="center"/>
    </xf>
    <xf numFmtId="0" fontId="13" fillId="4" borderId="61" xfId="5" applyFont="1" applyFill="1" applyBorder="1" applyAlignment="1">
      <alignment horizontal="left" vertical="center" wrapText="1"/>
    </xf>
    <xf numFmtId="0" fontId="13" fillId="4" borderId="63" xfId="5" applyFont="1" applyFill="1" applyBorder="1" applyAlignment="1">
      <alignment horizontal="left" vertical="center" wrapText="1"/>
    </xf>
    <xf numFmtId="0" fontId="12" fillId="5" borderId="0" xfId="0" applyFont="1" applyFill="1" applyAlignment="1">
      <alignment horizontal="center"/>
    </xf>
    <xf numFmtId="0" fontId="26" fillId="4" borderId="120" xfId="0" applyFont="1" applyFill="1" applyBorder="1"/>
    <xf numFmtId="0" fontId="27" fillId="2" borderId="0" xfId="5" applyFont="1" applyFill="1" applyAlignment="1">
      <alignment horizontal="left"/>
    </xf>
    <xf numFmtId="0" fontId="26" fillId="4" borderId="121" xfId="0" applyFont="1" applyFill="1" applyBorder="1"/>
    <xf numFmtId="0" fontId="26" fillId="4" borderId="122" xfId="0" applyFont="1" applyFill="1" applyBorder="1"/>
    <xf numFmtId="43" fontId="26" fillId="4" borderId="123" xfId="9" applyFont="1" applyFill="1" applyBorder="1"/>
    <xf numFmtId="0" fontId="13" fillId="4" borderId="114" xfId="5" applyFont="1" applyFill="1" applyBorder="1" applyAlignment="1">
      <alignment horizontal="center" vertical="center" wrapText="1"/>
    </xf>
    <xf numFmtId="49" fontId="58" fillId="2" borderId="124" xfId="5" applyNumberFormat="1" applyFont="1" applyFill="1" applyBorder="1" applyAlignment="1">
      <alignment horizontal="center" vertical="center"/>
    </xf>
    <xf numFmtId="0" fontId="13" fillId="4" borderId="3" xfId="5" applyFont="1" applyFill="1" applyBorder="1" applyAlignment="1">
      <alignment horizontal="center" vertical="center" wrapText="1"/>
    </xf>
    <xf numFmtId="0" fontId="12" fillId="5" borderId="0" xfId="5" applyFont="1" applyFill="1" applyAlignment="1">
      <alignment vertical="center"/>
    </xf>
    <xf numFmtId="0" fontId="38" fillId="2" borderId="62" xfId="5" applyFont="1" applyFill="1" applyBorder="1" applyAlignment="1">
      <alignment horizontal="center" vertical="center"/>
    </xf>
    <xf numFmtId="175" fontId="58" fillId="0" borderId="29" xfId="5" applyNumberFormat="1" applyFont="1" applyBorder="1" applyAlignment="1">
      <alignment horizontal="left" vertical="center" wrapText="1"/>
    </xf>
    <xf numFmtId="0" fontId="13" fillId="4" borderId="61" xfId="5" applyFont="1" applyFill="1" applyBorder="1" applyAlignment="1">
      <alignment horizontal="center" vertical="center" wrapText="1"/>
    </xf>
    <xf numFmtId="3" fontId="13" fillId="2" borderId="0" xfId="5" applyNumberFormat="1" applyFont="1" applyFill="1" applyAlignment="1">
      <alignment horizontal="left" vertical="center"/>
    </xf>
    <xf numFmtId="3" fontId="13" fillId="4" borderId="61" xfId="5" applyNumberFormat="1" applyFont="1" applyFill="1" applyBorder="1" applyAlignment="1">
      <alignment horizontal="center" vertical="center"/>
    </xf>
    <xf numFmtId="0" fontId="13" fillId="4" borderId="3" xfId="5" applyFont="1" applyFill="1" applyBorder="1" applyAlignment="1">
      <alignment vertical="center" wrapText="1"/>
    </xf>
    <xf numFmtId="0" fontId="13" fillId="5" borderId="0" xfId="5" applyFont="1" applyFill="1" applyAlignment="1">
      <alignment horizontal="center" vertical="center" wrapText="1"/>
    </xf>
    <xf numFmtId="0" fontId="58" fillId="2" borderId="0" xfId="5" applyFont="1" applyFill="1" applyAlignment="1">
      <alignment horizontal="left" vertical="center" wrapText="1"/>
    </xf>
    <xf numFmtId="170" fontId="11" fillId="5" borderId="0" xfId="5" applyNumberFormat="1" applyFill="1" applyAlignment="1">
      <alignment vertical="center"/>
    </xf>
    <xf numFmtId="0" fontId="13" fillId="5" borderId="0" xfId="5" applyFont="1" applyFill="1" applyAlignment="1">
      <alignment vertical="center"/>
    </xf>
    <xf numFmtId="0" fontId="22" fillId="5" borderId="0" xfId="5" applyFont="1" applyFill="1" applyAlignment="1">
      <alignment vertical="center"/>
    </xf>
    <xf numFmtId="0" fontId="59" fillId="0" borderId="0" xfId="5" applyFont="1" applyAlignment="1">
      <alignment horizontal="center" vertical="top"/>
    </xf>
    <xf numFmtId="0" fontId="27" fillId="2" borderId="0" xfId="5" applyFont="1" applyFill="1"/>
    <xf numFmtId="0" fontId="13" fillId="4" borderId="48" xfId="5" applyFont="1" applyFill="1" applyBorder="1" applyAlignment="1">
      <alignment horizontal="center" vertical="center"/>
    </xf>
    <xf numFmtId="0" fontId="11" fillId="0" borderId="98" xfId="0" applyFont="1" applyBorder="1"/>
    <xf numFmtId="43" fontId="11" fillId="0" borderId="103" xfId="9" applyFont="1" applyFill="1" applyBorder="1"/>
    <xf numFmtId="0" fontId="25" fillId="5" borderId="0" xfId="0" applyFont="1" applyFill="1" applyAlignment="1">
      <alignment vertical="center"/>
    </xf>
    <xf numFmtId="0" fontId="25" fillId="5" borderId="5" xfId="2" applyFont="1" applyFill="1" applyBorder="1" applyAlignment="1">
      <alignment vertical="center"/>
    </xf>
    <xf numFmtId="0" fontId="11" fillId="0" borderId="101" xfId="0" applyFont="1" applyBorder="1"/>
    <xf numFmtId="0" fontId="11" fillId="0" borderId="102" xfId="0" applyFont="1" applyBorder="1"/>
    <xf numFmtId="0" fontId="26" fillId="4" borderId="126" xfId="0" applyFont="1" applyFill="1" applyBorder="1"/>
    <xf numFmtId="0" fontId="26" fillId="4" borderId="76" xfId="0" applyFont="1" applyFill="1" applyBorder="1"/>
    <xf numFmtId="43" fontId="26" fillId="4" borderId="127" xfId="9" applyFont="1" applyFill="1" applyBorder="1"/>
    <xf numFmtId="0" fontId="11" fillId="0" borderId="128" xfId="0" applyFont="1" applyBorder="1"/>
    <xf numFmtId="0" fontId="11" fillId="0" borderId="122" xfId="0" applyFont="1" applyBorder="1"/>
    <xf numFmtId="43" fontId="11" fillId="0" borderId="123" xfId="9" applyFont="1" applyFill="1" applyBorder="1"/>
    <xf numFmtId="0" fontId="17" fillId="2" borderId="0" xfId="0" applyFont="1" applyFill="1"/>
    <xf numFmtId="49" fontId="58" fillId="2" borderId="0" xfId="5" applyNumberFormat="1" applyFont="1" applyFill="1" applyAlignment="1">
      <alignment horizontal="center" vertical="center"/>
    </xf>
    <xf numFmtId="0" fontId="11" fillId="0" borderId="5" xfId="0" applyFont="1" applyBorder="1" applyAlignment="1">
      <alignment vertical="center"/>
    </xf>
    <xf numFmtId="0" fontId="39" fillId="5" borderId="73" xfId="33" applyFont="1" applyFill="1" applyBorder="1" applyAlignment="1">
      <alignment horizontal="center" vertical="center" wrapText="1"/>
    </xf>
    <xf numFmtId="43" fontId="0" fillId="5" borderId="0" xfId="35" applyFont="1" applyFill="1" applyAlignment="1">
      <alignment vertical="center"/>
    </xf>
    <xf numFmtId="43" fontId="39" fillId="5" borderId="73" xfId="36" applyFont="1" applyFill="1" applyBorder="1" applyAlignment="1">
      <alignment horizontal="center" vertical="center" wrapText="1"/>
    </xf>
    <xf numFmtId="9" fontId="39" fillId="5" borderId="73" xfId="37" applyFont="1" applyFill="1" applyBorder="1" applyAlignment="1">
      <alignment horizontal="center" vertical="center" wrapText="1"/>
    </xf>
    <xf numFmtId="0" fontId="4" fillId="0" borderId="0" xfId="38" applyAlignment="1">
      <alignment vertical="center"/>
    </xf>
    <xf numFmtId="0" fontId="4" fillId="5" borderId="0" xfId="38" applyFill="1" applyAlignment="1">
      <alignment vertical="center"/>
    </xf>
    <xf numFmtId="0" fontId="4" fillId="5" borderId="0" xfId="38" applyFill="1" applyAlignment="1">
      <alignment vertical="center" wrapText="1"/>
    </xf>
    <xf numFmtId="43" fontId="0" fillId="0" borderId="0" xfId="35" applyFont="1" applyAlignment="1">
      <alignment vertical="center"/>
    </xf>
    <xf numFmtId="0" fontId="4" fillId="5" borderId="0" xfId="38" applyFill="1" applyAlignment="1">
      <alignment horizontal="center" vertical="center"/>
    </xf>
    <xf numFmtId="0" fontId="17" fillId="5" borderId="0" xfId="38" applyFont="1" applyFill="1" applyAlignment="1">
      <alignment vertical="center"/>
    </xf>
    <xf numFmtId="43" fontId="17" fillId="5" borderId="0" xfId="35" applyFont="1" applyFill="1" applyAlignment="1">
      <alignment vertical="center"/>
    </xf>
    <xf numFmtId="0" fontId="4" fillId="5" borderId="0" xfId="38" applyFill="1" applyAlignment="1">
      <alignment horizontal="center" vertical="center" wrapText="1"/>
    </xf>
    <xf numFmtId="43" fontId="39" fillId="5" borderId="73" xfId="35" applyFont="1" applyFill="1" applyBorder="1" applyAlignment="1">
      <alignment horizontal="center" vertical="center" wrapText="1"/>
    </xf>
    <xf numFmtId="0" fontId="4" fillId="5" borderId="99" xfId="33" applyFill="1" applyBorder="1" applyAlignment="1">
      <alignment vertical="center" wrapText="1"/>
    </xf>
    <xf numFmtId="0" fontId="4" fillId="5" borderId="99" xfId="33" applyFill="1" applyBorder="1" applyAlignment="1">
      <alignment vertical="center"/>
    </xf>
    <xf numFmtId="0" fontId="4" fillId="5" borderId="98" xfId="33" applyFill="1" applyBorder="1" applyAlignment="1">
      <alignment vertical="center"/>
    </xf>
    <xf numFmtId="0" fontId="25" fillId="5" borderId="0" xfId="0" applyFont="1" applyFill="1"/>
    <xf numFmtId="0" fontId="22" fillId="5" borderId="0" xfId="0" applyFont="1" applyFill="1" applyAlignment="1">
      <alignment vertical="top"/>
    </xf>
    <xf numFmtId="0" fontId="22" fillId="2" borderId="0" xfId="5" applyFont="1" applyFill="1" applyAlignment="1">
      <alignment horizontal="center" vertical="center"/>
    </xf>
    <xf numFmtId="43" fontId="13" fillId="5" borderId="0" xfId="35" applyFont="1" applyFill="1" applyAlignment="1">
      <alignment vertical="center"/>
    </xf>
    <xf numFmtId="165" fontId="26" fillId="5" borderId="0" xfId="4" applyFont="1" applyFill="1" applyAlignment="1">
      <alignment vertical="center"/>
    </xf>
    <xf numFmtId="170" fontId="11" fillId="5" borderId="6" xfId="5" applyNumberFormat="1" applyFill="1" applyBorder="1" applyAlignment="1">
      <alignment horizontal="right" vertical="center"/>
    </xf>
    <xf numFmtId="170" fontId="11" fillId="5" borderId="7" xfId="5" applyNumberFormat="1" applyFill="1" applyBorder="1" applyAlignment="1">
      <alignment vertical="center"/>
    </xf>
    <xf numFmtId="170" fontId="11" fillId="2" borderId="0" xfId="5" applyNumberFormat="1" applyFill="1" applyAlignment="1">
      <alignment vertical="center"/>
    </xf>
    <xf numFmtId="0" fontId="22" fillId="2" borderId="0" xfId="5" applyFont="1" applyFill="1" applyAlignment="1">
      <alignment vertical="center"/>
    </xf>
    <xf numFmtId="176" fontId="17" fillId="5" borderId="0" xfId="35" applyNumberFormat="1" applyFont="1" applyFill="1" applyAlignment="1">
      <alignment vertical="center"/>
    </xf>
    <xf numFmtId="176" fontId="0" fillId="5" borderId="0" xfId="35" applyNumberFormat="1" applyFont="1" applyFill="1" applyAlignment="1">
      <alignment vertical="center"/>
    </xf>
    <xf numFmtId="176" fontId="39" fillId="5" borderId="73" xfId="36" applyNumberFormat="1" applyFont="1" applyFill="1" applyBorder="1" applyAlignment="1">
      <alignment horizontal="center" vertical="center" wrapText="1"/>
    </xf>
    <xf numFmtId="176" fontId="4" fillId="0" borderId="0" xfId="38" applyNumberFormat="1" applyAlignment="1">
      <alignment vertical="center"/>
    </xf>
    <xf numFmtId="0" fontId="17" fillId="0" borderId="0" xfId="43" applyFont="1" applyAlignment="1">
      <alignment vertical="center"/>
    </xf>
    <xf numFmtId="0" fontId="63" fillId="0" borderId="0" xfId="43" applyFont="1" applyAlignment="1">
      <alignment horizontal="left" wrapText="1"/>
    </xf>
    <xf numFmtId="49" fontId="63" fillId="0" borderId="0" xfId="43" applyNumberFormat="1" applyFont="1"/>
    <xf numFmtId="3" fontId="64" fillId="0" borderId="121" xfId="5" applyNumberFormat="1" applyFont="1" applyBorder="1"/>
    <xf numFmtId="0" fontId="61" fillId="0" borderId="0" xfId="43" applyFont="1"/>
    <xf numFmtId="0" fontId="26" fillId="0" borderId="3" xfId="5" applyFont="1" applyBorder="1" applyAlignment="1">
      <alignment horizontal="center" vertical="center" wrapText="1"/>
    </xf>
    <xf numFmtId="49" fontId="26" fillId="0" borderId="43" xfId="5" applyNumberFormat="1" applyFont="1" applyBorder="1" applyAlignment="1">
      <alignment horizontal="center"/>
    </xf>
    <xf numFmtId="0" fontId="26" fillId="0" borderId="4" xfId="5" applyFont="1" applyBorder="1" applyAlignment="1">
      <alignment horizontal="center"/>
    </xf>
    <xf numFmtId="0" fontId="26" fillId="0" borderId="12" xfId="5" applyFont="1" applyBorder="1" applyAlignment="1">
      <alignment horizontal="center"/>
    </xf>
    <xf numFmtId="0" fontId="65" fillId="0" borderId="0" xfId="43" applyFont="1"/>
    <xf numFmtId="49" fontId="11" fillId="0" borderId="137" xfId="5" applyNumberFormat="1" applyBorder="1"/>
    <xf numFmtId="3" fontId="66" fillId="0" borderId="121" xfId="5" applyNumberFormat="1" applyFont="1" applyBorder="1"/>
    <xf numFmtId="3" fontId="67" fillId="0" borderId="138" xfId="5" applyNumberFormat="1" applyFont="1" applyBorder="1"/>
    <xf numFmtId="49" fontId="11" fillId="0" borderId="139" xfId="5" applyNumberFormat="1" applyBorder="1"/>
    <xf numFmtId="3" fontId="66" fillId="0" borderId="140" xfId="5" applyNumberFormat="1" applyFont="1" applyBorder="1"/>
    <xf numFmtId="3" fontId="67" fillId="0" borderId="141" xfId="5" applyNumberFormat="1" applyFont="1" applyBorder="1"/>
    <xf numFmtId="0" fontId="66" fillId="0" borderId="140" xfId="5" applyFont="1" applyBorder="1"/>
    <xf numFmtId="49" fontId="11" fillId="0" borderId="142" xfId="5" applyNumberFormat="1" applyBorder="1"/>
    <xf numFmtId="3" fontId="66" fillId="0" borderId="85" xfId="5" applyNumberFormat="1" applyFont="1" applyBorder="1"/>
    <xf numFmtId="0" fontId="66" fillId="0" borderId="85" xfId="5" applyFont="1" applyBorder="1"/>
    <xf numFmtId="3" fontId="67" fillId="0" borderId="35" xfId="5" applyNumberFormat="1" applyFont="1" applyBorder="1"/>
    <xf numFmtId="49" fontId="11" fillId="0" borderId="144" xfId="5" applyNumberFormat="1" applyBorder="1"/>
    <xf numFmtId="0" fontId="66" fillId="0" borderId="121" xfId="5" applyFont="1" applyBorder="1"/>
    <xf numFmtId="49" fontId="11" fillId="0" borderId="147" xfId="5" applyNumberFormat="1" applyBorder="1"/>
    <xf numFmtId="0" fontId="26" fillId="0" borderId="129" xfId="5" applyFont="1" applyBorder="1" applyAlignment="1">
      <alignment horizontal="center" vertical="center" wrapText="1"/>
    </xf>
    <xf numFmtId="49" fontId="11" fillId="0" borderId="148" xfId="5" applyNumberFormat="1" applyBorder="1"/>
    <xf numFmtId="3" fontId="66" fillId="0" borderId="149" xfId="5" applyNumberFormat="1" applyFont="1" applyBorder="1"/>
    <xf numFmtId="0" fontId="66" fillId="0" borderId="149" xfId="5" applyFont="1" applyBorder="1"/>
    <xf numFmtId="3" fontId="67" fillId="0" borderId="29" xfId="5" applyNumberFormat="1" applyFont="1" applyBorder="1"/>
    <xf numFmtId="41" fontId="11" fillId="0" borderId="121" xfId="5" applyNumberFormat="1" applyBorder="1"/>
    <xf numFmtId="41" fontId="11" fillId="0" borderId="122" xfId="5" applyNumberFormat="1" applyBorder="1"/>
    <xf numFmtId="37" fontId="11" fillId="0" borderId="122" xfId="5" applyNumberFormat="1" applyBorder="1"/>
    <xf numFmtId="41" fontId="26" fillId="0" borderId="123" xfId="5" applyNumberFormat="1" applyFont="1" applyBorder="1"/>
    <xf numFmtId="41" fontId="11" fillId="0" borderId="150" xfId="5" applyNumberFormat="1" applyBorder="1"/>
    <xf numFmtId="41" fontId="11" fillId="0" borderId="98" xfId="5" applyNumberFormat="1" applyBorder="1"/>
    <xf numFmtId="37" fontId="11" fillId="0" borderId="98" xfId="5" applyNumberFormat="1" applyBorder="1"/>
    <xf numFmtId="41" fontId="26" fillId="0" borderId="103" xfId="5" applyNumberFormat="1" applyFont="1" applyBorder="1"/>
    <xf numFmtId="49" fontId="11" fillId="0" borderId="151" xfId="5" applyNumberFormat="1" applyBorder="1"/>
    <xf numFmtId="41" fontId="11" fillId="0" borderId="152" xfId="5" applyNumberFormat="1" applyBorder="1"/>
    <xf numFmtId="41" fontId="11" fillId="0" borderId="134" xfId="5" applyNumberFormat="1" applyBorder="1"/>
    <xf numFmtId="37" fontId="11" fillId="0" borderId="134" xfId="5" applyNumberFormat="1" applyBorder="1"/>
    <xf numFmtId="41" fontId="26" fillId="0" borderId="125" xfId="5" applyNumberFormat="1" applyFont="1" applyBorder="1"/>
    <xf numFmtId="49" fontId="11" fillId="0" borderId="154" xfId="5" applyNumberFormat="1" applyBorder="1"/>
    <xf numFmtId="41" fontId="11" fillId="0" borderId="155" xfId="5" applyNumberFormat="1" applyBorder="1"/>
    <xf numFmtId="41" fontId="11" fillId="0" borderId="156" xfId="5" applyNumberFormat="1" applyBorder="1"/>
    <xf numFmtId="37" fontId="11" fillId="0" borderId="156" xfId="5" applyNumberFormat="1" applyBorder="1"/>
    <xf numFmtId="41" fontId="26" fillId="0" borderId="157" xfId="5" applyNumberFormat="1" applyFont="1" applyBorder="1"/>
    <xf numFmtId="41" fontId="26" fillId="0" borderId="159" xfId="5" applyNumberFormat="1" applyFont="1" applyBorder="1"/>
    <xf numFmtId="49" fontId="11" fillId="0" borderId="161" xfId="5" applyNumberFormat="1" applyBorder="1"/>
    <xf numFmtId="41" fontId="11" fillId="0" borderId="162" xfId="5" applyNumberFormat="1" applyBorder="1"/>
    <xf numFmtId="41" fontId="11" fillId="0" borderId="163" xfId="5" applyNumberFormat="1" applyBorder="1"/>
    <xf numFmtId="37" fontId="11" fillId="0" borderId="163" xfId="5" applyNumberFormat="1" applyBorder="1"/>
    <xf numFmtId="41" fontId="26" fillId="0" borderId="164" xfId="5" applyNumberFormat="1" applyFont="1" applyBorder="1"/>
    <xf numFmtId="49" fontId="11" fillId="0" borderId="165" xfId="5" applyNumberFormat="1" applyBorder="1"/>
    <xf numFmtId="41" fontId="11" fillId="0" borderId="140" xfId="5" applyNumberFormat="1" applyBorder="1"/>
    <xf numFmtId="41" fontId="11" fillId="0" borderId="99" xfId="5" applyNumberFormat="1" applyBorder="1"/>
    <xf numFmtId="37" fontId="11" fillId="0" borderId="99" xfId="5" applyNumberFormat="1" applyBorder="1"/>
    <xf numFmtId="41" fontId="26" fillId="0" borderId="166" xfId="5" applyNumberFormat="1" applyFont="1" applyBorder="1"/>
    <xf numFmtId="0" fontId="26" fillId="0" borderId="135" xfId="5" applyFont="1" applyBorder="1" applyAlignment="1">
      <alignment horizontal="center" vertical="center" wrapText="1"/>
    </xf>
    <xf numFmtId="49" fontId="26" fillId="0" borderId="136" xfId="5" applyNumberFormat="1" applyFont="1" applyBorder="1"/>
    <xf numFmtId="41" fontId="26" fillId="0" borderId="167" xfId="5" applyNumberFormat="1" applyFont="1" applyBorder="1"/>
    <xf numFmtId="41" fontId="26" fillId="0" borderId="168" xfId="5" applyNumberFormat="1" applyFont="1" applyBorder="1"/>
    <xf numFmtId="0" fontId="65" fillId="0" borderId="0" xfId="43" applyFont="1" applyAlignment="1">
      <alignment horizontal="left" wrapText="1"/>
    </xf>
    <xf numFmtId="49" fontId="65" fillId="0" borderId="0" xfId="43" applyNumberFormat="1" applyFont="1"/>
    <xf numFmtId="0" fontId="39" fillId="0" borderId="0" xfId="43" applyFont="1"/>
    <xf numFmtId="41" fontId="65" fillId="0" borderId="0" xfId="43" applyNumberFormat="1" applyFont="1"/>
    <xf numFmtId="0" fontId="11" fillId="2" borderId="0" xfId="5" applyFill="1" applyAlignment="1">
      <alignment horizontal="center" vertical="center"/>
    </xf>
    <xf numFmtId="0" fontId="17" fillId="5" borderId="67" xfId="5" applyFont="1" applyFill="1" applyBorder="1"/>
    <xf numFmtId="0" fontId="17" fillId="5" borderId="66" xfId="5" applyFont="1" applyFill="1" applyBorder="1"/>
    <xf numFmtId="0" fontId="17" fillId="5" borderId="67" xfId="5" applyFont="1" applyFill="1" applyBorder="1" applyAlignment="1">
      <alignment vertical="top" wrapText="1"/>
    </xf>
    <xf numFmtId="0" fontId="17" fillId="5" borderId="66" xfId="5" applyFont="1" applyFill="1" applyBorder="1" applyAlignment="1">
      <alignment vertical="top" wrapText="1"/>
    </xf>
    <xf numFmtId="0" fontId="13" fillId="2" borderId="170" xfId="5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0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vertical="center"/>
    </xf>
    <xf numFmtId="0" fontId="30" fillId="2" borderId="0" xfId="0" applyFont="1" applyFill="1"/>
    <xf numFmtId="0" fontId="27" fillId="2" borderId="0" xfId="0" applyFont="1" applyFill="1" applyAlignment="1">
      <alignment horizontal="center" vertical="center"/>
    </xf>
    <xf numFmtId="0" fontId="27" fillId="2" borderId="110" xfId="0" applyFont="1" applyFill="1" applyBorder="1" applyAlignment="1">
      <alignment horizontal="left" vertical="center"/>
    </xf>
    <xf numFmtId="0" fontId="27" fillId="2" borderId="0" xfId="0" applyFont="1" applyFill="1" applyAlignment="1">
      <alignment horizontal="left" vertical="center"/>
    </xf>
    <xf numFmtId="0" fontId="30" fillId="2" borderId="70" xfId="0" applyFont="1" applyFill="1" applyBorder="1" applyAlignment="1">
      <alignment horizontal="center" vertical="center"/>
    </xf>
    <xf numFmtId="49" fontId="30" fillId="2" borderId="68" xfId="0" applyNumberFormat="1" applyFont="1" applyFill="1" applyBorder="1" applyAlignment="1">
      <alignment horizontal="center" vertical="center"/>
    </xf>
    <xf numFmtId="169" fontId="30" fillId="2" borderId="68" xfId="0" applyNumberFormat="1" applyFont="1" applyFill="1" applyBorder="1" applyAlignment="1">
      <alignment horizontal="center" vertical="center"/>
    </xf>
    <xf numFmtId="168" fontId="30" fillId="2" borderId="68" xfId="0" applyNumberFormat="1" applyFont="1" applyFill="1" applyBorder="1" applyAlignment="1">
      <alignment horizontal="center" vertical="center"/>
    </xf>
    <xf numFmtId="164" fontId="30" fillId="2" borderId="69" xfId="0" applyNumberFormat="1" applyFont="1" applyFill="1" applyBorder="1" applyAlignment="1">
      <alignment horizontal="right" vertical="center"/>
    </xf>
    <xf numFmtId="49" fontId="30" fillId="2" borderId="10" xfId="0" applyNumberFormat="1" applyFont="1" applyFill="1" applyBorder="1" applyAlignment="1">
      <alignment horizontal="center" vertical="center"/>
    </xf>
    <xf numFmtId="169" fontId="30" fillId="2" borderId="10" xfId="0" applyNumberFormat="1" applyFont="1" applyFill="1" applyBorder="1" applyAlignment="1">
      <alignment horizontal="center" vertical="center"/>
    </xf>
    <xf numFmtId="168" fontId="30" fillId="2" borderId="10" xfId="0" applyNumberFormat="1" applyFont="1" applyFill="1" applyBorder="1" applyAlignment="1">
      <alignment horizontal="center" vertical="center"/>
    </xf>
    <xf numFmtId="164" fontId="30" fillId="2" borderId="13" xfId="0" applyNumberFormat="1" applyFont="1" applyFill="1" applyBorder="1" applyAlignment="1">
      <alignment horizontal="right" vertical="center"/>
    </xf>
    <xf numFmtId="0" fontId="30" fillId="2" borderId="71" xfId="0" applyFont="1" applyFill="1" applyBorder="1" applyAlignment="1">
      <alignment horizontal="center" vertical="center"/>
    </xf>
    <xf numFmtId="170" fontId="30" fillId="5" borderId="0" xfId="0" applyNumberFormat="1" applyFont="1" applyFill="1" applyAlignment="1">
      <alignment horizontal="right" vertical="center"/>
    </xf>
    <xf numFmtId="170" fontId="30" fillId="5" borderId="0" xfId="0" applyNumberFormat="1" applyFont="1" applyFill="1" applyAlignment="1">
      <alignment vertical="center"/>
    </xf>
    <xf numFmtId="0" fontId="30" fillId="5" borderId="0" xfId="0" applyFont="1" applyFill="1" applyAlignment="1">
      <alignment horizontal="right" vertical="center"/>
    </xf>
    <xf numFmtId="0" fontId="30" fillId="5" borderId="0" xfId="0" applyFont="1" applyFill="1" applyAlignment="1">
      <alignment vertical="center"/>
    </xf>
    <xf numFmtId="0" fontId="27" fillId="5" borderId="0" xfId="0" applyFont="1" applyFill="1" applyAlignment="1">
      <alignment vertical="center"/>
    </xf>
    <xf numFmtId="0" fontId="68" fillId="5" borderId="0" xfId="0" applyFont="1" applyFill="1" applyAlignment="1">
      <alignment vertical="center"/>
    </xf>
    <xf numFmtId="0" fontId="27" fillId="2" borderId="172" xfId="0" applyFont="1" applyFill="1" applyBorder="1" applyAlignment="1">
      <alignment horizontal="center" vertical="center"/>
    </xf>
    <xf numFmtId="0" fontId="27" fillId="2" borderId="172" xfId="0" applyFont="1" applyFill="1" applyBorder="1" applyAlignment="1">
      <alignment horizontal="center" vertical="center" wrapText="1"/>
    </xf>
    <xf numFmtId="0" fontId="27" fillId="2" borderId="173" xfId="0" applyFont="1" applyFill="1" applyBorder="1" applyAlignment="1">
      <alignment horizontal="center" vertical="center" wrapText="1"/>
    </xf>
    <xf numFmtId="0" fontId="27" fillId="2" borderId="174" xfId="0" applyFont="1" applyFill="1" applyBorder="1" applyAlignment="1">
      <alignment horizontal="center" vertical="center"/>
    </xf>
    <xf numFmtId="49" fontId="30" fillId="2" borderId="179" xfId="0" applyNumberFormat="1" applyFont="1" applyFill="1" applyBorder="1" applyAlignment="1">
      <alignment horizontal="center" vertical="center"/>
    </xf>
    <xf numFmtId="169" fontId="30" fillId="2" borderId="179" xfId="0" applyNumberFormat="1" applyFont="1" applyFill="1" applyBorder="1" applyAlignment="1">
      <alignment horizontal="center" vertical="center"/>
    </xf>
    <xf numFmtId="168" fontId="30" fillId="2" borderId="179" xfId="0" applyNumberFormat="1" applyFont="1" applyFill="1" applyBorder="1" applyAlignment="1">
      <alignment horizontal="center" vertical="center"/>
    </xf>
    <xf numFmtId="164" fontId="30" fillId="2" borderId="180" xfId="0" applyNumberFormat="1" applyFont="1" applyFill="1" applyBorder="1" applyAlignment="1">
      <alignment horizontal="right" vertical="center"/>
    </xf>
    <xf numFmtId="49" fontId="27" fillId="2" borderId="172" xfId="0" applyNumberFormat="1" applyFont="1" applyFill="1" applyBorder="1" applyAlignment="1">
      <alignment horizontal="center" vertical="center"/>
    </xf>
    <xf numFmtId="49" fontId="30" fillId="2" borderId="0" xfId="0" applyNumberFormat="1" applyFont="1" applyFill="1" applyAlignment="1">
      <alignment vertical="center"/>
    </xf>
    <xf numFmtId="169" fontId="30" fillId="2" borderId="0" xfId="0" applyNumberFormat="1" applyFont="1" applyFill="1" applyAlignment="1">
      <alignment vertical="center"/>
    </xf>
    <xf numFmtId="168" fontId="30" fillId="2" borderId="0" xfId="0" applyNumberFormat="1" applyFont="1" applyFill="1" applyAlignment="1">
      <alignment vertical="center"/>
    </xf>
    <xf numFmtId="165" fontId="30" fillId="2" borderId="0" xfId="0" applyNumberFormat="1" applyFont="1" applyFill="1" applyAlignment="1">
      <alignment vertical="center"/>
    </xf>
    <xf numFmtId="0" fontId="13" fillId="4" borderId="61" xfId="5" applyFont="1" applyFill="1" applyBorder="1" applyAlignment="1">
      <alignment horizontal="center" vertical="center"/>
    </xf>
    <xf numFmtId="0" fontId="17" fillId="0" borderId="0" xfId="0" applyFont="1"/>
    <xf numFmtId="0" fontId="71" fillId="0" borderId="0" xfId="0" applyFont="1" applyAlignment="1">
      <alignment vertical="center"/>
    </xf>
    <xf numFmtId="0" fontId="0" fillId="2" borderId="0" xfId="5" applyFont="1" applyFill="1" applyAlignment="1">
      <alignment vertical="center"/>
    </xf>
    <xf numFmtId="0" fontId="0" fillId="2" borderId="0" xfId="5" applyFont="1" applyFill="1"/>
    <xf numFmtId="49" fontId="0" fillId="2" borderId="0" xfId="5" applyNumberFormat="1" applyFont="1" applyFill="1" applyAlignment="1">
      <alignment horizontal="center" vertical="center"/>
    </xf>
    <xf numFmtId="3" fontId="0" fillId="2" borderId="0" xfId="5" applyNumberFormat="1" applyFont="1" applyFill="1" applyAlignment="1">
      <alignment horizontal="center" vertical="top"/>
    </xf>
    <xf numFmtId="0" fontId="0" fillId="2" borderId="0" xfId="5" applyFont="1" applyFill="1" applyAlignment="1">
      <alignment horizontal="center" vertical="top"/>
    </xf>
    <xf numFmtId="3" fontId="0" fillId="2" borderId="0" xfId="5" applyNumberFormat="1" applyFont="1" applyFill="1" applyAlignment="1">
      <alignment horizontal="center" vertical="center"/>
    </xf>
    <xf numFmtId="0" fontId="0" fillId="2" borderId="0" xfId="5" applyFont="1" applyFill="1" applyAlignment="1">
      <alignment horizontal="left" vertical="center" wrapText="1"/>
    </xf>
    <xf numFmtId="0" fontId="0" fillId="2" borderId="0" xfId="5" applyFont="1" applyFill="1" applyAlignment="1">
      <alignment horizontal="center" vertical="center" wrapText="1"/>
    </xf>
    <xf numFmtId="0" fontId="0" fillId="5" borderId="0" xfId="5" applyFont="1" applyFill="1" applyAlignment="1">
      <alignment horizontal="center" vertical="top" wrapText="1"/>
    </xf>
    <xf numFmtId="0" fontId="0" fillId="5" borderId="0" xfId="5" applyFont="1" applyFill="1" applyAlignment="1">
      <alignment horizontal="right" vertical="center" wrapText="1"/>
    </xf>
    <xf numFmtId="0" fontId="0" fillId="5" borderId="0" xfId="5" applyFont="1" applyFill="1" applyAlignment="1">
      <alignment horizontal="left" vertical="center" wrapText="1"/>
    </xf>
    <xf numFmtId="166" fontId="13" fillId="5" borderId="0" xfId="17" applyFont="1" applyFill="1" applyAlignment="1">
      <alignment horizontal="center" vertical="center" wrapText="1"/>
    </xf>
    <xf numFmtId="170" fontId="0" fillId="5" borderId="0" xfId="5" applyNumberFormat="1" applyFont="1" applyFill="1" applyAlignment="1">
      <alignment horizontal="right" vertical="center"/>
    </xf>
    <xf numFmtId="0" fontId="0" fillId="5" borderId="0" xfId="5" applyFont="1" applyFill="1" applyAlignment="1">
      <alignment horizontal="left" vertical="center"/>
    </xf>
    <xf numFmtId="170" fontId="0" fillId="5" borderId="0" xfId="5" applyNumberFormat="1" applyFont="1" applyFill="1" applyAlignment="1">
      <alignment vertical="center"/>
    </xf>
    <xf numFmtId="0" fontId="0" fillId="5" borderId="0" xfId="5" applyFont="1" applyFill="1" applyAlignment="1">
      <alignment horizontal="right" vertical="center"/>
    </xf>
    <xf numFmtId="0" fontId="0" fillId="5" borderId="0" xfId="5" applyFont="1" applyFill="1" applyAlignment="1">
      <alignment vertical="center"/>
    </xf>
    <xf numFmtId="0" fontId="30" fillId="5" borderId="0" xfId="0" applyFont="1" applyFill="1" applyAlignment="1">
      <alignment horizontal="left"/>
    </xf>
    <xf numFmtId="0" fontId="46" fillId="0" borderId="0" xfId="0" applyFont="1"/>
    <xf numFmtId="49" fontId="58" fillId="2" borderId="183" xfId="5" applyNumberFormat="1" applyFont="1" applyFill="1" applyBorder="1" applyAlignment="1">
      <alignment horizontal="center" vertical="center"/>
    </xf>
    <xf numFmtId="0" fontId="13" fillId="5" borderId="56" xfId="0" applyFont="1" applyFill="1" applyBorder="1" applyAlignment="1">
      <alignment horizontal="center" vertical="center" wrapText="1"/>
    </xf>
    <xf numFmtId="0" fontId="13" fillId="5" borderId="41" xfId="0" applyFont="1" applyFill="1" applyBorder="1" applyAlignment="1">
      <alignment horizontal="center" vertical="center" wrapText="1"/>
    </xf>
    <xf numFmtId="164" fontId="17" fillId="2" borderId="0" xfId="0" applyNumberFormat="1" applyFont="1" applyFill="1" applyAlignment="1">
      <alignment horizontal="left" vertical="center"/>
    </xf>
    <xf numFmtId="0" fontId="46" fillId="0" borderId="184" xfId="0" applyFont="1" applyBorder="1"/>
    <xf numFmtId="0" fontId="11" fillId="0" borderId="97" xfId="0" applyFont="1" applyBorder="1"/>
    <xf numFmtId="0" fontId="46" fillId="0" borderId="185" xfId="0" applyFont="1" applyBorder="1"/>
    <xf numFmtId="43" fontId="11" fillId="0" borderId="104" xfId="9" applyFont="1" applyFill="1" applyBorder="1"/>
    <xf numFmtId="43" fontId="4" fillId="0" borderId="0" xfId="38" applyNumberFormat="1" applyAlignment="1">
      <alignment vertical="center"/>
    </xf>
    <xf numFmtId="16" fontId="4" fillId="0" borderId="0" xfId="38" applyNumberFormat="1" applyAlignment="1">
      <alignment vertical="center"/>
    </xf>
    <xf numFmtId="0" fontId="30" fillId="2" borderId="186" xfId="0" applyFont="1" applyFill="1" applyBorder="1" applyAlignment="1">
      <alignment horizontal="center" vertical="center"/>
    </xf>
    <xf numFmtId="0" fontId="30" fillId="2" borderId="9" xfId="0" applyFont="1" applyFill="1" applyBorder="1" applyAlignment="1">
      <alignment horizontal="center" vertical="center"/>
    </xf>
    <xf numFmtId="0" fontId="30" fillId="2" borderId="187" xfId="0" applyFont="1" applyFill="1" applyBorder="1" applyAlignment="1">
      <alignment horizontal="center" vertical="center"/>
    </xf>
    <xf numFmtId="168" fontId="30" fillId="2" borderId="69" xfId="0" applyNumberFormat="1" applyFont="1" applyFill="1" applyBorder="1" applyAlignment="1">
      <alignment horizontal="center" vertical="center"/>
    </xf>
    <xf numFmtId="168" fontId="30" fillId="2" borderId="13" xfId="0" applyNumberFormat="1" applyFont="1" applyFill="1" applyBorder="1" applyAlignment="1">
      <alignment horizontal="center" vertical="center"/>
    </xf>
    <xf numFmtId="168" fontId="30" fillId="2" borderId="180" xfId="0" applyNumberFormat="1" applyFont="1" applyFill="1" applyBorder="1" applyAlignment="1">
      <alignment horizontal="center" vertical="center"/>
    </xf>
    <xf numFmtId="0" fontId="83" fillId="5" borderId="61" xfId="0" applyFont="1" applyFill="1" applyBorder="1" applyAlignment="1">
      <alignment horizontal="center"/>
    </xf>
    <xf numFmtId="0" fontId="84" fillId="5" borderId="61" xfId="0" applyFont="1" applyFill="1" applyBorder="1" applyAlignment="1">
      <alignment horizontal="center"/>
    </xf>
    <xf numFmtId="0" fontId="39" fillId="5" borderId="61" xfId="0" applyFont="1" applyFill="1" applyBorder="1" applyAlignment="1">
      <alignment horizontal="center" wrapText="1"/>
    </xf>
    <xf numFmtId="0" fontId="39" fillId="5" borderId="61" xfId="0" applyFont="1" applyFill="1" applyBorder="1" applyAlignment="1">
      <alignment horizontal="center"/>
    </xf>
    <xf numFmtId="0" fontId="26" fillId="5" borderId="61" xfId="0" applyFont="1" applyFill="1" applyBorder="1" applyAlignment="1">
      <alignment horizontal="center" wrapText="1"/>
    </xf>
    <xf numFmtId="0" fontId="39" fillId="5" borderId="61" xfId="0" applyFont="1" applyFill="1" applyBorder="1" applyAlignment="1">
      <alignment horizontal="center" vertical="top"/>
    </xf>
    <xf numFmtId="0" fontId="65" fillId="5" borderId="0" xfId="43" applyFont="1" applyFill="1"/>
    <xf numFmtId="0" fontId="65" fillId="5" borderId="0" xfId="43" applyFont="1" applyFill="1" applyAlignment="1">
      <alignment horizontal="left" wrapText="1"/>
    </xf>
    <xf numFmtId="49" fontId="65" fillId="5" borderId="0" xfId="43" applyNumberFormat="1" applyFont="1" applyFill="1"/>
    <xf numFmtId="0" fontId="17" fillId="5" borderId="0" xfId="43" applyFont="1" applyFill="1" applyAlignment="1">
      <alignment vertical="center"/>
    </xf>
    <xf numFmtId="43" fontId="1" fillId="5" borderId="99" xfId="35" applyFont="1" applyFill="1" applyBorder="1" applyAlignment="1">
      <alignment vertical="center" wrapText="1"/>
    </xf>
    <xf numFmtId="43" fontId="1" fillId="5" borderId="99" xfId="36" applyFont="1" applyFill="1" applyBorder="1" applyAlignment="1">
      <alignment vertical="center"/>
    </xf>
    <xf numFmtId="43" fontId="1" fillId="5" borderId="98" xfId="35" applyFont="1" applyFill="1" applyBorder="1" applyAlignment="1">
      <alignment vertical="center" wrapText="1"/>
    </xf>
    <xf numFmtId="43" fontId="1" fillId="0" borderId="0" xfId="38" applyNumberFormat="1" applyFont="1" applyAlignment="1">
      <alignment vertical="center"/>
    </xf>
    <xf numFmtId="0" fontId="1" fillId="0" borderId="101" xfId="0" applyFont="1" applyBorder="1"/>
    <xf numFmtId="0" fontId="1" fillId="0" borderId="98" xfId="0" applyFont="1" applyBorder="1"/>
    <xf numFmtId="43" fontId="1" fillId="0" borderId="103" xfId="9" applyFont="1" applyFill="1" applyBorder="1"/>
    <xf numFmtId="0" fontId="17" fillId="11" borderId="0" xfId="0" applyFont="1" applyFill="1"/>
    <xf numFmtId="0" fontId="12" fillId="11" borderId="0" xfId="0" applyFont="1" applyFill="1"/>
    <xf numFmtId="0" fontId="12" fillId="11" borderId="0" xfId="0" applyFont="1" applyFill="1" applyAlignment="1">
      <alignment wrapText="1"/>
    </xf>
    <xf numFmtId="0" fontId="17" fillId="11" borderId="30" xfId="0" applyFont="1" applyFill="1" applyBorder="1"/>
    <xf numFmtId="0" fontId="17" fillId="11" borderId="193" xfId="0" applyFont="1" applyFill="1" applyBorder="1"/>
    <xf numFmtId="0" fontId="12" fillId="11" borderId="29" xfId="0" applyFont="1" applyFill="1" applyBorder="1" applyAlignment="1">
      <alignment wrapText="1"/>
    </xf>
    <xf numFmtId="0" fontId="17" fillId="11" borderId="193" xfId="0" applyFont="1" applyFill="1" applyBorder="1" applyAlignment="1">
      <alignment wrapText="1"/>
    </xf>
    <xf numFmtId="0" fontId="17" fillId="11" borderId="0" xfId="0" applyFont="1" applyFill="1" applyAlignment="1">
      <alignment wrapText="1"/>
    </xf>
    <xf numFmtId="0" fontId="0" fillId="2" borderId="194" xfId="5" applyFont="1" applyFill="1" applyBorder="1" applyAlignment="1">
      <alignment vertical="center"/>
    </xf>
    <xf numFmtId="3" fontId="0" fillId="2" borderId="194" xfId="5" applyNumberFormat="1" applyFont="1" applyFill="1" applyBorder="1" applyAlignment="1">
      <alignment horizontal="center" vertical="top"/>
    </xf>
    <xf numFmtId="0" fontId="0" fillId="2" borderId="195" xfId="5" applyFont="1" applyFill="1" applyBorder="1" applyAlignment="1">
      <alignment horizontal="center" vertical="top"/>
    </xf>
    <xf numFmtId="3" fontId="0" fillId="2" borderId="196" xfId="5" applyNumberFormat="1" applyFont="1" applyFill="1" applyBorder="1" applyAlignment="1">
      <alignment horizontal="center" vertical="center"/>
    </xf>
    <xf numFmtId="3" fontId="58" fillId="2" borderId="194" xfId="5" applyNumberFormat="1" applyFont="1" applyFill="1" applyBorder="1" applyAlignment="1">
      <alignment horizontal="center" vertical="center"/>
    </xf>
    <xf numFmtId="0" fontId="13" fillId="2" borderId="194" xfId="5" applyFont="1" applyFill="1" applyBorder="1" applyAlignment="1">
      <alignment horizontal="left" vertical="center"/>
    </xf>
    <xf numFmtId="0" fontId="0" fillId="5" borderId="194" xfId="5" applyFont="1" applyFill="1" applyBorder="1" applyAlignment="1">
      <alignment horizontal="center" vertical="top" wrapText="1"/>
    </xf>
    <xf numFmtId="0" fontId="1" fillId="5" borderId="194" xfId="0" applyFont="1" applyFill="1" applyBorder="1" applyAlignment="1">
      <alignment horizontal="center"/>
    </xf>
    <xf numFmtId="0" fontId="1" fillId="5" borderId="194" xfId="0" applyFont="1" applyFill="1" applyBorder="1" applyAlignment="1">
      <alignment horizontal="center" wrapText="1"/>
    </xf>
    <xf numFmtId="0" fontId="81" fillId="5" borderId="194" xfId="0" applyFont="1" applyFill="1" applyBorder="1" applyAlignment="1">
      <alignment horizontal="center"/>
    </xf>
    <xf numFmtId="0" fontId="85" fillId="5" borderId="194" xfId="0" applyFont="1" applyFill="1" applyBorder="1" applyAlignment="1">
      <alignment horizontal="center" wrapText="1"/>
    </xf>
    <xf numFmtId="0" fontId="65" fillId="5" borderId="194" xfId="0" applyFont="1" applyFill="1" applyBorder="1" applyAlignment="1">
      <alignment horizontal="center"/>
    </xf>
    <xf numFmtId="0" fontId="1" fillId="5" borderId="194" xfId="0" applyFont="1" applyFill="1" applyBorder="1" applyAlignment="1">
      <alignment horizontal="center" vertical="top" wrapText="1"/>
    </xf>
    <xf numFmtId="0" fontId="85" fillId="5" borderId="194" xfId="0" applyFont="1" applyFill="1" applyBorder="1" applyAlignment="1">
      <alignment horizontal="center" vertical="top" wrapText="1"/>
    </xf>
    <xf numFmtId="173" fontId="13" fillId="4" borderId="195" xfId="1" applyNumberFormat="1" applyFont="1" applyFill="1" applyBorder="1" applyAlignment="1">
      <alignment vertical="center" wrapText="1"/>
    </xf>
    <xf numFmtId="173" fontId="13" fillId="2" borderId="195" xfId="1" applyNumberFormat="1" applyFont="1" applyFill="1" applyBorder="1" applyAlignment="1">
      <alignment vertical="center" wrapText="1"/>
    </xf>
    <xf numFmtId="173" fontId="13" fillId="4" borderId="195" xfId="1" applyNumberFormat="1" applyFont="1" applyFill="1" applyBorder="1" applyAlignment="1">
      <alignment horizontal="center" vertical="center" wrapText="1"/>
    </xf>
    <xf numFmtId="0" fontId="17" fillId="5" borderId="194" xfId="0" applyFont="1" applyFill="1" applyBorder="1" applyAlignment="1" applyProtection="1">
      <alignment horizontal="center"/>
      <protection locked="0"/>
    </xf>
    <xf numFmtId="0" fontId="36" fillId="5" borderId="194" xfId="0" applyFont="1" applyFill="1" applyBorder="1" applyAlignment="1" applyProtection="1">
      <alignment horizontal="center" wrapText="1"/>
      <protection locked="0"/>
    </xf>
    <xf numFmtId="0" fontId="36" fillId="5" borderId="195" xfId="0" applyFont="1" applyFill="1" applyBorder="1" applyAlignment="1" applyProtection="1">
      <alignment wrapText="1"/>
      <protection locked="0"/>
    </xf>
    <xf numFmtId="0" fontId="36" fillId="5" borderId="194" xfId="0" applyFont="1" applyFill="1" applyBorder="1" applyAlignment="1" applyProtection="1">
      <alignment wrapText="1"/>
      <protection locked="0"/>
    </xf>
    <xf numFmtId="0" fontId="17" fillId="5" borderId="195" xfId="0" applyFont="1" applyFill="1" applyBorder="1" applyProtection="1">
      <protection locked="0"/>
    </xf>
    <xf numFmtId="0" fontId="13" fillId="4" borderId="201" xfId="5" applyFont="1" applyFill="1" applyBorder="1" applyAlignment="1">
      <alignment horizontal="left" vertical="center" wrapText="1"/>
    </xf>
    <xf numFmtId="0" fontId="13" fillId="2" borderId="200" xfId="5" applyFont="1" applyFill="1" applyBorder="1" applyAlignment="1">
      <alignment horizontal="left" vertical="center" wrapText="1"/>
    </xf>
    <xf numFmtId="0" fontId="11" fillId="2" borderId="197" xfId="5" applyFill="1" applyBorder="1" applyAlignment="1">
      <alignment horizontal="left" vertical="center"/>
    </xf>
    <xf numFmtId="0" fontId="11" fillId="2" borderId="197" xfId="5" applyFill="1" applyBorder="1" applyAlignment="1">
      <alignment horizontal="left" vertical="center" wrapText="1"/>
    </xf>
    <xf numFmtId="0" fontId="11" fillId="2" borderId="207" xfId="5" applyFill="1" applyBorder="1" applyAlignment="1">
      <alignment horizontal="left" vertical="center" wrapText="1"/>
    </xf>
    <xf numFmtId="0" fontId="13" fillId="4" borderId="203" xfId="5" applyFont="1" applyFill="1" applyBorder="1" applyAlignment="1">
      <alignment horizontal="center" vertical="center"/>
    </xf>
    <xf numFmtId="169" fontId="11" fillId="2" borderId="199" xfId="5" applyNumberFormat="1" applyFill="1" applyBorder="1" applyAlignment="1">
      <alignment horizontal="center" vertical="center" wrapText="1"/>
    </xf>
    <xf numFmtId="49" fontId="11" fillId="2" borderId="197" xfId="5" applyNumberFormat="1" applyFill="1" applyBorder="1" applyAlignment="1">
      <alignment horizontal="center" vertical="center" wrapText="1"/>
    </xf>
    <xf numFmtId="173" fontId="11" fillId="2" borderId="199" xfId="1" applyNumberFormat="1" applyFont="1" applyFill="1" applyBorder="1" applyAlignment="1">
      <alignment horizontal="center" vertical="center" wrapText="1"/>
    </xf>
    <xf numFmtId="169" fontId="11" fillId="2" borderId="203" xfId="5" applyNumberFormat="1" applyFill="1" applyBorder="1" applyAlignment="1">
      <alignment horizontal="center" vertical="center" wrapText="1"/>
    </xf>
    <xf numFmtId="49" fontId="11" fillId="2" borderId="205" xfId="5" applyNumberFormat="1" applyFill="1" applyBorder="1" applyAlignment="1">
      <alignment horizontal="center" vertical="center" wrapText="1"/>
    </xf>
    <xf numFmtId="173" fontId="11" fillId="2" borderId="203" xfId="1" applyNumberFormat="1" applyFont="1" applyFill="1" applyBorder="1" applyAlignment="1">
      <alignment horizontal="center" vertical="center" wrapText="1"/>
    </xf>
    <xf numFmtId="169" fontId="13" fillId="2" borderId="203" xfId="5" applyNumberFormat="1" applyFont="1" applyFill="1" applyBorder="1" applyAlignment="1">
      <alignment horizontal="center" vertical="center" wrapText="1"/>
    </xf>
    <xf numFmtId="49" fontId="13" fillId="2" borderId="205" xfId="5" applyNumberFormat="1" applyFont="1" applyFill="1" applyBorder="1" applyAlignment="1">
      <alignment horizontal="center" vertical="center" wrapText="1"/>
    </xf>
    <xf numFmtId="173" fontId="13" fillId="2" borderId="203" xfId="1" applyNumberFormat="1" applyFont="1" applyFill="1" applyBorder="1" applyAlignment="1">
      <alignment horizontal="center" vertical="center" wrapText="1"/>
    </xf>
    <xf numFmtId="0" fontId="13" fillId="4" borderId="204" xfId="5" applyFont="1" applyFill="1" applyBorder="1" applyAlignment="1">
      <alignment horizontal="center" vertical="center"/>
    </xf>
    <xf numFmtId="0" fontId="17" fillId="5" borderId="201" xfId="0" applyFont="1" applyFill="1" applyBorder="1" applyAlignment="1" applyProtection="1">
      <alignment horizontal="center"/>
      <protection locked="0"/>
    </xf>
    <xf numFmtId="0" fontId="17" fillId="5" borderId="200" xfId="0" applyFont="1" applyFill="1" applyBorder="1" applyAlignment="1" applyProtection="1">
      <alignment horizontal="center"/>
      <protection locked="0"/>
    </xf>
    <xf numFmtId="0" fontId="36" fillId="5" borderId="201" xfId="0" applyFont="1" applyFill="1" applyBorder="1" applyAlignment="1" applyProtection="1">
      <alignment horizontal="center" wrapText="1"/>
      <protection locked="0"/>
    </xf>
    <xf numFmtId="0" fontId="36" fillId="5" borderId="199" xfId="0" applyFont="1" applyFill="1" applyBorder="1" applyProtection="1">
      <protection locked="0"/>
    </xf>
    <xf numFmtId="0" fontId="36" fillId="5" borderId="202" xfId="0" applyFont="1" applyFill="1" applyBorder="1" applyAlignment="1" applyProtection="1">
      <alignment wrapText="1"/>
      <protection locked="0"/>
    </xf>
    <xf numFmtId="0" fontId="36" fillId="5" borderId="201" xfId="0" applyFont="1" applyFill="1" applyBorder="1" applyAlignment="1" applyProtection="1">
      <alignment wrapText="1"/>
      <protection locked="0"/>
    </xf>
    <xf numFmtId="0" fontId="36" fillId="5" borderId="200" xfId="0" applyFont="1" applyFill="1" applyBorder="1" applyAlignment="1" applyProtection="1">
      <alignment wrapText="1"/>
      <protection locked="0"/>
    </xf>
    <xf numFmtId="0" fontId="36" fillId="5" borderId="199" xfId="0" applyFont="1" applyFill="1" applyBorder="1" applyAlignment="1" applyProtection="1">
      <alignment wrapText="1"/>
      <protection locked="0"/>
    </xf>
    <xf numFmtId="0" fontId="36" fillId="5" borderId="199" xfId="0" applyFont="1" applyFill="1" applyBorder="1" applyAlignment="1" applyProtection="1">
      <alignment horizontal="center" wrapText="1"/>
      <protection locked="0"/>
    </xf>
    <xf numFmtId="0" fontId="17" fillId="5" borderId="202" xfId="0" applyFont="1" applyFill="1" applyBorder="1" applyProtection="1">
      <protection locked="0"/>
    </xf>
    <xf numFmtId="0" fontId="17" fillId="5" borderId="204" xfId="0" applyFont="1" applyFill="1" applyBorder="1" applyAlignment="1" applyProtection="1">
      <alignment horizontal="center"/>
      <protection locked="0"/>
    </xf>
    <xf numFmtId="0" fontId="36" fillId="5" borderId="203" xfId="0" applyFont="1" applyFill="1" applyBorder="1" applyProtection="1">
      <protection locked="0"/>
    </xf>
    <xf numFmtId="0" fontId="36" fillId="5" borderId="204" xfId="0" applyFont="1" applyFill="1" applyBorder="1" applyAlignment="1" applyProtection="1">
      <alignment wrapText="1"/>
      <protection locked="0"/>
    </xf>
    <xf numFmtId="0" fontId="36" fillId="5" borderId="203" xfId="0" applyFont="1" applyFill="1" applyBorder="1" applyAlignment="1" applyProtection="1">
      <alignment wrapText="1"/>
      <protection locked="0"/>
    </xf>
    <xf numFmtId="0" fontId="36" fillId="5" borderId="203" xfId="0" applyFont="1" applyFill="1" applyBorder="1" applyAlignment="1" applyProtection="1">
      <alignment horizontal="center" wrapText="1"/>
      <protection locked="0"/>
    </xf>
    <xf numFmtId="0" fontId="30" fillId="2" borderId="208" xfId="0" applyFont="1" applyFill="1" applyBorder="1" applyAlignment="1">
      <alignment horizontal="center" vertical="center"/>
    </xf>
    <xf numFmtId="0" fontId="30" fillId="2" borderId="209" xfId="0" applyFont="1" applyFill="1" applyBorder="1" applyAlignment="1">
      <alignment horizontal="center" vertical="center"/>
    </xf>
    <xf numFmtId="0" fontId="13" fillId="5" borderId="210" xfId="5" applyFont="1" applyFill="1" applyBorder="1"/>
    <xf numFmtId="0" fontId="13" fillId="2" borderId="213" xfId="5" applyFont="1" applyFill="1" applyBorder="1" applyAlignment="1">
      <alignment horizontal="center" vertical="center" wrapText="1"/>
    </xf>
    <xf numFmtId="0" fontId="13" fillId="5" borderId="214" xfId="5" applyFont="1" applyFill="1" applyBorder="1" applyAlignment="1" applyProtection="1">
      <alignment horizontal="center" vertical="center"/>
      <protection locked="0"/>
    </xf>
    <xf numFmtId="0" fontId="11" fillId="5" borderId="213" xfId="5" applyFill="1" applyBorder="1" applyAlignment="1" applyProtection="1">
      <alignment horizontal="center" vertical="top" wrapText="1"/>
      <protection locked="0"/>
    </xf>
    <xf numFmtId="169" fontId="11" fillId="5" borderId="213" xfId="5" applyNumberFormat="1" applyFill="1" applyBorder="1" applyAlignment="1" applyProtection="1">
      <alignment horizontal="center" vertical="top" wrapText="1"/>
      <protection locked="0"/>
    </xf>
    <xf numFmtId="49" fontId="11" fillId="5" borderId="213" xfId="5" applyNumberFormat="1" applyFill="1" applyBorder="1" applyAlignment="1" applyProtection="1">
      <alignment horizontal="center" vertical="top" wrapText="1"/>
      <protection locked="0"/>
    </xf>
    <xf numFmtId="164" fontId="11" fillId="5" borderId="213" xfId="4" applyNumberFormat="1" applyFont="1" applyFill="1" applyBorder="1" applyAlignment="1" applyProtection="1">
      <alignment vertical="top" wrapText="1"/>
      <protection locked="0"/>
    </xf>
    <xf numFmtId="0" fontId="13" fillId="5" borderId="213" xfId="5" applyFont="1" applyFill="1" applyBorder="1" applyAlignment="1" applyProtection="1">
      <alignment horizontal="center" vertical="center"/>
      <protection locked="0"/>
    </xf>
    <xf numFmtId="0" fontId="13" fillId="4" borderId="216" xfId="5" applyFont="1" applyFill="1" applyBorder="1" applyAlignment="1">
      <alignment horizontal="center" vertical="center"/>
    </xf>
    <xf numFmtId="0" fontId="13" fillId="4" borderId="213" xfId="5" applyFont="1" applyFill="1" applyBorder="1" applyAlignment="1">
      <alignment horizontal="center" vertical="center"/>
    </xf>
    <xf numFmtId="0" fontId="13" fillId="4" borderId="217" xfId="5" applyFont="1" applyFill="1" applyBorder="1" applyAlignment="1">
      <alignment horizontal="center" vertical="center"/>
    </xf>
    <xf numFmtId="0" fontId="0" fillId="2" borderId="218" xfId="5" applyFont="1" applyFill="1" applyBorder="1" applyAlignment="1">
      <alignment horizontal="center" vertical="top"/>
    </xf>
    <xf numFmtId="164" fontId="58" fillId="2" borderId="213" xfId="5" applyNumberFormat="1" applyFont="1" applyFill="1" applyBorder="1" applyAlignment="1">
      <alignment horizontal="center" vertical="center" wrapText="1"/>
    </xf>
    <xf numFmtId="0" fontId="0" fillId="5" borderId="216" xfId="5" applyFont="1" applyFill="1" applyBorder="1" applyAlignment="1">
      <alignment horizontal="center" vertical="top" wrapText="1"/>
    </xf>
    <xf numFmtId="0" fontId="13" fillId="4" borderId="216" xfId="5" applyFont="1" applyFill="1" applyBorder="1" applyAlignment="1">
      <alignment horizontal="center" vertical="center" wrapText="1"/>
    </xf>
    <xf numFmtId="0" fontId="48" fillId="7" borderId="213" xfId="10" applyFont="1" applyFill="1" applyBorder="1" applyAlignment="1">
      <alignment horizontal="left"/>
    </xf>
    <xf numFmtId="0" fontId="48" fillId="0" borderId="213" xfId="10" applyFont="1" applyBorder="1"/>
    <xf numFmtId="0" fontId="48" fillId="7" borderId="213" xfId="10" applyFont="1" applyFill="1" applyBorder="1"/>
    <xf numFmtId="0" fontId="26" fillId="5" borderId="213" xfId="5" applyFont="1" applyFill="1" applyBorder="1" applyAlignment="1">
      <alignment horizontal="center" vertical="center"/>
    </xf>
    <xf numFmtId="49" fontId="26" fillId="5" borderId="213" xfId="5" applyNumberFormat="1" applyFont="1" applyFill="1" applyBorder="1" applyAlignment="1">
      <alignment horizontal="center"/>
    </xf>
    <xf numFmtId="0" fontId="26" fillId="5" borderId="213" xfId="5" applyFont="1" applyFill="1" applyBorder="1" applyAlignment="1">
      <alignment horizontal="center"/>
    </xf>
    <xf numFmtId="49" fontId="81" fillId="5" borderId="213" xfId="5" applyNumberFormat="1" applyFont="1" applyFill="1" applyBorder="1" applyAlignment="1">
      <alignment horizontal="center"/>
    </xf>
    <xf numFmtId="3" fontId="82" fillId="5" borderId="213" xfId="5" applyNumberFormat="1" applyFont="1" applyFill="1" applyBorder="1" applyAlignment="1">
      <alignment horizontal="center"/>
    </xf>
    <xf numFmtId="177" fontId="82" fillId="5" borderId="213" xfId="5" applyNumberFormat="1" applyFont="1" applyFill="1" applyBorder="1" applyAlignment="1">
      <alignment horizontal="left"/>
    </xf>
    <xf numFmtId="41" fontId="81" fillId="5" borderId="213" xfId="5" applyNumberFormat="1" applyFont="1" applyFill="1" applyBorder="1" applyAlignment="1">
      <alignment horizontal="center"/>
    </xf>
    <xf numFmtId="0" fontId="81" fillId="5" borderId="213" xfId="5" applyFont="1" applyFill="1" applyBorder="1" applyAlignment="1">
      <alignment horizontal="center"/>
    </xf>
    <xf numFmtId="177" fontId="81" fillId="5" borderId="213" xfId="5" applyNumberFormat="1" applyFont="1" applyFill="1" applyBorder="1" applyAlignment="1">
      <alignment horizontal="left"/>
    </xf>
    <xf numFmtId="49" fontId="1" fillId="5" borderId="213" xfId="5" applyNumberFormat="1" applyFont="1" applyFill="1" applyBorder="1" applyAlignment="1">
      <alignment horizontal="center"/>
    </xf>
    <xf numFmtId="41" fontId="1" fillId="5" borderId="213" xfId="5" applyNumberFormat="1" applyFont="1" applyFill="1" applyBorder="1" applyAlignment="1">
      <alignment horizontal="center"/>
    </xf>
    <xf numFmtId="0" fontId="1" fillId="5" borderId="213" xfId="5" applyFont="1" applyFill="1" applyBorder="1" applyAlignment="1">
      <alignment horizontal="center"/>
    </xf>
    <xf numFmtId="177" fontId="1" fillId="5" borderId="213" xfId="5" applyNumberFormat="1" applyFont="1" applyFill="1" applyBorder="1" applyAlignment="1">
      <alignment horizontal="left"/>
    </xf>
    <xf numFmtId="0" fontId="26" fillId="5" borderId="213" xfId="43" applyFont="1" applyFill="1" applyBorder="1" applyAlignment="1">
      <alignment horizontal="center" wrapText="1"/>
    </xf>
    <xf numFmtId="49" fontId="1" fillId="5" borderId="213" xfId="43" applyNumberFormat="1" applyFont="1" applyFill="1" applyBorder="1" applyAlignment="1">
      <alignment horizontal="center"/>
    </xf>
    <xf numFmtId="0" fontId="1" fillId="5" borderId="213" xfId="43" applyFont="1" applyFill="1" applyBorder="1" applyAlignment="1">
      <alignment horizontal="center"/>
    </xf>
    <xf numFmtId="177" fontId="1" fillId="5" borderId="213" xfId="43" applyNumberFormat="1" applyFont="1" applyFill="1" applyBorder="1" applyAlignment="1">
      <alignment horizontal="left"/>
    </xf>
    <xf numFmtId="0" fontId="1" fillId="5" borderId="216" xfId="0" applyFont="1" applyFill="1" applyBorder="1" applyAlignment="1">
      <alignment horizontal="center"/>
    </xf>
    <xf numFmtId="0" fontId="1" fillId="5" borderId="216" xfId="0" applyFont="1" applyFill="1" applyBorder="1" applyAlignment="1">
      <alignment horizontal="center" wrapText="1"/>
    </xf>
    <xf numFmtId="0" fontId="81" fillId="5" borderId="216" xfId="0" applyFont="1" applyFill="1" applyBorder="1" applyAlignment="1">
      <alignment horizontal="center"/>
    </xf>
    <xf numFmtId="0" fontId="85" fillId="5" borderId="216" xfId="0" applyFont="1" applyFill="1" applyBorder="1" applyAlignment="1">
      <alignment horizontal="center" wrapText="1"/>
    </xf>
    <xf numFmtId="0" fontId="65" fillId="5" borderId="216" xfId="0" applyFont="1" applyFill="1" applyBorder="1" applyAlignment="1">
      <alignment horizontal="center"/>
    </xf>
    <xf numFmtId="0" fontId="1" fillId="5" borderId="216" xfId="0" applyFont="1" applyFill="1" applyBorder="1" applyAlignment="1">
      <alignment horizontal="center" vertical="top" wrapText="1"/>
    </xf>
    <xf numFmtId="0" fontId="85" fillId="5" borderId="216" xfId="0" applyFont="1" applyFill="1" applyBorder="1" applyAlignment="1">
      <alignment horizontal="center" vertical="top" wrapText="1"/>
    </xf>
    <xf numFmtId="0" fontId="76" fillId="9" borderId="213" xfId="0" applyFont="1" applyFill="1" applyBorder="1" applyAlignment="1">
      <alignment horizontal="center" vertical="center" wrapText="1"/>
    </xf>
    <xf numFmtId="0" fontId="77" fillId="0" borderId="213" xfId="0" applyFont="1" applyBorder="1" applyAlignment="1">
      <alignment horizontal="center" vertical="center" wrapText="1"/>
    </xf>
    <xf numFmtId="0" fontId="17" fillId="11" borderId="213" xfId="0" applyFont="1" applyFill="1" applyBorder="1"/>
    <xf numFmtId="0" fontId="17" fillId="11" borderId="214" xfId="0" applyFont="1" applyFill="1" applyBorder="1"/>
    <xf numFmtId="0" fontId="14" fillId="2" borderId="225" xfId="0" applyFont="1" applyFill="1" applyBorder="1"/>
    <xf numFmtId="0" fontId="14" fillId="2" borderId="226" xfId="0" applyFont="1" applyFill="1" applyBorder="1"/>
    <xf numFmtId="0" fontId="14" fillId="2" borderId="227" xfId="0" applyFont="1" applyFill="1" applyBorder="1"/>
    <xf numFmtId="167" fontId="14" fillId="0" borderId="228" xfId="4" applyNumberFormat="1" applyFont="1" applyBorder="1"/>
    <xf numFmtId="167" fontId="14" fillId="0" borderId="229" xfId="4" applyNumberFormat="1" applyFont="1" applyBorder="1"/>
    <xf numFmtId="0" fontId="0" fillId="2" borderId="225" xfId="0" applyFill="1" applyBorder="1"/>
    <xf numFmtId="0" fontId="0" fillId="2" borderId="226" xfId="0" applyFill="1" applyBorder="1"/>
    <xf numFmtId="0" fontId="0" fillId="2" borderId="227" xfId="0" applyFill="1" applyBorder="1"/>
    <xf numFmtId="0" fontId="0" fillId="0" borderId="228" xfId="0" applyBorder="1"/>
    <xf numFmtId="0" fontId="0" fillId="0" borderId="229" xfId="0" applyBorder="1"/>
    <xf numFmtId="0" fontId="0" fillId="2" borderId="230" xfId="0" applyFill="1" applyBorder="1"/>
    <xf numFmtId="0" fontId="0" fillId="2" borderId="231" xfId="0" applyFill="1" applyBorder="1"/>
    <xf numFmtId="0" fontId="0" fillId="2" borderId="232" xfId="0" applyFill="1" applyBorder="1"/>
    <xf numFmtId="0" fontId="0" fillId="0" borderId="233" xfId="0" applyBorder="1"/>
    <xf numFmtId="0" fontId="0" fillId="0" borderId="234" xfId="0" applyBorder="1"/>
    <xf numFmtId="167" fontId="14" fillId="0" borderId="235" xfId="4" applyNumberFormat="1" applyFont="1" applyBorder="1"/>
    <xf numFmtId="0" fontId="0" fillId="0" borderId="235" xfId="0" applyBorder="1"/>
    <xf numFmtId="167" fontId="15" fillId="0" borderId="233" xfId="4" applyNumberFormat="1" applyFont="1" applyBorder="1"/>
    <xf numFmtId="0" fontId="27" fillId="2" borderId="0" xfId="0" applyFont="1" applyFill="1" applyAlignment="1">
      <alignment horizontal="center" vertical="center"/>
    </xf>
    <xf numFmtId="0" fontId="27" fillId="2" borderId="171" xfId="0" applyFont="1" applyFill="1" applyBorder="1" applyAlignment="1">
      <alignment horizontal="center" vertical="center" wrapText="1"/>
    </xf>
    <xf numFmtId="0" fontId="27" fillId="2" borderId="175" xfId="0" applyFont="1" applyFill="1" applyBorder="1" applyAlignment="1">
      <alignment horizontal="center" vertical="center" wrapText="1"/>
    </xf>
    <xf numFmtId="0" fontId="27" fillId="2" borderId="178" xfId="0" applyFont="1" applyFill="1" applyBorder="1" applyAlignment="1">
      <alignment horizontal="center" vertical="center" wrapText="1"/>
    </xf>
    <xf numFmtId="164" fontId="30" fillId="2" borderId="176" xfId="0" applyNumberFormat="1" applyFont="1" applyFill="1" applyBorder="1" applyAlignment="1">
      <alignment horizontal="center" vertical="center"/>
    </xf>
    <xf numFmtId="164" fontId="30" fillId="2" borderId="177" xfId="0" applyNumberFormat="1" applyFont="1" applyFill="1" applyBorder="1" applyAlignment="1">
      <alignment horizontal="center" vertical="center"/>
    </xf>
    <xf numFmtId="164" fontId="30" fillId="2" borderId="181" xfId="0" applyNumberFormat="1" applyFont="1" applyFill="1" applyBorder="1" applyAlignment="1">
      <alignment horizontal="center" vertical="center"/>
    </xf>
    <xf numFmtId="0" fontId="30" fillId="2" borderId="110" xfId="0" applyFont="1" applyFill="1" applyBorder="1" applyAlignment="1">
      <alignment horizontal="center" vertical="center"/>
    </xf>
    <xf numFmtId="0" fontId="30" fillId="2" borderId="132" xfId="0" applyFont="1" applyFill="1" applyBorder="1" applyAlignment="1">
      <alignment horizontal="center" vertical="center"/>
    </xf>
    <xf numFmtId="0" fontId="30" fillId="2" borderId="131" xfId="0" applyFont="1" applyFill="1" applyBorder="1" applyAlignment="1">
      <alignment horizontal="center" vertical="center"/>
    </xf>
    <xf numFmtId="164" fontId="17" fillId="2" borderId="0" xfId="0" applyNumberFormat="1" applyFont="1" applyFill="1" applyAlignment="1">
      <alignment horizontal="left" vertical="center"/>
    </xf>
    <xf numFmtId="0" fontId="17" fillId="5" borderId="0" xfId="0" applyFont="1" applyFill="1" applyAlignment="1">
      <alignment horizontal="left" indent="2"/>
    </xf>
    <xf numFmtId="0" fontId="17" fillId="5" borderId="0" xfId="0" applyFont="1" applyFill="1" applyAlignment="1">
      <alignment horizontal="left" wrapText="1" indent="2"/>
    </xf>
    <xf numFmtId="0" fontId="69" fillId="2" borderId="112" xfId="0" applyFont="1" applyFill="1" applyBorder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5" fillId="5" borderId="0" xfId="5" applyFont="1" applyFill="1" applyAlignment="1">
      <alignment horizontal="center" vertical="center"/>
    </xf>
    <xf numFmtId="0" fontId="25" fillId="5" borderId="0" xfId="0" applyFont="1" applyFill="1" applyAlignment="1">
      <alignment horizontal="center" vertical="center"/>
    </xf>
    <xf numFmtId="0" fontId="35" fillId="5" borderId="0" xfId="2" applyFont="1" applyFill="1" applyAlignment="1">
      <alignment horizontal="center" vertical="center"/>
    </xf>
    <xf numFmtId="0" fontId="25" fillId="2" borderId="0" xfId="0" applyFont="1" applyFill="1" applyAlignment="1">
      <alignment horizontal="center"/>
    </xf>
    <xf numFmtId="0" fontId="35" fillId="2" borderId="0" xfId="2" applyFont="1" applyFill="1" applyAlignment="1">
      <alignment horizontal="center"/>
    </xf>
    <xf numFmtId="0" fontId="22" fillId="5" borderId="1" xfId="0" applyFont="1" applyFill="1" applyBorder="1" applyAlignment="1">
      <alignment horizontal="center" vertical="center"/>
    </xf>
    <xf numFmtId="0" fontId="22" fillId="5" borderId="5" xfId="0" applyFont="1" applyFill="1" applyBorder="1" applyAlignment="1">
      <alignment horizontal="center" vertical="center"/>
    </xf>
    <xf numFmtId="0" fontId="22" fillId="5" borderId="35" xfId="0" applyFont="1" applyFill="1" applyBorder="1" applyAlignment="1">
      <alignment horizontal="center" vertical="center"/>
    </xf>
    <xf numFmtId="0" fontId="50" fillId="5" borderId="6" xfId="0" applyFont="1" applyFill="1" applyBorder="1" applyAlignment="1">
      <alignment horizontal="center" vertical="center"/>
    </xf>
    <xf numFmtId="0" fontId="50" fillId="5" borderId="0" xfId="0" applyFont="1" applyFill="1" applyAlignment="1">
      <alignment horizontal="center" vertical="center"/>
    </xf>
    <xf numFmtId="0" fontId="50" fillId="5" borderId="7" xfId="0" applyFont="1" applyFill="1" applyBorder="1" applyAlignment="1">
      <alignment horizontal="center" vertical="center"/>
    </xf>
    <xf numFmtId="0" fontId="11" fillId="2" borderId="200" xfId="5" applyFill="1" applyBorder="1" applyAlignment="1">
      <alignment horizontal="center" vertical="center" wrapText="1"/>
    </xf>
    <xf numFmtId="0" fontId="11" fillId="2" borderId="197" xfId="5" applyFill="1" applyBorder="1" applyAlignment="1">
      <alignment horizontal="center" vertical="center" wrapText="1"/>
    </xf>
    <xf numFmtId="0" fontId="11" fillId="2" borderId="198" xfId="5" applyFill="1" applyBorder="1" applyAlignment="1">
      <alignment horizontal="center" vertical="center" wrapText="1"/>
    </xf>
    <xf numFmtId="0" fontId="12" fillId="6" borderId="27" xfId="5" applyFont="1" applyFill="1" applyBorder="1" applyAlignment="1">
      <alignment horizontal="center" vertical="center"/>
    </xf>
    <xf numFmtId="0" fontId="12" fillId="6" borderId="28" xfId="5" applyFont="1" applyFill="1" applyBorder="1" applyAlignment="1">
      <alignment horizontal="center" vertical="center"/>
    </xf>
    <xf numFmtId="0" fontId="12" fillId="6" borderId="29" xfId="5" applyFont="1" applyFill="1" applyBorder="1" applyAlignment="1">
      <alignment horizontal="center" vertical="center"/>
    </xf>
    <xf numFmtId="0" fontId="13" fillId="5" borderId="6" xfId="0" applyFont="1" applyFill="1" applyBorder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13" fillId="5" borderId="7" xfId="0" applyFont="1" applyFill="1" applyBorder="1" applyAlignment="1">
      <alignment horizontal="center" vertical="center"/>
    </xf>
    <xf numFmtId="174" fontId="11" fillId="2" borderId="196" xfId="5" applyNumberFormat="1" applyFill="1" applyBorder="1" applyAlignment="1">
      <alignment horizontal="center" vertical="center" wrapText="1"/>
    </xf>
    <xf numFmtId="174" fontId="11" fillId="2" borderId="189" xfId="5" applyNumberFormat="1" applyFill="1" applyBorder="1" applyAlignment="1">
      <alignment horizontal="center" vertical="center" wrapText="1"/>
    </xf>
    <xf numFmtId="174" fontId="13" fillId="2" borderId="196" xfId="5" applyNumberFormat="1" applyFont="1" applyFill="1" applyBorder="1" applyAlignment="1">
      <alignment horizontal="center" vertical="center" wrapText="1"/>
    </xf>
    <xf numFmtId="174" fontId="13" fillId="2" borderId="189" xfId="5" applyNumberFormat="1" applyFont="1" applyFill="1" applyBorder="1" applyAlignment="1">
      <alignment horizontal="center" vertical="center" wrapText="1"/>
    </xf>
    <xf numFmtId="0" fontId="11" fillId="2" borderId="51" xfId="5" applyFill="1" applyBorder="1" applyAlignment="1">
      <alignment horizontal="center" vertical="center"/>
    </xf>
    <xf numFmtId="0" fontId="11" fillId="2" borderId="54" xfId="5" applyFill="1" applyBorder="1" applyAlignment="1">
      <alignment horizontal="center" vertical="center"/>
    </xf>
    <xf numFmtId="0" fontId="13" fillId="4" borderId="47" xfId="5" applyFont="1" applyFill="1" applyBorder="1" applyAlignment="1">
      <alignment horizontal="center" vertical="center"/>
    </xf>
    <xf numFmtId="0" fontId="13" fillId="4" borderId="48" xfId="5" applyFont="1" applyFill="1" applyBorder="1" applyAlignment="1">
      <alignment horizontal="center" vertical="center"/>
    </xf>
    <xf numFmtId="0" fontId="13" fillId="4" borderId="54" xfId="5" applyFont="1" applyFill="1" applyBorder="1" applyAlignment="1">
      <alignment horizontal="center" vertical="center"/>
    </xf>
    <xf numFmtId="0" fontId="13" fillId="4" borderId="59" xfId="5" applyFont="1" applyFill="1" applyBorder="1" applyAlignment="1">
      <alignment horizontal="center" vertical="center" wrapText="1"/>
    </xf>
    <xf numFmtId="0" fontId="13" fillId="4" borderId="64" xfId="5" applyFont="1" applyFill="1" applyBorder="1" applyAlignment="1">
      <alignment horizontal="center" vertical="center" wrapText="1"/>
    </xf>
    <xf numFmtId="0" fontId="11" fillId="2" borderId="188" xfId="5" applyFill="1" applyBorder="1" applyAlignment="1">
      <alignment horizontal="center" vertical="center" wrapText="1"/>
    </xf>
    <xf numFmtId="0" fontId="13" fillId="2" borderId="41" xfId="5" applyFont="1" applyFill="1" applyBorder="1" applyAlignment="1">
      <alignment horizontal="center" vertical="center" wrapText="1"/>
    </xf>
    <xf numFmtId="0" fontId="13" fillId="2" borderId="28" xfId="5" applyFont="1" applyFill="1" applyBorder="1" applyAlignment="1">
      <alignment horizontal="center" vertical="center" wrapText="1"/>
    </xf>
    <xf numFmtId="0" fontId="13" fillId="2" borderId="105" xfId="5" applyFont="1" applyFill="1" applyBorder="1" applyAlignment="1">
      <alignment horizontal="center" vertical="center" wrapText="1"/>
    </xf>
    <xf numFmtId="0" fontId="13" fillId="4" borderId="3" xfId="5" applyFont="1" applyFill="1" applyBorder="1" applyAlignment="1">
      <alignment horizontal="center" vertical="center"/>
    </xf>
    <xf numFmtId="0" fontId="13" fillId="4" borderId="46" xfId="5" applyFont="1" applyFill="1" applyBorder="1" applyAlignment="1">
      <alignment horizontal="center" vertical="center"/>
    </xf>
    <xf numFmtId="0" fontId="13" fillId="4" borderId="1" xfId="5" applyFont="1" applyFill="1" applyBorder="1" applyAlignment="1">
      <alignment horizontal="center" vertical="center"/>
    </xf>
    <xf numFmtId="0" fontId="13" fillId="4" borderId="50" xfId="5" applyFont="1" applyFill="1" applyBorder="1" applyAlignment="1">
      <alignment horizontal="center" vertical="center"/>
    </xf>
    <xf numFmtId="0" fontId="13" fillId="4" borderId="65" xfId="5" applyFont="1" applyFill="1" applyBorder="1" applyAlignment="1">
      <alignment horizontal="center" vertical="center"/>
    </xf>
    <xf numFmtId="0" fontId="13" fillId="4" borderId="4" xfId="5" applyFont="1" applyFill="1" applyBorder="1" applyAlignment="1">
      <alignment horizontal="center" vertical="center"/>
    </xf>
    <xf numFmtId="0" fontId="13" fillId="4" borderId="34" xfId="5" applyFont="1" applyFill="1" applyBorder="1" applyAlignment="1">
      <alignment horizontal="center" vertical="center"/>
    </xf>
    <xf numFmtId="0" fontId="13" fillId="4" borderId="5" xfId="5" applyFont="1" applyFill="1" applyBorder="1" applyAlignment="1">
      <alignment horizontal="center" vertical="center"/>
    </xf>
    <xf numFmtId="0" fontId="11" fillId="2" borderId="47" xfId="5" applyFill="1" applyBorder="1" applyAlignment="1">
      <alignment horizontal="center" vertical="center" wrapText="1"/>
    </xf>
    <xf numFmtId="0" fontId="11" fillId="2" borderId="48" xfId="5" applyFill="1" applyBorder="1" applyAlignment="1">
      <alignment horizontal="center" vertical="center" wrapText="1"/>
    </xf>
    <xf numFmtId="0" fontId="11" fillId="2" borderId="54" xfId="5" applyFill="1" applyBorder="1" applyAlignment="1">
      <alignment horizontal="center" vertical="center" wrapText="1"/>
    </xf>
    <xf numFmtId="174" fontId="11" fillId="2" borderId="188" xfId="5" applyNumberFormat="1" applyFill="1" applyBorder="1" applyAlignment="1">
      <alignment horizontal="center" vertical="center" wrapText="1"/>
    </xf>
    <xf numFmtId="174" fontId="11" fillId="2" borderId="198" xfId="5" applyNumberFormat="1" applyFill="1" applyBorder="1" applyAlignment="1">
      <alignment horizontal="center" vertical="center" wrapText="1"/>
    </xf>
    <xf numFmtId="0" fontId="12" fillId="5" borderId="0" xfId="0" applyFont="1" applyFill="1" applyAlignment="1">
      <alignment horizontal="center" vertical="center"/>
    </xf>
    <xf numFmtId="0" fontId="11" fillId="2" borderId="3" xfId="5" applyFill="1" applyBorder="1" applyAlignment="1">
      <alignment horizontal="left" vertical="center" wrapText="1"/>
    </xf>
    <xf numFmtId="0" fontId="11" fillId="2" borderId="4" xfId="5" applyFill="1" applyBorder="1" applyAlignment="1">
      <alignment horizontal="left" vertical="center" wrapText="1"/>
    </xf>
    <xf numFmtId="0" fontId="11" fillId="2" borderId="12" xfId="5" applyFill="1" applyBorder="1" applyAlignment="1">
      <alignment horizontal="left" vertical="center" wrapText="1"/>
    </xf>
    <xf numFmtId="0" fontId="11" fillId="2" borderId="6" xfId="5" applyFill="1" applyBorder="1" applyAlignment="1">
      <alignment horizontal="left" vertical="center" wrapText="1"/>
    </xf>
    <xf numFmtId="0" fontId="11" fillId="2" borderId="0" xfId="5" applyFill="1" applyAlignment="1">
      <alignment horizontal="left" vertical="center" wrapText="1"/>
    </xf>
    <xf numFmtId="0" fontId="11" fillId="2" borderId="7" xfId="5" applyFill="1" applyBorder="1" applyAlignment="1">
      <alignment horizontal="left" vertical="center" wrapText="1"/>
    </xf>
    <xf numFmtId="0" fontId="11" fillId="2" borderId="1" xfId="5" applyFill="1" applyBorder="1" applyAlignment="1">
      <alignment horizontal="left" vertical="center" wrapText="1"/>
    </xf>
    <xf numFmtId="0" fontId="11" fillId="2" borderId="5" xfId="5" applyFill="1" applyBorder="1" applyAlignment="1">
      <alignment horizontal="left" vertical="center" wrapText="1"/>
    </xf>
    <xf numFmtId="0" fontId="11" fillId="2" borderId="35" xfId="5" applyFill="1" applyBorder="1" applyAlignment="1">
      <alignment horizontal="left" vertical="center" wrapText="1"/>
    </xf>
    <xf numFmtId="174" fontId="11" fillId="2" borderId="51" xfId="5" applyNumberFormat="1" applyFill="1" applyBorder="1" applyAlignment="1">
      <alignment horizontal="center" vertical="center" wrapText="1"/>
    </xf>
    <xf numFmtId="174" fontId="11" fillId="2" borderId="54" xfId="5" applyNumberFormat="1" applyFill="1" applyBorder="1" applyAlignment="1">
      <alignment horizontal="center" vertical="center" wrapText="1"/>
    </xf>
    <xf numFmtId="0" fontId="25" fillId="5" borderId="0" xfId="5" applyFont="1" applyFill="1" applyAlignment="1">
      <alignment horizontal="center"/>
    </xf>
    <xf numFmtId="0" fontId="12" fillId="4" borderId="27" xfId="5" applyFont="1" applyFill="1" applyBorder="1" applyAlignment="1">
      <alignment horizontal="center" vertical="center"/>
    </xf>
    <xf numFmtId="0" fontId="12" fillId="4" borderId="28" xfId="5" applyFont="1" applyFill="1" applyBorder="1" applyAlignment="1">
      <alignment horizontal="center" vertical="center"/>
    </xf>
    <xf numFmtId="0" fontId="12" fillId="4" borderId="29" xfId="5" applyFont="1" applyFill="1" applyBorder="1" applyAlignment="1">
      <alignment horizontal="center" vertical="center"/>
    </xf>
    <xf numFmtId="0" fontId="11" fillId="5" borderId="0" xfId="5" applyFill="1" applyAlignment="1">
      <alignment horizontal="center" vertical="center"/>
    </xf>
    <xf numFmtId="0" fontId="11" fillId="5" borderId="4" xfId="5" applyFill="1" applyBorder="1" applyAlignment="1">
      <alignment horizontal="left" vertical="center" wrapText="1"/>
    </xf>
    <xf numFmtId="0" fontId="11" fillId="5" borderId="12" xfId="5" applyFill="1" applyBorder="1" applyAlignment="1">
      <alignment horizontal="left" vertical="center" wrapText="1"/>
    </xf>
    <xf numFmtId="0" fontId="13" fillId="2" borderId="204" xfId="5" applyFont="1" applyFill="1" applyBorder="1" applyAlignment="1">
      <alignment horizontal="left" vertical="center" wrapText="1"/>
    </xf>
    <xf numFmtId="0" fontId="13" fillId="2" borderId="205" xfId="5" applyFont="1" applyFill="1" applyBorder="1" applyAlignment="1">
      <alignment horizontal="left" vertical="center" wrapText="1"/>
    </xf>
    <xf numFmtId="0" fontId="13" fillId="2" borderId="206" xfId="5" applyFont="1" applyFill="1" applyBorder="1" applyAlignment="1">
      <alignment horizontal="left" vertical="center" wrapText="1"/>
    </xf>
    <xf numFmtId="0" fontId="26" fillId="0" borderId="143" xfId="5" applyFont="1" applyBorder="1" applyAlignment="1">
      <alignment horizontal="center" vertical="center" wrapText="1"/>
    </xf>
    <xf numFmtId="0" fontId="26" fillId="0" borderId="145" xfId="5" applyFont="1" applyBorder="1" applyAlignment="1">
      <alignment horizontal="center" vertical="center" wrapText="1"/>
    </xf>
    <xf numFmtId="0" fontId="26" fillId="0" borderId="146" xfId="5" applyFont="1" applyBorder="1" applyAlignment="1">
      <alignment horizontal="center" vertical="center" wrapText="1"/>
    </xf>
    <xf numFmtId="0" fontId="26" fillId="0" borderId="153" xfId="5" applyFont="1" applyBorder="1" applyAlignment="1">
      <alignment horizontal="center" vertical="center" wrapText="1"/>
    </xf>
    <xf numFmtId="0" fontId="26" fillId="0" borderId="158" xfId="5" applyFont="1" applyBorder="1" applyAlignment="1">
      <alignment horizontal="center" vertical="center" wrapText="1"/>
    </xf>
    <xf numFmtId="0" fontId="26" fillId="0" borderId="160" xfId="5" applyFont="1" applyBorder="1" applyAlignment="1">
      <alignment horizontal="center" vertical="center" wrapText="1"/>
    </xf>
    <xf numFmtId="0" fontId="16" fillId="5" borderId="0" xfId="5" applyFont="1" applyFill="1" applyAlignment="1">
      <alignment horizontal="center" vertical="center"/>
    </xf>
    <xf numFmtId="0" fontId="12" fillId="5" borderId="0" xfId="43" applyFont="1" applyFill="1" applyAlignment="1">
      <alignment horizontal="center" vertical="center"/>
    </xf>
    <xf numFmtId="0" fontId="62" fillId="5" borderId="0" xfId="2" applyFont="1" applyFill="1" applyAlignment="1">
      <alignment horizontal="center" vertical="center"/>
    </xf>
    <xf numFmtId="0" fontId="26" fillId="0" borderId="43" xfId="5" applyFont="1" applyBorder="1" applyAlignment="1">
      <alignment horizontal="center" vertical="center" wrapText="1"/>
    </xf>
    <xf numFmtId="0" fontId="26" fillId="0" borderId="44" xfId="5" applyFont="1" applyBorder="1" applyAlignment="1">
      <alignment horizontal="center" vertical="center" wrapText="1"/>
    </xf>
    <xf numFmtId="0" fontId="26" fillId="0" borderId="45" xfId="5" applyFont="1" applyBorder="1" applyAlignment="1">
      <alignment horizontal="center" vertical="center" wrapText="1"/>
    </xf>
    <xf numFmtId="0" fontId="4" fillId="5" borderId="0" xfId="38" applyFill="1" applyAlignment="1">
      <alignment horizontal="center" vertical="center"/>
    </xf>
    <xf numFmtId="0" fontId="16" fillId="2" borderId="0" xfId="5" applyFont="1" applyFill="1" applyAlignment="1">
      <alignment horizontal="center" vertical="center"/>
    </xf>
    <xf numFmtId="0" fontId="12" fillId="2" borderId="0" xfId="38" applyFont="1" applyFill="1" applyAlignment="1">
      <alignment horizontal="center" vertical="center"/>
    </xf>
    <xf numFmtId="0" fontId="22" fillId="5" borderId="1" xfId="5" applyFont="1" applyFill="1" applyBorder="1" applyAlignment="1">
      <alignment horizontal="center" vertical="center"/>
    </xf>
    <xf numFmtId="0" fontId="22" fillId="5" borderId="5" xfId="5" applyFont="1" applyFill="1" applyBorder="1" applyAlignment="1">
      <alignment horizontal="center" vertical="center"/>
    </xf>
    <xf numFmtId="0" fontId="22" fillId="5" borderId="35" xfId="5" applyFont="1" applyFill="1" applyBorder="1" applyAlignment="1">
      <alignment horizontal="center" vertical="center"/>
    </xf>
    <xf numFmtId="0" fontId="13" fillId="5" borderId="6" xfId="5" applyFont="1" applyFill="1" applyBorder="1" applyAlignment="1">
      <alignment horizontal="center" vertical="center"/>
    </xf>
    <xf numFmtId="0" fontId="13" fillId="5" borderId="0" xfId="5" applyFont="1" applyFill="1" applyAlignment="1">
      <alignment horizontal="center" vertical="center"/>
    </xf>
    <xf numFmtId="0" fontId="13" fillId="5" borderId="7" xfId="5" applyFont="1" applyFill="1" applyBorder="1" applyAlignment="1">
      <alignment horizontal="center" vertical="center"/>
    </xf>
    <xf numFmtId="0" fontId="50" fillId="5" borderId="6" xfId="5" applyFont="1" applyFill="1" applyBorder="1" applyAlignment="1">
      <alignment horizontal="center" vertical="center"/>
    </xf>
    <xf numFmtId="0" fontId="50" fillId="5" borderId="0" xfId="5" applyFont="1" applyFill="1" applyAlignment="1">
      <alignment horizontal="center" vertical="center"/>
    </xf>
    <xf numFmtId="0" fontId="50" fillId="5" borderId="7" xfId="5" applyFont="1" applyFill="1" applyBorder="1" applyAlignment="1">
      <alignment horizontal="center" vertical="center"/>
    </xf>
    <xf numFmtId="0" fontId="12" fillId="5" borderId="0" xfId="5" applyFont="1" applyFill="1" applyAlignment="1">
      <alignment horizontal="center" vertical="center"/>
    </xf>
    <xf numFmtId="0" fontId="17" fillId="5" borderId="0" xfId="0" applyFont="1" applyFill="1" applyAlignment="1">
      <alignment horizontal="center"/>
    </xf>
    <xf numFmtId="170" fontId="17" fillId="5" borderId="0" xfId="0" applyNumberFormat="1" applyFont="1" applyFill="1" applyAlignment="1" applyProtection="1">
      <alignment horizontal="center"/>
      <protection locked="0"/>
    </xf>
    <xf numFmtId="0" fontId="37" fillId="5" borderId="0" xfId="0" applyFont="1" applyFill="1"/>
    <xf numFmtId="0" fontId="12" fillId="5" borderId="3" xfId="0" applyFont="1" applyFill="1" applyBorder="1" applyAlignment="1">
      <alignment horizontal="center"/>
    </xf>
    <xf numFmtId="0" fontId="12" fillId="5" borderId="4" xfId="0" applyFont="1" applyFill="1" applyBorder="1" applyAlignment="1">
      <alignment horizontal="center"/>
    </xf>
    <xf numFmtId="0" fontId="12" fillId="5" borderId="12" xfId="0" applyFont="1" applyFill="1" applyBorder="1" applyAlignment="1">
      <alignment horizontal="center"/>
    </xf>
    <xf numFmtId="0" fontId="12" fillId="5" borderId="58" xfId="0" applyFont="1" applyFill="1" applyBorder="1" applyAlignment="1">
      <alignment horizontal="center"/>
    </xf>
    <xf numFmtId="0" fontId="12" fillId="5" borderId="46" xfId="0" applyFont="1" applyFill="1" applyBorder="1" applyAlignment="1">
      <alignment horizontal="center"/>
    </xf>
    <xf numFmtId="0" fontId="12" fillId="5" borderId="59" xfId="0" applyFont="1" applyFill="1" applyBorder="1" applyAlignment="1">
      <alignment horizontal="center"/>
    </xf>
    <xf numFmtId="0" fontId="12" fillId="5" borderId="60" xfId="0" applyFont="1" applyFill="1" applyBorder="1" applyAlignment="1">
      <alignment horizontal="center"/>
    </xf>
    <xf numFmtId="0" fontId="12" fillId="5" borderId="0" xfId="0" applyFont="1" applyFill="1" applyAlignment="1">
      <alignment horizontal="center"/>
    </xf>
    <xf numFmtId="0" fontId="16" fillId="2" borderId="169" xfId="5" applyFont="1" applyFill="1" applyBorder="1" applyAlignment="1">
      <alignment horizontal="center" vertical="center"/>
    </xf>
    <xf numFmtId="0" fontId="50" fillId="2" borderId="0" xfId="0" applyFont="1" applyFill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164" fontId="11" fillId="2" borderId="215" xfId="1" applyNumberFormat="1" applyFont="1" applyFill="1" applyBorder="1" applyAlignment="1">
      <alignment horizontal="center" vertical="center"/>
    </xf>
    <xf numFmtId="164" fontId="11" fillId="2" borderId="32" xfId="1" applyNumberFormat="1" applyFont="1" applyFill="1" applyBorder="1" applyAlignment="1">
      <alignment horizontal="center" vertical="center"/>
    </xf>
    <xf numFmtId="164" fontId="11" fillId="2" borderId="33" xfId="1" applyNumberFormat="1" applyFont="1" applyFill="1" applyBorder="1" applyAlignment="1">
      <alignment horizontal="center" vertical="center"/>
    </xf>
    <xf numFmtId="0" fontId="12" fillId="4" borderId="211" xfId="5" applyFont="1" applyFill="1" applyBorder="1" applyAlignment="1">
      <alignment horizontal="center" vertical="center"/>
    </xf>
    <xf numFmtId="0" fontId="12" fillId="4" borderId="212" xfId="5" applyFont="1" applyFill="1" applyBorder="1" applyAlignment="1">
      <alignment horizontal="center" vertical="center"/>
    </xf>
    <xf numFmtId="0" fontId="38" fillId="4" borderId="62" xfId="5" applyFont="1" applyFill="1" applyBorder="1" applyAlignment="1">
      <alignment horizontal="center" vertical="center"/>
    </xf>
    <xf numFmtId="0" fontId="38" fillId="4" borderId="52" xfId="5" applyFont="1" applyFill="1" applyBorder="1" applyAlignment="1">
      <alignment horizontal="center" vertical="center"/>
    </xf>
    <xf numFmtId="0" fontId="58" fillId="2" borderId="218" xfId="5" applyFont="1" applyFill="1" applyBorder="1" applyAlignment="1">
      <alignment horizontal="center" vertical="center" wrapText="1"/>
    </xf>
    <xf numFmtId="0" fontId="58" fillId="2" borderId="195" xfId="5" applyFont="1" applyFill="1" applyBorder="1" applyAlignment="1">
      <alignment horizontal="center" vertical="center" wrapText="1"/>
    </xf>
    <xf numFmtId="0" fontId="13" fillId="4" borderId="55" xfId="5" applyFont="1" applyFill="1" applyBorder="1" applyAlignment="1">
      <alignment horizontal="center" vertical="center" wrapText="1"/>
    </xf>
    <xf numFmtId="0" fontId="13" fillId="4" borderId="56" xfId="5" applyFont="1" applyFill="1" applyBorder="1" applyAlignment="1">
      <alignment horizontal="center" vertical="center" wrapText="1"/>
    </xf>
    <xf numFmtId="0" fontId="13" fillId="4" borderId="57" xfId="5" applyFont="1" applyFill="1" applyBorder="1" applyAlignment="1">
      <alignment horizontal="center" vertical="center" wrapText="1"/>
    </xf>
    <xf numFmtId="0" fontId="58" fillId="5" borderId="214" xfId="5" applyFont="1" applyFill="1" applyBorder="1" applyAlignment="1">
      <alignment horizontal="center" vertical="center"/>
    </xf>
    <xf numFmtId="0" fontId="58" fillId="5" borderId="211" xfId="5" applyFont="1" applyFill="1" applyBorder="1" applyAlignment="1">
      <alignment horizontal="center" vertical="center"/>
    </xf>
    <xf numFmtId="0" fontId="58" fillId="5" borderId="222" xfId="5" applyFont="1" applyFill="1" applyBorder="1" applyAlignment="1">
      <alignment horizontal="center" vertical="center"/>
    </xf>
    <xf numFmtId="0" fontId="50" fillId="2" borderId="0" xfId="5" applyFont="1" applyFill="1" applyAlignment="1">
      <alignment horizontal="center" vertical="center"/>
    </xf>
    <xf numFmtId="0" fontId="22" fillId="2" borderId="0" xfId="5" applyFont="1" applyFill="1" applyAlignment="1">
      <alignment horizontal="center" vertical="center"/>
    </xf>
    <xf numFmtId="0" fontId="22" fillId="2" borderId="223" xfId="5" applyFont="1" applyFill="1" applyBorder="1" applyAlignment="1">
      <alignment horizontal="center" vertical="center"/>
    </xf>
    <xf numFmtId="0" fontId="13" fillId="2" borderId="27" xfId="5" applyFont="1" applyFill="1" applyBorder="1" applyAlignment="1">
      <alignment horizontal="center" vertical="center" wrapText="1"/>
    </xf>
    <xf numFmtId="0" fontId="13" fillId="2" borderId="115" xfId="5" applyFont="1" applyFill="1" applyBorder="1" applyAlignment="1">
      <alignment horizontal="center" vertical="center"/>
    </xf>
    <xf numFmtId="0" fontId="13" fillId="8" borderId="27" xfId="5" applyFont="1" applyFill="1" applyBorder="1" applyAlignment="1">
      <alignment horizontal="center" vertical="center" wrapText="1"/>
    </xf>
    <xf numFmtId="0" fontId="13" fillId="8" borderId="115" xfId="5" applyFont="1" applyFill="1" applyBorder="1" applyAlignment="1">
      <alignment horizontal="center" vertical="center"/>
    </xf>
    <xf numFmtId="0" fontId="0" fillId="2" borderId="0" xfId="5" applyFont="1" applyFill="1" applyAlignment="1">
      <alignment horizontal="center" vertical="center"/>
    </xf>
    <xf numFmtId="0" fontId="38" fillId="4" borderId="213" xfId="5" applyFont="1" applyFill="1" applyBorder="1" applyAlignment="1">
      <alignment horizontal="center" vertical="center"/>
    </xf>
    <xf numFmtId="0" fontId="38" fillId="4" borderId="217" xfId="5" applyFont="1" applyFill="1" applyBorder="1" applyAlignment="1">
      <alignment horizontal="center" vertical="center"/>
    </xf>
    <xf numFmtId="0" fontId="58" fillId="2" borderId="218" xfId="5" applyFont="1" applyFill="1" applyBorder="1" applyAlignment="1">
      <alignment horizontal="left" vertical="center" wrapText="1"/>
    </xf>
    <xf numFmtId="0" fontId="58" fillId="2" borderId="195" xfId="5" applyFont="1" applyFill="1" applyBorder="1" applyAlignment="1">
      <alignment horizontal="left" vertical="center" wrapText="1"/>
    </xf>
    <xf numFmtId="0" fontId="58" fillId="2" borderId="216" xfId="5" applyFont="1" applyFill="1" applyBorder="1" applyAlignment="1">
      <alignment horizontal="center" vertical="center" wrapText="1"/>
    </xf>
    <xf numFmtId="0" fontId="58" fillId="2" borderId="213" xfId="5" applyFont="1" applyFill="1" applyBorder="1" applyAlignment="1">
      <alignment horizontal="center" vertical="center" wrapText="1"/>
    </xf>
    <xf numFmtId="2" fontId="58" fillId="2" borderId="214" xfId="5" applyNumberFormat="1" applyFont="1" applyFill="1" applyBorder="1" applyAlignment="1">
      <alignment horizontal="center" vertical="center"/>
    </xf>
    <xf numFmtId="2" fontId="58" fillId="2" borderId="211" xfId="5" applyNumberFormat="1" applyFont="1" applyFill="1" applyBorder="1" applyAlignment="1">
      <alignment horizontal="center" vertical="center"/>
    </xf>
    <xf numFmtId="2" fontId="58" fillId="2" borderId="222" xfId="5" applyNumberFormat="1" applyFont="1" applyFill="1" applyBorder="1" applyAlignment="1">
      <alignment horizontal="center" vertical="center"/>
    </xf>
    <xf numFmtId="2" fontId="58" fillId="0" borderId="218" xfId="5" applyNumberFormat="1" applyFont="1" applyBorder="1" applyAlignment="1">
      <alignment horizontal="left" vertical="center" wrapText="1"/>
    </xf>
    <xf numFmtId="2" fontId="58" fillId="0" borderId="195" xfId="5" applyNumberFormat="1" applyFont="1" applyBorder="1" applyAlignment="1">
      <alignment horizontal="left" vertical="center" wrapText="1"/>
    </xf>
    <xf numFmtId="0" fontId="25" fillId="2" borderId="0" xfId="5" applyFont="1" applyFill="1" applyAlignment="1">
      <alignment horizontal="center" vertical="center"/>
    </xf>
    <xf numFmtId="0" fontId="12" fillId="2" borderId="0" xfId="5" applyFont="1" applyFill="1" applyAlignment="1">
      <alignment horizontal="center" vertical="center" wrapText="1"/>
    </xf>
    <xf numFmtId="0" fontId="13" fillId="4" borderId="61" xfId="5" applyFont="1" applyFill="1" applyBorder="1" applyAlignment="1">
      <alignment horizontal="center" vertical="center"/>
    </xf>
    <xf numFmtId="0" fontId="13" fillId="4" borderId="62" xfId="5" applyFont="1" applyFill="1" applyBorder="1" applyAlignment="1">
      <alignment horizontal="center" vertical="center"/>
    </xf>
    <xf numFmtId="0" fontId="13" fillId="4" borderId="52" xfId="5" applyFont="1" applyFill="1" applyBorder="1" applyAlignment="1">
      <alignment horizontal="center" vertical="center"/>
    </xf>
    <xf numFmtId="0" fontId="13" fillId="4" borderId="49" xfId="5" applyFont="1" applyFill="1" applyBorder="1" applyAlignment="1">
      <alignment horizontal="center" vertical="center"/>
    </xf>
    <xf numFmtId="0" fontId="0" fillId="2" borderId="219" xfId="5" applyFont="1" applyFill="1" applyBorder="1" applyAlignment="1">
      <alignment horizontal="left" vertical="center" wrapText="1"/>
    </xf>
    <xf numFmtId="0" fontId="0" fillId="2" borderId="220" xfId="5" applyFont="1" applyFill="1" applyBorder="1" applyAlignment="1">
      <alignment horizontal="left" vertical="center" wrapText="1"/>
    </xf>
    <xf numFmtId="0" fontId="0" fillId="2" borderId="221" xfId="5" applyFont="1" applyFill="1" applyBorder="1" applyAlignment="1">
      <alignment horizontal="left" vertical="center" wrapText="1"/>
    </xf>
    <xf numFmtId="0" fontId="38" fillId="2" borderId="51" xfId="5" applyFont="1" applyFill="1" applyBorder="1" applyAlignment="1">
      <alignment horizontal="center" vertical="center" wrapText="1"/>
    </xf>
    <xf numFmtId="0" fontId="38" fillId="2" borderId="54" xfId="5" applyFont="1" applyFill="1" applyBorder="1" applyAlignment="1">
      <alignment horizontal="center" vertical="center" wrapText="1"/>
    </xf>
    <xf numFmtId="0" fontId="38" fillId="2" borderId="47" xfId="5" applyFont="1" applyFill="1" applyBorder="1" applyAlignment="1">
      <alignment horizontal="center" vertical="center"/>
    </xf>
    <xf numFmtId="0" fontId="38" fillId="2" borderId="48" xfId="5" applyFont="1" applyFill="1" applyBorder="1" applyAlignment="1">
      <alignment horizontal="center" vertical="center"/>
    </xf>
    <xf numFmtId="0" fontId="38" fillId="2" borderId="49" xfId="5" applyFont="1" applyFill="1" applyBorder="1" applyAlignment="1">
      <alignment horizontal="center" vertical="center"/>
    </xf>
    <xf numFmtId="0" fontId="1" fillId="5" borderId="213" xfId="0" applyFont="1" applyFill="1" applyBorder="1" applyAlignment="1">
      <alignment horizontal="center" vertical="top" wrapText="1"/>
    </xf>
    <xf numFmtId="0" fontId="1" fillId="5" borderId="217" xfId="0" applyFont="1" applyFill="1" applyBorder="1" applyAlignment="1">
      <alignment horizontal="center" vertical="top" wrapText="1"/>
    </xf>
    <xf numFmtId="0" fontId="1" fillId="5" borderId="218" xfId="0" applyFont="1" applyFill="1" applyBorder="1" applyAlignment="1">
      <alignment horizontal="center" vertical="top" wrapText="1"/>
    </xf>
    <xf numFmtId="0" fontId="1" fillId="5" borderId="195" xfId="0" applyFont="1" applyFill="1" applyBorder="1" applyAlignment="1">
      <alignment horizontal="center" vertical="top" wrapText="1"/>
    </xf>
    <xf numFmtId="0" fontId="0" fillId="5" borderId="0" xfId="0" applyFill="1" applyAlignment="1">
      <alignment vertical="top" wrapText="1"/>
    </xf>
    <xf numFmtId="0" fontId="39" fillId="5" borderId="62" xfId="0" applyFont="1" applyFill="1" applyBorder="1" applyAlignment="1">
      <alignment horizontal="center" vertical="top" wrapText="1"/>
    </xf>
    <xf numFmtId="0" fontId="39" fillId="5" borderId="52" xfId="0" applyFont="1" applyFill="1" applyBorder="1" applyAlignment="1">
      <alignment horizontal="center" vertical="top" wrapText="1"/>
    </xf>
    <xf numFmtId="0" fontId="82" fillId="5" borderId="213" xfId="0" applyFont="1" applyFill="1" applyBorder="1" applyAlignment="1">
      <alignment horizontal="center" vertical="top" wrapText="1"/>
    </xf>
    <xf numFmtId="0" fontId="82" fillId="5" borderId="217" xfId="0" applyFont="1" applyFill="1" applyBorder="1" applyAlignment="1">
      <alignment horizontal="center" vertical="top" wrapText="1"/>
    </xf>
    <xf numFmtId="0" fontId="65" fillId="5" borderId="213" xfId="0" applyFont="1" applyFill="1" applyBorder="1" applyAlignment="1">
      <alignment horizontal="center" wrapText="1"/>
    </xf>
    <xf numFmtId="0" fontId="65" fillId="5" borderId="217" xfId="0" applyFont="1" applyFill="1" applyBorder="1" applyAlignment="1">
      <alignment horizontal="center" wrapText="1"/>
    </xf>
    <xf numFmtId="0" fontId="65" fillId="5" borderId="218" xfId="0" applyFont="1" applyFill="1" applyBorder="1" applyAlignment="1">
      <alignment horizontal="center" wrapText="1"/>
    </xf>
    <xf numFmtId="0" fontId="65" fillId="5" borderId="195" xfId="0" applyFont="1" applyFill="1" applyBorder="1" applyAlignment="1">
      <alignment horizontal="center" wrapText="1"/>
    </xf>
    <xf numFmtId="0" fontId="0" fillId="5" borderId="0" xfId="0" applyFill="1" applyAlignment="1">
      <alignment wrapText="1"/>
    </xf>
    <xf numFmtId="0" fontId="26" fillId="5" borderId="62" xfId="0" applyFont="1" applyFill="1" applyBorder="1" applyAlignment="1">
      <alignment horizontal="center" wrapText="1"/>
    </xf>
    <xf numFmtId="0" fontId="26" fillId="5" borderId="52" xfId="0" applyFont="1" applyFill="1" applyBorder="1" applyAlignment="1">
      <alignment horizontal="center" wrapText="1"/>
    </xf>
    <xf numFmtId="0" fontId="1" fillId="5" borderId="213" xfId="0" applyFont="1" applyFill="1" applyBorder="1" applyAlignment="1">
      <alignment horizontal="center" wrapText="1"/>
    </xf>
    <xf numFmtId="0" fontId="1" fillId="5" borderId="217" xfId="0" applyFont="1" applyFill="1" applyBorder="1" applyAlignment="1">
      <alignment horizontal="center" wrapText="1"/>
    </xf>
    <xf numFmtId="0" fontId="1" fillId="5" borderId="218" xfId="0" applyFont="1" applyFill="1" applyBorder="1" applyAlignment="1">
      <alignment horizontal="center" wrapText="1"/>
    </xf>
    <xf numFmtId="0" fontId="1" fillId="5" borderId="195" xfId="0" applyFont="1" applyFill="1" applyBorder="1" applyAlignment="1">
      <alignment horizontal="center" wrapText="1"/>
    </xf>
    <xf numFmtId="0" fontId="39" fillId="5" borderId="62" xfId="0" applyFont="1" applyFill="1" applyBorder="1" applyAlignment="1">
      <alignment horizontal="center" wrapText="1"/>
    </xf>
    <xf numFmtId="0" fontId="39" fillId="5" borderId="52" xfId="0" applyFont="1" applyFill="1" applyBorder="1" applyAlignment="1">
      <alignment horizontal="center" wrapText="1"/>
    </xf>
    <xf numFmtId="0" fontId="84" fillId="5" borderId="62" xfId="0" applyFont="1" applyFill="1" applyBorder="1" applyAlignment="1">
      <alignment horizontal="center" wrapText="1"/>
    </xf>
    <xf numFmtId="0" fontId="84" fillId="5" borderId="52" xfId="0" applyFont="1" applyFill="1" applyBorder="1" applyAlignment="1">
      <alignment horizontal="center" wrapText="1"/>
    </xf>
    <xf numFmtId="0" fontId="1" fillId="5" borderId="213" xfId="0" applyFont="1" applyFill="1" applyBorder="1" applyAlignment="1">
      <alignment horizontal="center"/>
    </xf>
    <xf numFmtId="0" fontId="1" fillId="5" borderId="217" xfId="0" applyFont="1" applyFill="1" applyBorder="1" applyAlignment="1">
      <alignment horizontal="center"/>
    </xf>
    <xf numFmtId="0" fontId="83" fillId="5" borderId="62" xfId="0" applyFont="1" applyFill="1" applyBorder="1" applyAlignment="1">
      <alignment horizontal="center"/>
    </xf>
    <xf numFmtId="0" fontId="83" fillId="5" borderId="52" xfId="0" applyFont="1" applyFill="1" applyBorder="1" applyAlignment="1">
      <alignment horizontal="center"/>
    </xf>
    <xf numFmtId="0" fontId="78" fillId="0" borderId="0" xfId="0" applyFont="1" applyAlignment="1">
      <alignment horizontal="justify" vertical="center"/>
    </xf>
    <xf numFmtId="0" fontId="79" fillId="0" borderId="213" xfId="0" applyFont="1" applyBorder="1" applyAlignment="1">
      <alignment horizontal="left" vertical="center"/>
    </xf>
    <xf numFmtId="0" fontId="17" fillId="0" borderId="213" xfId="0" applyFont="1" applyBorder="1" applyAlignment="1">
      <alignment horizontal="left" vertical="center"/>
    </xf>
    <xf numFmtId="0" fontId="79" fillId="0" borderId="213" xfId="0" applyFont="1" applyBorder="1" applyAlignment="1">
      <alignment horizontal="center" vertical="center"/>
    </xf>
    <xf numFmtId="0" fontId="77" fillId="0" borderId="214" xfId="0" applyFont="1" applyBorder="1" applyAlignment="1">
      <alignment horizontal="center" vertical="center" wrapText="1"/>
    </xf>
    <xf numFmtId="0" fontId="77" fillId="0" borderId="212" xfId="0" applyFont="1" applyBorder="1" applyAlignment="1">
      <alignment horizontal="center" vertical="center" wrapText="1"/>
    </xf>
    <xf numFmtId="0" fontId="70" fillId="9" borderId="0" xfId="0" applyFont="1" applyFill="1" applyAlignment="1">
      <alignment horizontal="center" vertical="center" wrapText="1"/>
    </xf>
    <xf numFmtId="0" fontId="77" fillId="0" borderId="214" xfId="0" applyFont="1" applyBorder="1" applyAlignment="1">
      <alignment horizontal="justify" vertical="center" wrapText="1"/>
    </xf>
    <xf numFmtId="0" fontId="77" fillId="0" borderId="211" xfId="0" applyFont="1" applyBorder="1" applyAlignment="1">
      <alignment horizontal="justify" vertical="center" wrapText="1"/>
    </xf>
    <xf numFmtId="0" fontId="77" fillId="0" borderId="212" xfId="0" applyFont="1" applyBorder="1" applyAlignment="1">
      <alignment horizontal="justify" vertical="center" wrapText="1"/>
    </xf>
    <xf numFmtId="0" fontId="17" fillId="0" borderId="214" xfId="0" applyFont="1" applyBorder="1" applyAlignment="1">
      <alignment horizontal="center"/>
    </xf>
    <xf numFmtId="0" fontId="17" fillId="0" borderId="211" xfId="0" applyFont="1" applyBorder="1" applyAlignment="1">
      <alignment horizontal="center"/>
    </xf>
    <xf numFmtId="0" fontId="17" fillId="0" borderId="212" xfId="0" applyFont="1" applyBorder="1" applyAlignment="1">
      <alignment horizontal="center"/>
    </xf>
    <xf numFmtId="0" fontId="77" fillId="0" borderId="211" xfId="0" applyFont="1" applyBorder="1" applyAlignment="1">
      <alignment horizontal="center" vertical="center" wrapText="1"/>
    </xf>
    <xf numFmtId="0" fontId="77" fillId="0" borderId="213" xfId="0" applyFont="1" applyBorder="1" applyAlignment="1">
      <alignment horizontal="justify" vertical="center" wrapText="1"/>
    </xf>
    <xf numFmtId="0" fontId="17" fillId="0" borderId="213" xfId="0" applyFont="1" applyBorder="1" applyAlignment="1">
      <alignment horizontal="left"/>
    </xf>
    <xf numFmtId="0" fontId="77" fillId="0" borderId="213" xfId="0" applyFont="1" applyBorder="1" applyAlignment="1">
      <alignment horizontal="left" vertical="center" wrapText="1"/>
    </xf>
    <xf numFmtId="0" fontId="71" fillId="0" borderId="0" xfId="0" applyFont="1" applyAlignment="1">
      <alignment horizontal="center" wrapText="1"/>
    </xf>
    <xf numFmtId="0" fontId="76" fillId="9" borderId="213" xfId="0" applyFont="1" applyFill="1" applyBorder="1" applyAlignment="1">
      <alignment horizontal="center" vertical="center" wrapText="1"/>
    </xf>
    <xf numFmtId="0" fontId="75" fillId="0" borderId="182" xfId="0" applyFont="1" applyBorder="1" applyAlignment="1">
      <alignment horizontal="left" vertical="center"/>
    </xf>
    <xf numFmtId="0" fontId="75" fillId="0" borderId="133" xfId="0" applyFont="1" applyBorder="1" applyAlignment="1">
      <alignment horizontal="left" vertical="center"/>
    </xf>
    <xf numFmtId="0" fontId="72" fillId="0" borderId="0" xfId="0" applyFont="1" applyAlignment="1">
      <alignment horizontal="justify" vertical="center" wrapText="1"/>
    </xf>
    <xf numFmtId="0" fontId="74" fillId="10" borderId="130" xfId="0" applyFont="1" applyFill="1" applyBorder="1" applyAlignment="1">
      <alignment horizontal="left" vertical="center"/>
    </xf>
    <xf numFmtId="0" fontId="74" fillId="10" borderId="112" xfId="0" applyFont="1" applyFill="1" applyBorder="1" applyAlignment="1">
      <alignment horizontal="left" vertical="center"/>
    </xf>
    <xf numFmtId="0" fontId="74" fillId="10" borderId="107" xfId="0" applyFont="1" applyFill="1" applyBorder="1" applyAlignment="1">
      <alignment horizontal="left" vertical="center"/>
    </xf>
    <xf numFmtId="0" fontId="75" fillId="0" borderId="109" xfId="0" applyFont="1" applyBorder="1" applyAlignment="1">
      <alignment horizontal="left" vertical="center"/>
    </xf>
    <xf numFmtId="0" fontId="72" fillId="0" borderId="0" xfId="0" applyFont="1" applyAlignment="1">
      <alignment horizontal="left" vertical="center" wrapText="1"/>
    </xf>
    <xf numFmtId="0" fontId="74" fillId="10" borderId="130" xfId="0" applyFont="1" applyFill="1" applyBorder="1" applyAlignment="1">
      <alignment horizontal="left"/>
    </xf>
    <xf numFmtId="0" fontId="74" fillId="10" borderId="112" xfId="0" applyFont="1" applyFill="1" applyBorder="1" applyAlignment="1">
      <alignment horizontal="left"/>
    </xf>
    <xf numFmtId="0" fontId="74" fillId="10" borderId="130" xfId="0" applyFont="1" applyFill="1" applyBorder="1" applyAlignment="1">
      <alignment horizontal="center"/>
    </xf>
    <xf numFmtId="0" fontId="74" fillId="10" borderId="112" xfId="0" applyFont="1" applyFill="1" applyBorder="1" applyAlignment="1">
      <alignment horizontal="center"/>
    </xf>
    <xf numFmtId="0" fontId="75" fillId="0" borderId="182" xfId="0" applyFont="1" applyBorder="1" applyAlignment="1">
      <alignment horizontal="left"/>
    </xf>
    <xf numFmtId="0" fontId="75" fillId="0" borderId="133" xfId="0" applyFont="1" applyBorder="1" applyAlignment="1">
      <alignment horizontal="left"/>
    </xf>
    <xf numFmtId="0" fontId="11" fillId="11" borderId="0" xfId="0" applyFont="1" applyFill="1"/>
    <xf numFmtId="0" fontId="17" fillId="11" borderId="0" xfId="0" applyFont="1" applyFill="1"/>
    <xf numFmtId="0" fontId="12" fillId="11" borderId="0" xfId="0" applyFont="1" applyFill="1"/>
    <xf numFmtId="0" fontId="17" fillId="11" borderId="33" xfId="0" applyFont="1" applyFill="1" applyBorder="1" applyAlignment="1">
      <alignment wrapText="1"/>
    </xf>
    <xf numFmtId="0" fontId="17" fillId="11" borderId="30" xfId="0" applyFont="1" applyFill="1" applyBorder="1" applyAlignment="1">
      <alignment wrapText="1"/>
    </xf>
    <xf numFmtId="0" fontId="17" fillId="11" borderId="193" xfId="0" applyFont="1" applyFill="1" applyBorder="1" applyAlignment="1">
      <alignment wrapText="1"/>
    </xf>
    <xf numFmtId="0" fontId="17" fillId="11" borderId="214" xfId="0" applyFont="1" applyFill="1" applyBorder="1" applyAlignment="1">
      <alignment wrapText="1"/>
    </xf>
    <xf numFmtId="0" fontId="17" fillId="11" borderId="211" xfId="0" applyFont="1" applyFill="1" applyBorder="1" applyAlignment="1">
      <alignment wrapText="1"/>
    </xf>
    <xf numFmtId="0" fontId="17" fillId="11" borderId="212" xfId="0" applyFont="1" applyFill="1" applyBorder="1" applyAlignment="1">
      <alignment wrapText="1"/>
    </xf>
    <xf numFmtId="0" fontId="12" fillId="11" borderId="27" xfId="0" applyFont="1" applyFill="1" applyBorder="1" applyAlignment="1">
      <alignment wrapText="1"/>
    </xf>
    <xf numFmtId="0" fontId="12" fillId="11" borderId="28" xfId="0" applyFont="1" applyFill="1" applyBorder="1" applyAlignment="1">
      <alignment wrapText="1"/>
    </xf>
    <xf numFmtId="0" fontId="12" fillId="11" borderId="105" xfId="0" applyFont="1" applyFill="1" applyBorder="1" applyAlignment="1">
      <alignment wrapText="1"/>
    </xf>
    <xf numFmtId="0" fontId="16" fillId="11" borderId="0" xfId="0" applyFont="1" applyFill="1" applyAlignment="1">
      <alignment horizontal="center"/>
    </xf>
    <xf numFmtId="0" fontId="12" fillId="11" borderId="0" xfId="0" applyFont="1" applyFill="1" applyAlignment="1">
      <alignment horizontal="center"/>
    </xf>
    <xf numFmtId="0" fontId="60" fillId="11" borderId="0" xfId="0" applyFont="1" applyFill="1" applyAlignment="1">
      <alignment wrapText="1"/>
    </xf>
    <xf numFmtId="0" fontId="86" fillId="11" borderId="0" xfId="0" applyFont="1" applyFill="1" applyAlignment="1">
      <alignment horizontal="center" wrapText="1"/>
    </xf>
    <xf numFmtId="0" fontId="12" fillId="11" borderId="190" xfId="0" applyFont="1" applyFill="1" applyBorder="1" applyAlignment="1">
      <alignment wrapText="1"/>
    </xf>
    <xf numFmtId="0" fontId="17" fillId="11" borderId="47" xfId="0" applyFont="1" applyFill="1" applyBorder="1" applyAlignment="1">
      <alignment wrapText="1"/>
    </xf>
    <xf numFmtId="0" fontId="17" fillId="11" borderId="48" xfId="0" applyFont="1" applyFill="1" applyBorder="1" applyAlignment="1">
      <alignment wrapText="1"/>
    </xf>
    <xf numFmtId="0" fontId="17" fillId="11" borderId="191" xfId="0" applyFont="1" applyFill="1" applyBorder="1" applyAlignment="1">
      <alignment wrapText="1"/>
    </xf>
    <xf numFmtId="0" fontId="17" fillId="11" borderId="48" xfId="0" applyFont="1" applyFill="1" applyBorder="1"/>
    <xf numFmtId="0" fontId="17" fillId="11" borderId="191" xfId="0" applyFont="1" applyFill="1" applyBorder="1"/>
    <xf numFmtId="0" fontId="17" fillId="11" borderId="33" xfId="0" applyFont="1" applyFill="1" applyBorder="1"/>
    <xf numFmtId="0" fontId="17" fillId="11" borderId="30" xfId="0" applyFont="1" applyFill="1" applyBorder="1"/>
    <xf numFmtId="0" fontId="17" fillId="11" borderId="192" xfId="0" applyFont="1" applyFill="1" applyBorder="1"/>
    <xf numFmtId="0" fontId="17" fillId="11" borderId="214" xfId="0" applyFont="1" applyFill="1" applyBorder="1"/>
    <xf numFmtId="0" fontId="17" fillId="11" borderId="211" xfId="0" applyFont="1" applyFill="1" applyBorder="1"/>
    <xf numFmtId="0" fontId="17" fillId="11" borderId="224" xfId="0" applyFont="1" applyFill="1" applyBorder="1"/>
    <xf numFmtId="0" fontId="12" fillId="11" borderId="0" xfId="0" applyFont="1" applyFill="1" applyAlignment="1">
      <alignment wrapText="1"/>
    </xf>
    <xf numFmtId="0" fontId="40" fillId="5" borderId="0" xfId="5" applyFont="1" applyFill="1" applyAlignment="1">
      <alignment horizontal="center" vertical="center"/>
    </xf>
    <xf numFmtId="0" fontId="40" fillId="5" borderId="0" xfId="0" applyFont="1" applyFill="1" applyAlignment="1">
      <alignment horizontal="center" vertical="center"/>
    </xf>
    <xf numFmtId="0" fontId="80" fillId="5" borderId="0" xfId="2" applyFont="1" applyFill="1" applyAlignment="1">
      <alignment horizontal="center" vertical="center"/>
    </xf>
    <xf numFmtId="0" fontId="53" fillId="5" borderId="0" xfId="5" applyFont="1" applyFill="1" applyAlignment="1">
      <alignment horizontal="center" vertical="center"/>
    </xf>
    <xf numFmtId="0" fontId="54" fillId="5" borderId="0" xfId="2" applyFont="1" applyFill="1" applyAlignment="1">
      <alignment horizontal="center" vertical="center"/>
    </xf>
    <xf numFmtId="0" fontId="52" fillId="5" borderId="0" xfId="5" applyFont="1" applyFill="1" applyAlignment="1">
      <alignment horizontal="center" vertical="center"/>
    </xf>
    <xf numFmtId="0" fontId="13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4" fillId="0" borderId="0" xfId="0" applyFont="1" applyAlignment="1">
      <alignment horizontal="center"/>
    </xf>
  </cellXfs>
  <cellStyles count="44">
    <cellStyle name="Moeda" xfId="1" builtinId="4"/>
    <cellStyle name="Moeda 2" xfId="6" xr:uid="{00000000-0005-0000-0000-000002000000}"/>
    <cellStyle name="Moeda 2 2" xfId="17" xr:uid="{00000000-0005-0000-0000-000003000000}"/>
    <cellStyle name="Moeda 3" xfId="16" xr:uid="{00000000-0005-0000-0000-000004000000}"/>
    <cellStyle name="Moeda 4" xfId="22" xr:uid="{00000000-0005-0000-0000-000005000000}"/>
    <cellStyle name="Moeda 4 2" xfId="41" xr:uid="{00000000-0005-0000-0000-000006000000}"/>
    <cellStyle name="Normal" xfId="0" builtinId="0"/>
    <cellStyle name="Normal 2" xfId="5" xr:uid="{00000000-0005-0000-0000-000008000000}"/>
    <cellStyle name="Normal 3" xfId="7" xr:uid="{00000000-0005-0000-0000-000009000000}"/>
    <cellStyle name="Normal 4" xfId="8" xr:uid="{00000000-0005-0000-0000-00000A000000}"/>
    <cellStyle name="Normal 4 2" xfId="13" xr:uid="{00000000-0005-0000-0000-00000B000000}"/>
    <cellStyle name="Normal 4 2 2" xfId="20" xr:uid="{00000000-0005-0000-0000-00000C000000}"/>
    <cellStyle name="Normal 4 2 2 2" xfId="27" xr:uid="{00000000-0005-0000-0000-00000D000000}"/>
    <cellStyle name="Normal 4 2 2 2 2" xfId="33" xr:uid="{00000000-0005-0000-0000-00000E000000}"/>
    <cellStyle name="Normal 5" xfId="10" xr:uid="{00000000-0005-0000-0000-00000F000000}"/>
    <cellStyle name="Normal 6" xfId="11" xr:uid="{00000000-0005-0000-0000-000010000000}"/>
    <cellStyle name="Normal 6 2" xfId="38" xr:uid="{00000000-0005-0000-0000-000011000000}"/>
    <cellStyle name="Normal 7" xfId="18" xr:uid="{00000000-0005-0000-0000-000012000000}"/>
    <cellStyle name="Normal 7 2" xfId="26" xr:uid="{00000000-0005-0000-0000-000013000000}"/>
    <cellStyle name="Normal 7 2 2" xfId="32" xr:uid="{00000000-0005-0000-0000-000014000000}"/>
    <cellStyle name="Normal 7 2 2 2" xfId="43" xr:uid="{51AE0A2C-1892-4157-9995-C4F5159E2B24}"/>
    <cellStyle name="Normal 8" xfId="21" xr:uid="{00000000-0005-0000-0000-000015000000}"/>
    <cellStyle name="Normal 8 2" xfId="40" xr:uid="{00000000-0005-0000-0000-000016000000}"/>
    <cellStyle name="Normal 9" xfId="25" xr:uid="{00000000-0005-0000-0000-000017000000}"/>
    <cellStyle name="Normal_ANEXOS" xfId="2" xr:uid="{00000000-0005-0000-0000-000018000000}"/>
    <cellStyle name="Porcentagem" xfId="3" builtinId="5"/>
    <cellStyle name="Porcentagem 2" xfId="15" xr:uid="{00000000-0005-0000-0000-00001A000000}"/>
    <cellStyle name="Porcentagem 2 2" xfId="31" xr:uid="{00000000-0005-0000-0000-00001B000000}"/>
    <cellStyle name="Porcentagem 2 2 2" xfId="37" xr:uid="{00000000-0005-0000-0000-00001C000000}"/>
    <cellStyle name="Porcentagem 3" xfId="24" xr:uid="{00000000-0005-0000-0000-00001D000000}"/>
    <cellStyle name="Porcentagem 3 2" xfId="42" xr:uid="{00000000-0005-0000-0000-00001E000000}"/>
    <cellStyle name="Vírgula" xfId="4" builtinId="3"/>
    <cellStyle name="Vírgula 2" xfId="9" xr:uid="{00000000-0005-0000-0000-000020000000}"/>
    <cellStyle name="Vírgula 2 2" xfId="14" xr:uid="{00000000-0005-0000-0000-000021000000}"/>
    <cellStyle name="Vírgula 2 2 2" xfId="30" xr:uid="{00000000-0005-0000-0000-000022000000}"/>
    <cellStyle name="Vírgula 2 2 2 2" xfId="36" xr:uid="{00000000-0005-0000-0000-000023000000}"/>
    <cellStyle name="Vírgula 2 3" xfId="39" xr:uid="{00000000-0005-0000-0000-000024000000}"/>
    <cellStyle name="Vírgula 3" xfId="12" xr:uid="{00000000-0005-0000-0000-000025000000}"/>
    <cellStyle name="Vírgula 3 2" xfId="29" xr:uid="{00000000-0005-0000-0000-000026000000}"/>
    <cellStyle name="Vírgula 3 2 2" xfId="35" xr:uid="{00000000-0005-0000-0000-000027000000}"/>
    <cellStyle name="Vírgula 4" xfId="19" xr:uid="{00000000-0005-0000-0000-000028000000}"/>
    <cellStyle name="Vírgula 4 2" xfId="28" xr:uid="{00000000-0005-0000-0000-000029000000}"/>
    <cellStyle name="Vírgula 4 2 2" xfId="34" xr:uid="{00000000-0005-0000-0000-00002A000000}"/>
    <cellStyle name="Vírgula 5" xfId="23" xr:uid="{00000000-0005-0000-0000-00002B000000}"/>
  </cellStyles>
  <dxfs count="0"/>
  <tableStyles count="1" defaultTableStyle="TableStyleMedium9" defaultPivotStyle="PivotStyleLight16">
    <tableStyle name="Invisible" pivot="0" table="0" count="0" xr9:uid="{17892795-C3A1-4393-8225-2BD69610AF0B}"/>
  </tableStyles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Radio" firstButton="1" lockText="1"/>
</file>

<file path=xl/ctrlProps/ctrlProp10.xml><?xml version="1.0" encoding="utf-8"?>
<formControlPr xmlns="http://schemas.microsoft.com/office/spreadsheetml/2009/9/main" objectType="Radio" checked="Checked" firstButton="1" lockText="1"/>
</file>

<file path=xl/ctrlProps/ctrlProp11.xml><?xml version="1.0" encoding="utf-8"?>
<formControlPr xmlns="http://schemas.microsoft.com/office/spreadsheetml/2009/9/main" objectType="Radio" lockText="1"/>
</file>

<file path=xl/ctrlProps/ctrlProp12.xml><?xml version="1.0" encoding="utf-8"?>
<formControlPr xmlns="http://schemas.microsoft.com/office/spreadsheetml/2009/9/main" objectType="CheckBox" noThreeD="1"/>
</file>

<file path=xl/ctrlProps/ctrlProp13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noThreeD="1"/>
</file>

<file path=xl/ctrlProps/ctrlProp16.xml><?xml version="1.0" encoding="utf-8"?>
<formControlPr xmlns="http://schemas.microsoft.com/office/spreadsheetml/2009/9/main" objectType="CheckBox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Radio" checked="Checked" firstButton="1" lockText="1" noThreeD="1"/>
</file>

<file path=xl/ctrlProps/ctrlProp2.xml><?xml version="1.0" encoding="utf-8"?>
<formControlPr xmlns="http://schemas.microsoft.com/office/spreadsheetml/2009/9/main" objectType="Radio" checked="Checked" lockText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6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1890243</xdr:colOff>
      <xdr:row>3</xdr:row>
      <xdr:rowOff>38465</xdr:rowOff>
    </xdr:from>
    <xdr:to>
      <xdr:col>8</xdr:col>
      <xdr:colOff>0</xdr:colOff>
      <xdr:row>3</xdr:row>
      <xdr:rowOff>38465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CxnSpPr/>
      </xdr:nvCxnSpPr>
      <xdr:spPr>
        <a:xfrm flipH="1">
          <a:off x="1890243" y="809990"/>
          <a:ext cx="11530482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177518</xdr:colOff>
      <xdr:row>1</xdr:row>
      <xdr:rowOff>43372</xdr:rowOff>
    </xdr:from>
    <xdr:to>
      <xdr:col>8</xdr:col>
      <xdr:colOff>1578430</xdr:colOff>
      <xdr:row>5</xdr:row>
      <xdr:rowOff>109412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2232" y="301908"/>
          <a:ext cx="1400912" cy="110018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1</xdr:row>
      <xdr:rowOff>40820</xdr:rowOff>
    </xdr:from>
    <xdr:to>
      <xdr:col>1</xdr:col>
      <xdr:colOff>1251858</xdr:colOff>
      <xdr:row>5</xdr:row>
      <xdr:rowOff>198637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1" y="299356"/>
          <a:ext cx="1483178" cy="11919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66675</xdr:rowOff>
    </xdr:from>
    <xdr:to>
      <xdr:col>9</xdr:col>
      <xdr:colOff>1119824</xdr:colOff>
      <xdr:row>2</xdr:row>
      <xdr:rowOff>66675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CxnSpPr/>
      </xdr:nvCxnSpPr>
      <xdr:spPr>
        <a:xfrm>
          <a:off x="2705100" y="666750"/>
          <a:ext cx="6301424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9525</xdr:colOff>
      <xdr:row>0</xdr:row>
      <xdr:rowOff>28575</xdr:rowOff>
    </xdr:from>
    <xdr:to>
      <xdr:col>0</xdr:col>
      <xdr:colOff>973231</xdr:colOff>
      <xdr:row>5</xdr:row>
      <xdr:rowOff>80963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951E7B4-AC18-46AB-969D-92C7989A1534}"/>
            </a:ext>
            <a:ext uri="{147F2762-F138-4A5C-976F-8EAC2B608ADB}">
              <a16:predDERef xmlns:a16="http://schemas.microsoft.com/office/drawing/2014/main" pred="{00000000-0008-0000-0C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8575"/>
          <a:ext cx="963706" cy="1062038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0</xdr:row>
      <xdr:rowOff>0</xdr:rowOff>
    </xdr:from>
    <xdr:to>
      <xdr:col>11</xdr:col>
      <xdr:colOff>1019175</xdr:colOff>
      <xdr:row>5</xdr:row>
      <xdr:rowOff>133350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A217BCC-4D2F-4E9C-BDDA-5B54C7BFDC05}"/>
            </a:ext>
            <a:ext uri="{147F2762-F138-4A5C-976F-8EAC2B608ADB}">
              <a16:predDERef xmlns:a16="http://schemas.microsoft.com/office/drawing/2014/main" pred="{3951E7B4-AC18-46AB-969D-92C7989A1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44125" y="0"/>
          <a:ext cx="16002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190500</xdr:rowOff>
    </xdr:from>
    <xdr:to>
      <xdr:col>6</xdr:col>
      <xdr:colOff>895350</xdr:colOff>
      <xdr:row>6</xdr:row>
      <xdr:rowOff>9525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CxnSpPr/>
      </xdr:nvCxnSpPr>
      <xdr:spPr>
        <a:xfrm>
          <a:off x="1390650" y="1266825"/>
          <a:ext cx="8791575" cy="4762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</xdr:colOff>
      <xdr:row>42</xdr:row>
      <xdr:rowOff>152400</xdr:rowOff>
    </xdr:from>
    <xdr:to>
      <xdr:col>3</xdr:col>
      <xdr:colOff>222178</xdr:colOff>
      <xdr:row>42</xdr:row>
      <xdr:rowOff>152400</xdr:rowOff>
    </xdr:to>
    <xdr:cxnSp macro="">
      <xdr:nvCxnSpPr>
        <xdr:cNvPr id="5" name="Conector reto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CxnSpPr/>
      </xdr:nvCxnSpPr>
      <xdr:spPr>
        <a:xfrm flipV="1">
          <a:off x="4381500" y="8858250"/>
          <a:ext cx="3232078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0</xdr:colOff>
      <xdr:row>6</xdr:row>
      <xdr:rowOff>129268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9A4F1EB-CEA7-47D0-AB5F-E71A27F67E06}"/>
            </a:ext>
            <a:ext uri="{147F2762-F138-4A5C-976F-8EAC2B608ADB}">
              <a16:predDERef xmlns:a16="http://schemas.microsoft.com/office/drawing/2014/main" pred="{9F3292F0-C1BC-9683-5B60-06143AAB759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3400" y="0"/>
          <a:ext cx="828675" cy="58646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876300</xdr:colOff>
      <xdr:row>6</xdr:row>
      <xdr:rowOff>190500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1B7407EA-8885-46A1-9863-0EEC188623DF}"/>
            </a:ext>
            <a:ext uri="{147F2762-F138-4A5C-976F-8EAC2B608ADB}">
              <a16:predDERef xmlns:a16="http://schemas.microsoft.com/office/drawing/2014/main" pred="{19A4F1EB-CEA7-47D0-AB5F-E71A27F67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86375" y="0"/>
          <a:ext cx="876300" cy="6477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20</xdr:row>
          <xdr:rowOff>19050</xdr:rowOff>
        </xdr:from>
        <xdr:to>
          <xdr:col>0</xdr:col>
          <xdr:colOff>180975</xdr:colOff>
          <xdr:row>21</xdr:row>
          <xdr:rowOff>0</xdr:rowOff>
        </xdr:to>
        <xdr:sp macro="" textlink="">
          <xdr:nvSpPr>
            <xdr:cNvPr id="86017" name="Option Button 1" hidden="1">
              <a:extLst>
                <a:ext uri="{63B3BB69-23CF-44E3-9099-C40C66FF867C}">
                  <a14:compatExt spid="_x0000_s86017"/>
                </a:ext>
                <a:ext uri="{FF2B5EF4-FFF2-40B4-BE49-F238E27FC236}">
                  <a16:creationId xmlns:a16="http://schemas.microsoft.com/office/drawing/2014/main" id="{00000000-0008-0000-0E00-000001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</xdr:row>
          <xdr:rowOff>0</xdr:rowOff>
        </xdr:from>
        <xdr:to>
          <xdr:col>0</xdr:col>
          <xdr:colOff>180975</xdr:colOff>
          <xdr:row>21</xdr:row>
          <xdr:rowOff>200025</xdr:rowOff>
        </xdr:to>
        <xdr:sp macro="" textlink="">
          <xdr:nvSpPr>
            <xdr:cNvPr id="86018" name="Option Button 2" hidden="1">
              <a:extLst>
                <a:ext uri="{63B3BB69-23CF-44E3-9099-C40C66FF867C}">
                  <a14:compatExt spid="_x0000_s86018"/>
                </a:ext>
                <a:ext uri="{FF2B5EF4-FFF2-40B4-BE49-F238E27FC236}">
                  <a16:creationId xmlns:a16="http://schemas.microsoft.com/office/drawing/2014/main" id="{00000000-0008-0000-0E00-000002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</xdr:row>
          <xdr:rowOff>209550</xdr:rowOff>
        </xdr:from>
        <xdr:to>
          <xdr:col>0</xdr:col>
          <xdr:colOff>180975</xdr:colOff>
          <xdr:row>22</xdr:row>
          <xdr:rowOff>0</xdr:rowOff>
        </xdr:to>
        <xdr:sp macro="" textlink="">
          <xdr:nvSpPr>
            <xdr:cNvPr id="86019" name="Option Button 3" hidden="1">
              <a:extLst>
                <a:ext uri="{63B3BB69-23CF-44E3-9099-C40C66FF867C}">
                  <a14:compatExt spid="_x0000_s86019"/>
                </a:ext>
                <a:ext uri="{FF2B5EF4-FFF2-40B4-BE49-F238E27FC236}">
                  <a16:creationId xmlns:a16="http://schemas.microsoft.com/office/drawing/2014/main" id="{00000000-0008-0000-0E00-0000035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30256</xdr:colOff>
      <xdr:row>0</xdr:row>
      <xdr:rowOff>145676</xdr:rowOff>
    </xdr:from>
    <xdr:to>
      <xdr:col>2</xdr:col>
      <xdr:colOff>387724</xdr:colOff>
      <xdr:row>3</xdr:row>
      <xdr:rowOff>326720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73D67E3-7659-4B1D-BCDC-EB0EC5F46F2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156" y="107576"/>
          <a:ext cx="967068" cy="771594"/>
        </a:xfrm>
        <a:prstGeom prst="rect">
          <a:avLst/>
        </a:prstGeom>
      </xdr:spPr>
    </xdr:pic>
    <xdr:clientData/>
  </xdr:twoCellAnchor>
  <xdr:twoCellAnchor>
    <xdr:from>
      <xdr:col>2</xdr:col>
      <xdr:colOff>1438275</xdr:colOff>
      <xdr:row>2</xdr:row>
      <xdr:rowOff>57150</xdr:rowOff>
    </xdr:from>
    <xdr:to>
      <xdr:col>7</xdr:col>
      <xdr:colOff>75300</xdr:colOff>
      <xdr:row>2</xdr:row>
      <xdr:rowOff>57262</xdr:rowOff>
    </xdr:to>
    <xdr:cxnSp macro="">
      <xdr:nvCxnSpPr>
        <xdr:cNvPr id="6" name="Conector reto 2">
          <a:extLst>
            <a:ext uri="{FF2B5EF4-FFF2-40B4-BE49-F238E27FC236}">
              <a16:creationId xmlns:a16="http://schemas.microsoft.com/office/drawing/2014/main" id="{A3506BF9-D4E6-4C0E-8280-89BB1FF52C5E}"/>
            </a:ext>
          </a:extLst>
        </xdr:cNvPr>
        <xdr:cNvCxnSpPr/>
      </xdr:nvCxnSpPr>
      <xdr:spPr>
        <a:xfrm>
          <a:off x="1962150" y="419100"/>
          <a:ext cx="6657075" cy="112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257175</xdr:colOff>
      <xdr:row>0</xdr:row>
      <xdr:rowOff>47625</xdr:rowOff>
    </xdr:from>
    <xdr:to>
      <xdr:col>9</xdr:col>
      <xdr:colOff>428625</xdr:colOff>
      <xdr:row>4</xdr:row>
      <xdr:rowOff>76200</xdr:rowOff>
    </xdr:to>
    <xdr:pic>
      <xdr:nvPicPr>
        <xdr:cNvPr id="5" name="Imagem 3">
          <a:extLst>
            <a:ext uri="{FF2B5EF4-FFF2-40B4-BE49-F238E27FC236}">
              <a16:creationId xmlns:a16="http://schemas.microsoft.com/office/drawing/2014/main" id="{C1290CDE-2B05-46BA-A6D5-1F475E4F4A2D}"/>
            </a:ext>
            <a:ext uri="{147F2762-F138-4A5C-976F-8EAC2B608ADB}">
              <a16:predDERef xmlns:a16="http://schemas.microsoft.com/office/drawing/2014/main" pre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01100" y="47625"/>
          <a:ext cx="1390650" cy="10096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1</xdr:row>
      <xdr:rowOff>28575</xdr:rowOff>
    </xdr:from>
    <xdr:to>
      <xdr:col>1</xdr:col>
      <xdr:colOff>1085850</xdr:colOff>
      <xdr:row>4</xdr:row>
      <xdr:rowOff>163830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8F1E72A-0BA4-40BC-8AE7-742055C46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228600"/>
          <a:ext cx="914400" cy="735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3</xdr:row>
      <xdr:rowOff>0</xdr:rowOff>
    </xdr:from>
    <xdr:to>
      <xdr:col>14</xdr:col>
      <xdr:colOff>745500</xdr:colOff>
      <xdr:row>3</xdr:row>
      <xdr:rowOff>0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46ADEB2D-DEDA-4671-8E0D-40EC0DB4C93C}"/>
            </a:ext>
          </a:extLst>
        </xdr:cNvPr>
        <xdr:cNvCxnSpPr/>
      </xdr:nvCxnSpPr>
      <xdr:spPr>
        <a:xfrm>
          <a:off x="2057400" y="628650"/>
          <a:ext cx="12165975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59055</xdr:colOff>
      <xdr:row>4</xdr:row>
      <xdr:rowOff>123825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FB1FDAF-5E73-4585-9597-902E3EBE718E}"/>
            </a:ext>
            <a:ext uri="{147F2762-F138-4A5C-976F-8EAC2B608ADB}">
              <a16:predDERef xmlns:a16="http://schemas.microsoft.com/office/drawing/2014/main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335125" y="0"/>
          <a:ext cx="1278255" cy="923925"/>
        </a:xfrm>
        <a:prstGeom prst="rect">
          <a:avLst/>
        </a:prstGeom>
      </xdr:spPr>
    </xdr:pic>
    <xdr:clientData/>
  </xdr:twoCellAnchor>
  <xdr:oneCellAnchor>
    <xdr:from>
      <xdr:col>0</xdr:col>
      <xdr:colOff>171450</xdr:colOff>
      <xdr:row>539</xdr:row>
      <xdr:rowOff>28575</xdr:rowOff>
    </xdr:from>
    <xdr:ext cx="914400" cy="735330"/>
    <xdr:pic>
      <xdr:nvPicPr>
        <xdr:cNvPr id="5" name="Imagem 4">
          <a:extLst>
            <a:ext uri="{FF2B5EF4-FFF2-40B4-BE49-F238E27FC236}">
              <a16:creationId xmlns:a16="http://schemas.microsoft.com/office/drawing/2014/main" id="{E167A748-457E-4337-B83A-6847C79D2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07870625"/>
          <a:ext cx="914400" cy="735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1085850</xdr:colOff>
      <xdr:row>541</xdr:row>
      <xdr:rowOff>0</xdr:rowOff>
    </xdr:from>
    <xdr:to>
      <xdr:col>13</xdr:col>
      <xdr:colOff>745500</xdr:colOff>
      <xdr:row>541</xdr:row>
      <xdr:rowOff>9525</xdr:rowOff>
    </xdr:to>
    <xdr:cxnSp macro="">
      <xdr:nvCxnSpPr>
        <xdr:cNvPr id="6" name="Conector reto 5">
          <a:extLst>
            <a:ext uri="{FF2B5EF4-FFF2-40B4-BE49-F238E27FC236}">
              <a16:creationId xmlns:a16="http://schemas.microsoft.com/office/drawing/2014/main" id="{FBA9FA92-5286-40FA-8559-3095DFAC2345}"/>
            </a:ext>
          </a:extLst>
        </xdr:cNvPr>
        <xdr:cNvCxnSpPr/>
      </xdr:nvCxnSpPr>
      <xdr:spPr>
        <a:xfrm flipV="1">
          <a:off x="1247775" y="108242100"/>
          <a:ext cx="12146925" cy="9525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14</xdr:col>
      <xdr:colOff>0</xdr:colOff>
      <xdr:row>538</xdr:row>
      <xdr:rowOff>0</xdr:rowOff>
    </xdr:from>
    <xdr:ext cx="1278255" cy="923925"/>
    <xdr:pic>
      <xdr:nvPicPr>
        <xdr:cNvPr id="7" name="Imagem 6">
          <a:extLst>
            <a:ext uri="{FF2B5EF4-FFF2-40B4-BE49-F238E27FC236}">
              <a16:creationId xmlns:a16="http://schemas.microsoft.com/office/drawing/2014/main" id="{E8E1D89E-2AE1-4491-B03E-6722594DBD2C}"/>
            </a:ext>
            <a:ext uri="{147F2762-F138-4A5C-976F-8EAC2B608ADB}">
              <a16:predDERef xmlns:a16="http://schemas.microsoft.com/office/drawing/2014/main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77875" y="107642025"/>
          <a:ext cx="1278255" cy="923925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1</xdr:col>
      <xdr:colOff>238125</xdr:colOff>
      <xdr:row>0</xdr:row>
      <xdr:rowOff>619125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18E93CC-171C-4C4B-85FA-18F877C162CF}"/>
            </a:ext>
            <a:ext uri="{147F2762-F138-4A5C-976F-8EAC2B608ADB}">
              <a16:predDERef xmlns:a16="http://schemas.microsoft.com/office/drawing/2014/main" pre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66675"/>
          <a:ext cx="762000" cy="5524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581025</xdr:colOff>
      <xdr:row>6</xdr:row>
      <xdr:rowOff>9525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2544A1F-063A-9A25-163B-68FE1E5D0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190625" cy="10191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123825</xdr:colOff>
      <xdr:row>5</xdr:row>
      <xdr:rowOff>180975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1689E54-908A-5C97-8E4F-6639B31FC534}"/>
            </a:ext>
            <a:ext uri="{147F2762-F138-4A5C-976F-8EAC2B608ADB}">
              <a16:predDERef xmlns:a16="http://schemas.microsoft.com/office/drawing/2014/main" pred="{42544A1F-063A-9A25-163B-68FE1E5D0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7975" y="0"/>
          <a:ext cx="1600200" cy="11811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</xdr:row>
      <xdr:rowOff>137242</xdr:rowOff>
    </xdr:from>
    <xdr:to>
      <xdr:col>2</xdr:col>
      <xdr:colOff>876301</xdr:colOff>
      <xdr:row>6</xdr:row>
      <xdr:rowOff>114300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337267"/>
          <a:ext cx="847726" cy="786683"/>
        </a:xfrm>
        <a:prstGeom prst="rect">
          <a:avLst/>
        </a:prstGeom>
      </xdr:spPr>
    </xdr:pic>
    <xdr:clientData/>
  </xdr:twoCellAnchor>
  <xdr:twoCellAnchor>
    <xdr:from>
      <xdr:col>2</xdr:col>
      <xdr:colOff>1004418</xdr:colOff>
      <xdr:row>3</xdr:row>
      <xdr:rowOff>57515</xdr:rowOff>
    </xdr:from>
    <xdr:to>
      <xdr:col>4</xdr:col>
      <xdr:colOff>197718</xdr:colOff>
      <xdr:row>3</xdr:row>
      <xdr:rowOff>57515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CxnSpPr/>
      </xdr:nvCxnSpPr>
      <xdr:spPr>
        <a:xfrm flipH="1">
          <a:off x="1794993" y="657590"/>
          <a:ext cx="8423025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4019550</xdr:colOff>
      <xdr:row>0</xdr:row>
      <xdr:rowOff>95250</xdr:rowOff>
    </xdr:from>
    <xdr:to>
      <xdr:col>4</xdr:col>
      <xdr:colOff>1285875</xdr:colOff>
      <xdr:row>6</xdr:row>
      <xdr:rowOff>76200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8655150-F362-1498-1D35-F753836B6677}"/>
            </a:ext>
            <a:ext uri="{147F2762-F138-4A5C-976F-8EAC2B608ADB}">
              <a16:predDERef xmlns:a16="http://schemas.microsoft.com/office/drawing/2014/main" pre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9525" y="95250"/>
          <a:ext cx="1457325" cy="10763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923925</xdr:colOff>
      <xdr:row>1</xdr:row>
      <xdr:rowOff>50458</xdr:rowOff>
    </xdr:from>
    <xdr:to>
      <xdr:col>2</xdr:col>
      <xdr:colOff>789214</xdr:colOff>
      <xdr:row>4</xdr:row>
      <xdr:rowOff>333375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3525" y="250483"/>
          <a:ext cx="1017814" cy="825842"/>
        </a:xfrm>
        <a:prstGeom prst="rect">
          <a:avLst/>
        </a:prstGeom>
      </xdr:spPr>
    </xdr:pic>
    <xdr:clientData/>
  </xdr:twoCellAnchor>
  <xdr:twoCellAnchor>
    <xdr:from>
      <xdr:col>4</xdr:col>
      <xdr:colOff>1475376</xdr:colOff>
      <xdr:row>3</xdr:row>
      <xdr:rowOff>92440</xdr:rowOff>
    </xdr:from>
    <xdr:to>
      <xdr:col>6</xdr:col>
      <xdr:colOff>650685</xdr:colOff>
      <xdr:row>3</xdr:row>
      <xdr:rowOff>92440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CxnSpPr/>
      </xdr:nvCxnSpPr>
      <xdr:spPr>
        <a:xfrm flipH="1">
          <a:off x="5399676" y="692515"/>
          <a:ext cx="2213784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266701</xdr:colOff>
      <xdr:row>1</xdr:row>
      <xdr:rowOff>38100</xdr:rowOff>
    </xdr:from>
    <xdr:to>
      <xdr:col>8</xdr:col>
      <xdr:colOff>1657351</xdr:colOff>
      <xdr:row>6</xdr:row>
      <xdr:rowOff>25324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7951" y="238125"/>
          <a:ext cx="1390650" cy="10921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1768049</xdr:colOff>
      <xdr:row>3</xdr:row>
      <xdr:rowOff>0</xdr:rowOff>
    </xdr:from>
    <xdr:to>
      <xdr:col>7</xdr:col>
      <xdr:colOff>1754442</xdr:colOff>
      <xdr:row>3</xdr:row>
      <xdr:rowOff>0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 flipH="1">
          <a:off x="1768049" y="771525"/>
          <a:ext cx="11521168" cy="0"/>
        </a:xfrm>
        <a:prstGeom prst="line">
          <a:avLst/>
        </a:prstGeom>
        <a:ln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136069</xdr:colOff>
      <xdr:row>1</xdr:row>
      <xdr:rowOff>13607</xdr:rowOff>
    </xdr:from>
    <xdr:to>
      <xdr:col>8</xdr:col>
      <xdr:colOff>1660808</xdr:colOff>
      <xdr:row>5</xdr:row>
      <xdr:rowOff>176892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4712" y="272143"/>
          <a:ext cx="1524739" cy="1197428"/>
        </a:xfrm>
        <a:prstGeom prst="rect">
          <a:avLst/>
        </a:prstGeom>
      </xdr:spPr>
    </xdr:pic>
    <xdr:clientData/>
  </xdr:twoCellAnchor>
  <xdr:twoCellAnchor editAs="oneCell">
    <xdr:from>
      <xdr:col>1</xdr:col>
      <xdr:colOff>149679</xdr:colOff>
      <xdr:row>1</xdr:row>
      <xdr:rowOff>13607</xdr:rowOff>
    </xdr:from>
    <xdr:to>
      <xdr:col>1</xdr:col>
      <xdr:colOff>1483179</xdr:colOff>
      <xdr:row>5</xdr:row>
      <xdr:rowOff>54429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72143"/>
          <a:ext cx="1333500" cy="10749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428626</xdr:colOff>
      <xdr:row>0</xdr:row>
      <xdr:rowOff>155120</xdr:rowOff>
    </xdr:from>
    <xdr:to>
      <xdr:col>0</xdr:col>
      <xdr:colOff>1742626</xdr:colOff>
      <xdr:row>4</xdr:row>
      <xdr:rowOff>234095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6" y="155120"/>
          <a:ext cx="1314000" cy="964800"/>
        </a:xfrm>
        <a:prstGeom prst="rect">
          <a:avLst/>
        </a:prstGeom>
      </xdr:spPr>
    </xdr:pic>
    <xdr:clientData/>
  </xdr:twoCellAnchor>
  <xdr:twoCellAnchor>
    <xdr:from>
      <xdr:col>0</xdr:col>
      <xdr:colOff>1885950</xdr:colOff>
      <xdr:row>2</xdr:row>
      <xdr:rowOff>66675</xdr:rowOff>
    </xdr:from>
    <xdr:to>
      <xdr:col>7</xdr:col>
      <xdr:colOff>114300</xdr:colOff>
      <xdr:row>2</xdr:row>
      <xdr:rowOff>66675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CxnSpPr/>
      </xdr:nvCxnSpPr>
      <xdr:spPr>
        <a:xfrm>
          <a:off x="1885950" y="581025"/>
          <a:ext cx="11649075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206828</xdr:colOff>
      <xdr:row>0</xdr:row>
      <xdr:rowOff>142875</xdr:rowOff>
    </xdr:from>
    <xdr:to>
      <xdr:col>7</xdr:col>
      <xdr:colOff>1553384</xdr:colOff>
      <xdr:row>4</xdr:row>
      <xdr:rowOff>221850</xdr:rowOff>
    </xdr:to>
    <xdr:pic>
      <xdr:nvPicPr>
        <xdr:cNvPr id="4" name="Picture 6" descr="logo adm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7553" y="142875"/>
          <a:ext cx="1346556" cy="96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368752</xdr:colOff>
      <xdr:row>0</xdr:row>
      <xdr:rowOff>76199</xdr:rowOff>
    </xdr:from>
    <xdr:to>
      <xdr:col>0</xdr:col>
      <xdr:colOff>1682752</xdr:colOff>
      <xdr:row>4</xdr:row>
      <xdr:rowOff>155174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752" y="76199"/>
          <a:ext cx="1314000" cy="964800"/>
        </a:xfrm>
        <a:prstGeom prst="rect">
          <a:avLst/>
        </a:prstGeom>
      </xdr:spPr>
    </xdr:pic>
    <xdr:clientData/>
  </xdr:twoCellAnchor>
  <xdr:twoCellAnchor>
    <xdr:from>
      <xdr:col>0</xdr:col>
      <xdr:colOff>1790700</xdr:colOff>
      <xdr:row>2</xdr:row>
      <xdr:rowOff>66675</xdr:rowOff>
    </xdr:from>
    <xdr:to>
      <xdr:col>7</xdr:col>
      <xdr:colOff>323850</xdr:colOff>
      <xdr:row>2</xdr:row>
      <xdr:rowOff>66675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CxnSpPr/>
      </xdr:nvCxnSpPr>
      <xdr:spPr>
        <a:xfrm>
          <a:off x="1790700" y="581025"/>
          <a:ext cx="11953875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419099</xdr:colOff>
      <xdr:row>0</xdr:row>
      <xdr:rowOff>79375</xdr:rowOff>
    </xdr:from>
    <xdr:to>
      <xdr:col>7</xdr:col>
      <xdr:colOff>1731876</xdr:colOff>
      <xdr:row>4</xdr:row>
      <xdr:rowOff>158350</xdr:rowOff>
    </xdr:to>
    <xdr:pic>
      <xdr:nvPicPr>
        <xdr:cNvPr id="4" name="Picture 6" descr="logo adm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9824" y="79375"/>
          <a:ext cx="1312777" cy="96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1266825</xdr:colOff>
      <xdr:row>1</xdr:row>
      <xdr:rowOff>257175</xdr:rowOff>
    </xdr:from>
    <xdr:to>
      <xdr:col>9</xdr:col>
      <xdr:colOff>228600</xdr:colOff>
      <xdr:row>1</xdr:row>
      <xdr:rowOff>257175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CxnSpPr/>
      </xdr:nvCxnSpPr>
      <xdr:spPr>
        <a:xfrm>
          <a:off x="1323975" y="438150"/>
          <a:ext cx="6105525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19050</xdr:colOff>
      <xdr:row>0</xdr:row>
      <xdr:rowOff>219075</xdr:rowOff>
    </xdr:from>
    <xdr:to>
      <xdr:col>1</xdr:col>
      <xdr:colOff>1047750</xdr:colOff>
      <xdr:row>4</xdr:row>
      <xdr:rowOff>85725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19075"/>
          <a:ext cx="1028700" cy="7334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8400</xdr:colOff>
          <xdr:row>6</xdr:row>
          <xdr:rowOff>65540</xdr:rowOff>
        </xdr:from>
        <xdr:to>
          <xdr:col>11</xdr:col>
          <xdr:colOff>259411</xdr:colOff>
          <xdr:row>7</xdr:row>
          <xdr:rowOff>250452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700-000003000000}"/>
                </a:ext>
              </a:extLst>
            </xdr:cNvPr>
            <xdr:cNvGrpSpPr/>
          </xdr:nvGrpSpPr>
          <xdr:grpSpPr>
            <a:xfrm>
              <a:off x="64429" y="1309393"/>
              <a:ext cx="10056158" cy="487471"/>
              <a:chOff x="971550" y="1114412"/>
              <a:chExt cx="6781800" cy="514380"/>
            </a:xfrm>
          </xdr:grpSpPr>
          <xdr:sp macro="" textlink="">
            <xdr:nvSpPr>
              <xdr:cNvPr id="26627" name="Option Button 3" hidden="1">
                <a:extLst>
                  <a:ext uri="{63B3BB69-23CF-44E3-9099-C40C66FF867C}">
                    <a14:compatExt spid="_x0000_s26627"/>
                  </a:ext>
                  <a:ext uri="{FF2B5EF4-FFF2-40B4-BE49-F238E27FC236}">
                    <a16:creationId xmlns:a16="http://schemas.microsoft.com/office/drawing/2014/main" id="{00000000-0008-0000-0500-000003680000}"/>
                  </a:ext>
                </a:extLst>
              </xdr:cNvPr>
              <xdr:cNvSpPr/>
            </xdr:nvSpPr>
            <xdr:spPr bwMode="auto">
              <a:xfrm>
                <a:off x="981074" y="1114412"/>
                <a:ext cx="5953125" cy="21907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t-B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     Criação, Expansão ou Aperfeiçoamento de Ação Governamental (Art. 16)</a:t>
                </a:r>
              </a:p>
            </xdr:txBody>
          </xdr:sp>
          <xdr:sp macro="" textlink="">
            <xdr:nvSpPr>
              <xdr:cNvPr id="26628" name="Option Button 4" hidden="1">
                <a:extLst>
                  <a:ext uri="{63B3BB69-23CF-44E3-9099-C40C66FF867C}">
                    <a14:compatExt spid="_x0000_s26628"/>
                  </a:ext>
                  <a:ext uri="{FF2B5EF4-FFF2-40B4-BE49-F238E27FC236}">
                    <a16:creationId xmlns:a16="http://schemas.microsoft.com/office/drawing/2014/main" id="{00000000-0008-0000-0500-000004680000}"/>
                  </a:ext>
                </a:extLst>
              </xdr:cNvPr>
              <xdr:cNvSpPr/>
            </xdr:nvSpPr>
            <xdr:spPr bwMode="auto">
              <a:xfrm>
                <a:off x="971550" y="1390666"/>
                <a:ext cx="6781800" cy="23812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t-B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     Despesa Obrigatória de Caráter continuado derivada de Lei ou Ato Administrativo Normativo com  Execução Superior a dois Exercício (Art. 17)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1438275</xdr:colOff>
          <xdr:row>63</xdr:row>
          <xdr:rowOff>104775</xdr:rowOff>
        </xdr:from>
        <xdr:to>
          <xdr:col>2</xdr:col>
          <xdr:colOff>200025</xdr:colOff>
          <xdr:row>65</xdr:row>
          <xdr:rowOff>76200</xdr:rowOff>
        </xdr:to>
        <xdr:sp macro="" textlink="">
          <xdr:nvSpPr>
            <xdr:cNvPr id="26631" name="Check Box 7" hidden="1">
              <a:extLst>
                <a:ext uri="{63B3BB69-23CF-44E3-9099-C40C66FF867C}">
                  <a14:compatExt spid="_x0000_s26631"/>
                </a:ext>
                <a:ext uri="{FF2B5EF4-FFF2-40B4-BE49-F238E27FC236}">
                  <a16:creationId xmlns:a16="http://schemas.microsoft.com/office/drawing/2014/main" id="{00000000-0008-0000-0500-000007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65</xdr:row>
          <xdr:rowOff>104775</xdr:rowOff>
        </xdr:from>
        <xdr:to>
          <xdr:col>2</xdr:col>
          <xdr:colOff>219075</xdr:colOff>
          <xdr:row>67</xdr:row>
          <xdr:rowOff>76200</xdr:rowOff>
        </xdr:to>
        <xdr:sp macro="" textlink="">
          <xdr:nvSpPr>
            <xdr:cNvPr id="26632" name="Check Box 8" hidden="1">
              <a:extLst>
                <a:ext uri="{63B3BB69-23CF-44E3-9099-C40C66FF867C}">
                  <a14:compatExt spid="_x0000_s26632"/>
                </a:ext>
                <a:ext uri="{FF2B5EF4-FFF2-40B4-BE49-F238E27FC236}">
                  <a16:creationId xmlns:a16="http://schemas.microsoft.com/office/drawing/2014/main" id="{00000000-0008-0000-0500-000008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67</xdr:row>
          <xdr:rowOff>114300</xdr:rowOff>
        </xdr:from>
        <xdr:to>
          <xdr:col>3</xdr:col>
          <xdr:colOff>66675</xdr:colOff>
          <xdr:row>69</xdr:row>
          <xdr:rowOff>85725</xdr:rowOff>
        </xdr:to>
        <xdr:sp macro="" textlink="">
          <xdr:nvSpPr>
            <xdr:cNvPr id="26633" name="Check Box 9" hidden="1">
              <a:extLst>
                <a:ext uri="{63B3BB69-23CF-44E3-9099-C40C66FF867C}">
                  <a14:compatExt spid="_x0000_s26633"/>
                </a:ext>
                <a:ext uri="{FF2B5EF4-FFF2-40B4-BE49-F238E27FC236}">
                  <a16:creationId xmlns:a16="http://schemas.microsoft.com/office/drawing/2014/main" id="{00000000-0008-0000-0500-000009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69</xdr:row>
          <xdr:rowOff>114300</xdr:rowOff>
        </xdr:from>
        <xdr:to>
          <xdr:col>3</xdr:col>
          <xdr:colOff>66675</xdr:colOff>
          <xdr:row>71</xdr:row>
          <xdr:rowOff>85725</xdr:rowOff>
        </xdr:to>
        <xdr:sp macro="" textlink="">
          <xdr:nvSpPr>
            <xdr:cNvPr id="26634" name="Check Box 10" hidden="1">
              <a:extLst>
                <a:ext uri="{63B3BB69-23CF-44E3-9099-C40C66FF867C}">
                  <a14:compatExt spid="_x0000_s26634"/>
                </a:ext>
                <a:ext uri="{FF2B5EF4-FFF2-40B4-BE49-F238E27FC236}">
                  <a16:creationId xmlns:a16="http://schemas.microsoft.com/office/drawing/2014/main" id="{00000000-0008-0000-0500-00000A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71</xdr:row>
          <xdr:rowOff>114300</xdr:rowOff>
        </xdr:from>
        <xdr:to>
          <xdr:col>3</xdr:col>
          <xdr:colOff>76200</xdr:colOff>
          <xdr:row>73</xdr:row>
          <xdr:rowOff>85725</xdr:rowOff>
        </xdr:to>
        <xdr:sp macro="" textlink="">
          <xdr:nvSpPr>
            <xdr:cNvPr id="26635" name="Check Box 11" hidden="1">
              <a:extLst>
                <a:ext uri="{63B3BB69-23CF-44E3-9099-C40C66FF867C}">
                  <a14:compatExt spid="_x0000_s26635"/>
                </a:ext>
                <a:ext uri="{FF2B5EF4-FFF2-40B4-BE49-F238E27FC236}">
                  <a16:creationId xmlns:a16="http://schemas.microsoft.com/office/drawing/2014/main" id="{00000000-0008-0000-0500-00000B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2</xdr:col>
      <xdr:colOff>238125</xdr:colOff>
      <xdr:row>63</xdr:row>
      <xdr:rowOff>114300</xdr:rowOff>
    </xdr:from>
    <xdr:ext cx="6200775" cy="280205"/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/>
      </xdr:nvSpPr>
      <xdr:spPr>
        <a:xfrm>
          <a:off x="1743075" y="10820400"/>
          <a:ext cx="620077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1200"/>
            <a:t>Informo que existe previsão na LOA 2024 para a despesa criada/aumentada. </a:t>
          </a:r>
        </a:p>
      </xdr:txBody>
    </xdr:sp>
    <xdr:clientData/>
  </xdr:oneCellAnchor>
  <xdr:oneCellAnchor>
    <xdr:from>
      <xdr:col>2</xdr:col>
      <xdr:colOff>257175</xdr:colOff>
      <xdr:row>65</xdr:row>
      <xdr:rowOff>114300</xdr:rowOff>
    </xdr:from>
    <xdr:ext cx="6200775" cy="280205"/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/>
      </xdr:nvSpPr>
      <xdr:spPr>
        <a:xfrm>
          <a:off x="1762125" y="11144250"/>
          <a:ext cx="620077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1200"/>
            <a:t>À compensação dos efeitos financeiros da despesa criada/aumentada será mediante:  </a:t>
          </a:r>
        </a:p>
      </xdr:txBody>
    </xdr:sp>
    <xdr:clientData/>
  </xdr:oneCellAnchor>
  <xdr:oneCellAnchor>
    <xdr:from>
      <xdr:col>3</xdr:col>
      <xdr:colOff>152400</xdr:colOff>
      <xdr:row>67</xdr:row>
      <xdr:rowOff>123825</xdr:rowOff>
    </xdr:from>
    <xdr:ext cx="2933304" cy="280205"/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2419350" y="11858625"/>
          <a:ext cx="293330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200"/>
            <a:t>Redução da despesa prevista na LOA 2024;  </a:t>
          </a:r>
        </a:p>
      </xdr:txBody>
    </xdr:sp>
    <xdr:clientData/>
  </xdr:oneCellAnchor>
  <xdr:oneCellAnchor>
    <xdr:from>
      <xdr:col>3</xdr:col>
      <xdr:colOff>161925</xdr:colOff>
      <xdr:row>69</xdr:row>
      <xdr:rowOff>123825</xdr:rowOff>
    </xdr:from>
    <xdr:ext cx="3617978" cy="280205"/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/>
      </xdr:nvSpPr>
      <xdr:spPr>
        <a:xfrm>
          <a:off x="2428875" y="11801475"/>
          <a:ext cx="3617978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200"/>
            <a:t>Aumento da Receita (demonstrar aumento da receita);</a:t>
          </a:r>
        </a:p>
      </xdr:txBody>
    </xdr:sp>
    <xdr:clientData/>
  </xdr:oneCellAnchor>
  <xdr:oneCellAnchor>
    <xdr:from>
      <xdr:col>3</xdr:col>
      <xdr:colOff>152400</xdr:colOff>
      <xdr:row>71</xdr:row>
      <xdr:rowOff>114300</xdr:rowOff>
    </xdr:from>
    <xdr:ext cx="5884753" cy="280205"/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/>
      </xdr:nvSpPr>
      <xdr:spPr>
        <a:xfrm>
          <a:off x="2419350" y="12115800"/>
          <a:ext cx="588475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200"/>
            <a:t>Utilização de recurso decorrente de superávit financeiro (demonstrar superávit financeiro);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60</xdr:row>
          <xdr:rowOff>47625</xdr:rowOff>
        </xdr:from>
        <xdr:to>
          <xdr:col>3</xdr:col>
          <xdr:colOff>447675</xdr:colOff>
          <xdr:row>62</xdr:row>
          <xdr:rowOff>47625</xdr:rowOff>
        </xdr:to>
        <xdr:sp macro="" textlink="">
          <xdr:nvSpPr>
            <xdr:cNvPr id="26636" name="Check Box 12" hidden="1">
              <a:extLst>
                <a:ext uri="{63B3BB69-23CF-44E3-9099-C40C66FF867C}">
                  <a14:compatExt spid="_x0000_s26636"/>
                </a:ext>
                <a:ext uri="{FF2B5EF4-FFF2-40B4-BE49-F238E27FC236}">
                  <a16:creationId xmlns:a16="http://schemas.microsoft.com/office/drawing/2014/main" id="{00000000-0008-0000-0500-00000C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1133475</xdr:colOff>
          <xdr:row>60</xdr:row>
          <xdr:rowOff>47625</xdr:rowOff>
        </xdr:from>
        <xdr:to>
          <xdr:col>6</xdr:col>
          <xdr:colOff>219075</xdr:colOff>
          <xdr:row>62</xdr:row>
          <xdr:rowOff>47625</xdr:rowOff>
        </xdr:to>
        <xdr:sp macro="" textlink="">
          <xdr:nvSpPr>
            <xdr:cNvPr id="26637" name="Check Box 13" hidden="1">
              <a:extLst>
                <a:ext uri="{63B3BB69-23CF-44E3-9099-C40C66FF867C}">
                  <a14:compatExt spid="_x0000_s26637"/>
                </a:ext>
                <a:ext uri="{FF2B5EF4-FFF2-40B4-BE49-F238E27FC236}">
                  <a16:creationId xmlns:a16="http://schemas.microsoft.com/office/drawing/2014/main" id="{00000000-0008-0000-0500-00000D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352425</xdr:colOff>
      <xdr:row>1</xdr:row>
      <xdr:rowOff>9248</xdr:rowOff>
    </xdr:from>
    <xdr:to>
      <xdr:col>9</xdr:col>
      <xdr:colOff>1285874</xdr:colOff>
      <xdr:row>4</xdr:row>
      <xdr:rowOff>104142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3325" y="237848"/>
          <a:ext cx="933449" cy="7330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1</xdr:row>
      <xdr:rowOff>28575</xdr:rowOff>
    </xdr:from>
    <xdr:to>
      <xdr:col>1</xdr:col>
      <xdr:colOff>1085850</xdr:colOff>
      <xdr:row>4</xdr:row>
      <xdr:rowOff>135255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437FF1F-28E0-46F7-A5D1-2539323DA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090" y="226695"/>
          <a:ext cx="914400" cy="748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3</xdr:row>
      <xdr:rowOff>0</xdr:rowOff>
    </xdr:from>
    <xdr:to>
      <xdr:col>13</xdr:col>
      <xdr:colOff>745500</xdr:colOff>
      <xdr:row>3</xdr:row>
      <xdr:rowOff>0</xdr:rowOff>
    </xdr:to>
    <xdr:cxnSp macro="">
      <xdr:nvCxnSpPr>
        <xdr:cNvPr id="3" name="Conector reto 2">
          <a:extLst>
            <a:ext uri="{FF2B5EF4-FFF2-40B4-BE49-F238E27FC236}">
              <a16:creationId xmlns:a16="http://schemas.microsoft.com/office/drawing/2014/main" id="{E9058078-402A-4758-9BC0-0DE3F1BB6472}"/>
            </a:ext>
          </a:extLst>
        </xdr:cNvPr>
        <xdr:cNvCxnSpPr/>
      </xdr:nvCxnSpPr>
      <xdr:spPr>
        <a:xfrm>
          <a:off x="1562100" y="624840"/>
          <a:ext cx="10072380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400050</xdr:colOff>
      <xdr:row>0</xdr:row>
      <xdr:rowOff>0</xdr:rowOff>
    </xdr:from>
    <xdr:to>
      <xdr:col>15</xdr:col>
      <xdr:colOff>630555</xdr:colOff>
      <xdr:row>4</xdr:row>
      <xdr:rowOff>95250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35EDD46-A8D0-45CF-A7C5-FF7B3C637F75}"/>
            </a:ext>
            <a:ext uri="{147F2762-F138-4A5C-976F-8EAC2B608ADB}">
              <a16:predDERef xmlns:a16="http://schemas.microsoft.com/office/drawing/2014/main" pre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42470" y="0"/>
          <a:ext cx="1322070" cy="914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152401</xdr:rowOff>
    </xdr:from>
    <xdr:to>
      <xdr:col>2</xdr:col>
      <xdr:colOff>400245</xdr:colOff>
      <xdr:row>4</xdr:row>
      <xdr:rowOff>91440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52401"/>
          <a:ext cx="897450" cy="742949"/>
        </a:xfrm>
        <a:prstGeom prst="rect">
          <a:avLst/>
        </a:prstGeom>
      </xdr:spPr>
    </xdr:pic>
    <xdr:clientData/>
  </xdr:twoCellAnchor>
  <xdr:twoCellAnchor>
    <xdr:from>
      <xdr:col>2</xdr:col>
      <xdr:colOff>685800</xdr:colOff>
      <xdr:row>2</xdr:row>
      <xdr:rowOff>114300</xdr:rowOff>
    </xdr:from>
    <xdr:to>
      <xdr:col>19</xdr:col>
      <xdr:colOff>355350</xdr:colOff>
      <xdr:row>2</xdr:row>
      <xdr:rowOff>152400</xdr:rowOff>
    </xdr:to>
    <xdr:cxnSp macro="">
      <xdr:nvCxnSpPr>
        <xdr:cNvPr id="4" name="Conector ret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CxnSpPr/>
      </xdr:nvCxnSpPr>
      <xdr:spPr>
        <a:xfrm>
          <a:off x="1581150" y="533400"/>
          <a:ext cx="19662525" cy="3810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685800</xdr:colOff>
      <xdr:row>2</xdr:row>
      <xdr:rowOff>114300</xdr:rowOff>
    </xdr:from>
    <xdr:to>
      <xdr:col>19</xdr:col>
      <xdr:colOff>355350</xdr:colOff>
      <xdr:row>2</xdr:row>
      <xdr:rowOff>152400</xdr:rowOff>
    </xdr:to>
    <xdr:cxnSp macro="">
      <xdr:nvCxnSpPr>
        <xdr:cNvPr id="7" name="Conector reto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CxnSpPr/>
      </xdr:nvCxnSpPr>
      <xdr:spPr>
        <a:xfrm>
          <a:off x="1581150" y="533400"/>
          <a:ext cx="19662525" cy="3810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447675</xdr:colOff>
      <xdr:row>0</xdr:row>
      <xdr:rowOff>9525</xdr:rowOff>
    </xdr:from>
    <xdr:to>
      <xdr:col>20</xdr:col>
      <xdr:colOff>933450</xdr:colOff>
      <xdr:row>5</xdr:row>
      <xdr:rowOff>114300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9AC6F84-9449-AA63-84A1-D7B1079F6CD7}"/>
            </a:ext>
            <a:ext uri="{147F2762-F138-4A5C-976F-8EAC2B608ADB}">
              <a16:predDERef xmlns:a16="http://schemas.microsoft.com/office/drawing/2014/main" pre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36000" y="9525"/>
          <a:ext cx="1504950" cy="11049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1266825</xdr:colOff>
      <xdr:row>1</xdr:row>
      <xdr:rowOff>257175</xdr:rowOff>
    </xdr:from>
    <xdr:to>
      <xdr:col>9</xdr:col>
      <xdr:colOff>228600</xdr:colOff>
      <xdr:row>1</xdr:row>
      <xdr:rowOff>257175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E9A2B13A-B2DF-43F2-A902-5C56C77C16F7}"/>
            </a:ext>
          </a:extLst>
        </xdr:cNvPr>
        <xdr:cNvCxnSpPr/>
      </xdr:nvCxnSpPr>
      <xdr:spPr>
        <a:xfrm>
          <a:off x="1323975" y="485775"/>
          <a:ext cx="7286625" cy="0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19050</xdr:colOff>
      <xdr:row>0</xdr:row>
      <xdr:rowOff>219075</xdr:rowOff>
    </xdr:from>
    <xdr:to>
      <xdr:col>1</xdr:col>
      <xdr:colOff>1047750</xdr:colOff>
      <xdr:row>4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3BB7FF7-B145-4298-932A-DC515E43106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19075"/>
          <a:ext cx="1028700" cy="7334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14850</xdr:colOff>
          <xdr:row>6</xdr:row>
          <xdr:rowOff>34791</xdr:rowOff>
        </xdr:from>
        <xdr:to>
          <xdr:col>12</xdr:col>
          <xdr:colOff>201679</xdr:colOff>
          <xdr:row>7</xdr:row>
          <xdr:rowOff>211755</xdr:rowOff>
        </xdr:to>
        <xdr:grpSp>
          <xdr:nvGrpSpPr>
            <xdr:cNvPr id="4" name="Grupo 2">
              <a:extLst>
                <a:ext uri="{FF2B5EF4-FFF2-40B4-BE49-F238E27FC236}">
                  <a16:creationId xmlns:a16="http://schemas.microsoft.com/office/drawing/2014/main" id="{AC6F340C-D29E-41E2-A1FD-0C08FE1ACEBF}"/>
                </a:ext>
              </a:extLst>
            </xdr:cNvPr>
            <xdr:cNvGrpSpPr/>
          </xdr:nvGrpSpPr>
          <xdr:grpSpPr>
            <a:xfrm>
              <a:off x="70879" y="1278644"/>
              <a:ext cx="10641918" cy="479523"/>
              <a:chOff x="971550" y="1114419"/>
              <a:chExt cx="6781800" cy="514367"/>
            </a:xfrm>
          </xdr:grpSpPr>
          <xdr:sp macro="" textlink="">
            <xdr:nvSpPr>
              <xdr:cNvPr id="176129" name="Option Button 1" hidden="1">
                <a:extLst>
                  <a:ext uri="{63B3BB69-23CF-44E3-9099-C40C66FF867C}">
                    <a14:compatExt spid="_x0000_s176129"/>
                  </a:ext>
                  <a:ext uri="{FF2B5EF4-FFF2-40B4-BE49-F238E27FC236}">
                    <a16:creationId xmlns:a16="http://schemas.microsoft.com/office/drawing/2014/main" id="{00000000-0008-0000-0800-000001B00200}"/>
                  </a:ext>
                </a:extLst>
              </xdr:cNvPr>
              <xdr:cNvSpPr/>
            </xdr:nvSpPr>
            <xdr:spPr bwMode="auto">
              <a:xfrm>
                <a:off x="981074" y="1114419"/>
                <a:ext cx="5953125" cy="219077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t-B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     Criação, Expansão ou Aperfeiçoamento de Ação Governamental (Art. 16)</a:t>
                </a:r>
              </a:p>
            </xdr:txBody>
          </xdr:sp>
          <xdr:sp macro="" textlink="">
            <xdr:nvSpPr>
              <xdr:cNvPr id="176130" name="Option Button 2" hidden="1">
                <a:extLst>
                  <a:ext uri="{63B3BB69-23CF-44E3-9099-C40C66FF867C}">
                    <a14:compatExt spid="_x0000_s176130"/>
                  </a:ext>
                  <a:ext uri="{FF2B5EF4-FFF2-40B4-BE49-F238E27FC236}">
                    <a16:creationId xmlns:a16="http://schemas.microsoft.com/office/drawing/2014/main" id="{00000000-0008-0000-0800-000002B00200}"/>
                  </a:ext>
                </a:extLst>
              </xdr:cNvPr>
              <xdr:cNvSpPr/>
            </xdr:nvSpPr>
            <xdr:spPr bwMode="auto">
              <a:xfrm>
                <a:off x="971550" y="1390661"/>
                <a:ext cx="6781800" cy="23812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pt-BR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     Despesa Obrigatória de Caráter continuado derivada de Lei ou Ato Administrativo Normativo com  Execução Superior a dois Exercício (Art. 17)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1438275</xdr:colOff>
          <xdr:row>63</xdr:row>
          <xdr:rowOff>104775</xdr:rowOff>
        </xdr:from>
        <xdr:to>
          <xdr:col>2</xdr:col>
          <xdr:colOff>200025</xdr:colOff>
          <xdr:row>65</xdr:row>
          <xdr:rowOff>76200</xdr:rowOff>
        </xdr:to>
        <xdr:sp macro="" textlink="">
          <xdr:nvSpPr>
            <xdr:cNvPr id="176131" name="Check Box 3" hidden="1">
              <a:extLst>
                <a:ext uri="{63B3BB69-23CF-44E3-9099-C40C66FF867C}">
                  <a14:compatExt spid="_x0000_s176131"/>
                </a:ext>
                <a:ext uri="{FF2B5EF4-FFF2-40B4-BE49-F238E27FC236}">
                  <a16:creationId xmlns:a16="http://schemas.microsoft.com/office/drawing/2014/main" id="{00000000-0008-0000-0800-000003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65</xdr:row>
          <xdr:rowOff>104775</xdr:rowOff>
        </xdr:from>
        <xdr:to>
          <xdr:col>2</xdr:col>
          <xdr:colOff>228600</xdr:colOff>
          <xdr:row>67</xdr:row>
          <xdr:rowOff>76200</xdr:rowOff>
        </xdr:to>
        <xdr:sp macro="" textlink="">
          <xdr:nvSpPr>
            <xdr:cNvPr id="176132" name="Check Box 4" hidden="1">
              <a:extLst>
                <a:ext uri="{63B3BB69-23CF-44E3-9099-C40C66FF867C}">
                  <a14:compatExt spid="_x0000_s176132"/>
                </a:ext>
                <a:ext uri="{FF2B5EF4-FFF2-40B4-BE49-F238E27FC236}">
                  <a16:creationId xmlns:a16="http://schemas.microsoft.com/office/drawing/2014/main" id="{00000000-0008-0000-0800-000004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67</xdr:row>
          <xdr:rowOff>114300</xdr:rowOff>
        </xdr:from>
        <xdr:to>
          <xdr:col>3</xdr:col>
          <xdr:colOff>66675</xdr:colOff>
          <xdr:row>69</xdr:row>
          <xdr:rowOff>85725</xdr:rowOff>
        </xdr:to>
        <xdr:sp macro="" textlink="">
          <xdr:nvSpPr>
            <xdr:cNvPr id="176133" name="Check Box 5" hidden="1">
              <a:extLst>
                <a:ext uri="{63B3BB69-23CF-44E3-9099-C40C66FF867C}">
                  <a14:compatExt spid="_x0000_s176133"/>
                </a:ext>
                <a:ext uri="{FF2B5EF4-FFF2-40B4-BE49-F238E27FC236}">
                  <a16:creationId xmlns:a16="http://schemas.microsoft.com/office/drawing/2014/main" id="{00000000-0008-0000-0800-000005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69</xdr:row>
          <xdr:rowOff>114300</xdr:rowOff>
        </xdr:from>
        <xdr:to>
          <xdr:col>3</xdr:col>
          <xdr:colOff>66675</xdr:colOff>
          <xdr:row>71</xdr:row>
          <xdr:rowOff>85725</xdr:rowOff>
        </xdr:to>
        <xdr:sp macro="" textlink="">
          <xdr:nvSpPr>
            <xdr:cNvPr id="176134" name="Check Box 6" hidden="1">
              <a:extLst>
                <a:ext uri="{63B3BB69-23CF-44E3-9099-C40C66FF867C}">
                  <a14:compatExt spid="_x0000_s176134"/>
                </a:ext>
                <a:ext uri="{FF2B5EF4-FFF2-40B4-BE49-F238E27FC236}">
                  <a16:creationId xmlns:a16="http://schemas.microsoft.com/office/drawing/2014/main" id="{00000000-0008-0000-0800-000006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638175</xdr:colOff>
          <xdr:row>71</xdr:row>
          <xdr:rowOff>114300</xdr:rowOff>
        </xdr:from>
        <xdr:to>
          <xdr:col>3</xdr:col>
          <xdr:colOff>76200</xdr:colOff>
          <xdr:row>73</xdr:row>
          <xdr:rowOff>85725</xdr:rowOff>
        </xdr:to>
        <xdr:sp macro="" textlink="">
          <xdr:nvSpPr>
            <xdr:cNvPr id="176135" name="Check Box 7" hidden="1">
              <a:extLst>
                <a:ext uri="{63B3BB69-23CF-44E3-9099-C40C66FF867C}">
                  <a14:compatExt spid="_x0000_s176135"/>
                </a:ext>
                <a:ext uri="{FF2B5EF4-FFF2-40B4-BE49-F238E27FC236}">
                  <a16:creationId xmlns:a16="http://schemas.microsoft.com/office/drawing/2014/main" id="{00000000-0008-0000-0800-000007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2</xdr:col>
      <xdr:colOff>238125</xdr:colOff>
      <xdr:row>63</xdr:row>
      <xdr:rowOff>114300</xdr:rowOff>
    </xdr:from>
    <xdr:ext cx="6200775" cy="280205"/>
    <xdr:sp macro="" textlink="">
      <xdr:nvSpPr>
        <xdr:cNvPr id="5" name="CaixaDeTexto 4">
          <a:extLst>
            <a:ext uri="{FF2B5EF4-FFF2-40B4-BE49-F238E27FC236}">
              <a16:creationId xmlns:a16="http://schemas.microsoft.com/office/drawing/2014/main" id="{ED2D1BEE-1A27-4DE2-9740-58D06AB79A37}"/>
            </a:ext>
            <a:ext uri="{147F2762-F138-4A5C-976F-8EAC2B608ADB}">
              <a16:predDERef xmlns:a16="http://schemas.microsoft.com/office/drawing/2014/main" pred="{00000000-0008-0000-0700-000007B00200}"/>
            </a:ext>
          </a:extLst>
        </xdr:cNvPr>
        <xdr:cNvSpPr txBox="1"/>
      </xdr:nvSpPr>
      <xdr:spPr>
        <a:xfrm>
          <a:off x="1743075" y="11201400"/>
          <a:ext cx="620077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indent="0"/>
          <a:r>
            <a:rPr lang="en-US" sz="1200">
              <a:solidFill>
                <a:schemeClr val="tx1"/>
              </a:solidFill>
              <a:latin typeface="+mn-lt"/>
              <a:ea typeface="+mn-lt"/>
              <a:cs typeface="+mn-lt"/>
            </a:rPr>
            <a:t>Informo que existe previsão na LOA 202</a:t>
          </a:r>
          <a:r>
            <a:rPr lang="en-US" sz="1200" b="0" i="0" u="none" strike="noStrike">
              <a:solidFill>
                <a:schemeClr val="tx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6</a:t>
          </a:r>
          <a:r>
            <a:rPr lang="en-US" sz="1200">
              <a:solidFill>
                <a:schemeClr val="tx1"/>
              </a:solidFill>
              <a:latin typeface="+mn-lt"/>
              <a:ea typeface="+mn-lt"/>
              <a:cs typeface="+mn-lt"/>
            </a:rPr>
            <a:t> para a despesa criada/aumentada. </a:t>
          </a:r>
        </a:p>
      </xdr:txBody>
    </xdr:sp>
    <xdr:clientData/>
  </xdr:oneCellAnchor>
  <xdr:oneCellAnchor>
    <xdr:from>
      <xdr:col>2</xdr:col>
      <xdr:colOff>257175</xdr:colOff>
      <xdr:row>65</xdr:row>
      <xdr:rowOff>114300</xdr:rowOff>
    </xdr:from>
    <xdr:ext cx="6200775" cy="280205"/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8E301B6C-F290-4C40-8915-6AA8A9D7E2DC}"/>
            </a:ext>
          </a:extLst>
        </xdr:cNvPr>
        <xdr:cNvSpPr txBox="1"/>
      </xdr:nvSpPr>
      <xdr:spPr>
        <a:xfrm>
          <a:off x="1762125" y="11525250"/>
          <a:ext cx="620077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pt-BR" sz="1200"/>
            <a:t>À compensação dos efeitos financeiros da despesa criada/aumentada será mediante:  </a:t>
          </a:r>
        </a:p>
      </xdr:txBody>
    </xdr:sp>
    <xdr:clientData/>
  </xdr:oneCellAnchor>
  <xdr:oneCellAnchor>
    <xdr:from>
      <xdr:col>3</xdr:col>
      <xdr:colOff>152400</xdr:colOff>
      <xdr:row>67</xdr:row>
      <xdr:rowOff>123825</xdr:rowOff>
    </xdr:from>
    <xdr:ext cx="2933304" cy="280205"/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E097E721-6219-4834-92C7-D498BAAF85E1}"/>
            </a:ext>
            <a:ext uri="{147F2762-F138-4A5C-976F-8EAC2B608ADB}">
              <a16:predDERef xmlns:a16="http://schemas.microsoft.com/office/drawing/2014/main" pred="{8E301B6C-F290-4C40-8915-6AA8A9D7E2DC}"/>
            </a:ext>
          </a:extLst>
        </xdr:cNvPr>
        <xdr:cNvSpPr txBox="1"/>
      </xdr:nvSpPr>
      <xdr:spPr>
        <a:xfrm>
          <a:off x="2419350" y="11858625"/>
          <a:ext cx="2933304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en-US" sz="1200">
              <a:solidFill>
                <a:schemeClr val="tx1"/>
              </a:solidFill>
              <a:latin typeface="+mn-lt"/>
              <a:ea typeface="+mn-lt"/>
              <a:cs typeface="+mn-lt"/>
            </a:rPr>
            <a:t>Redução da despesa prevista na LOA 2026;  </a:t>
          </a:r>
        </a:p>
      </xdr:txBody>
    </xdr:sp>
    <xdr:clientData/>
  </xdr:oneCellAnchor>
  <xdr:oneCellAnchor>
    <xdr:from>
      <xdr:col>3</xdr:col>
      <xdr:colOff>161925</xdr:colOff>
      <xdr:row>69</xdr:row>
      <xdr:rowOff>123825</xdr:rowOff>
    </xdr:from>
    <xdr:ext cx="3617978" cy="280205"/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5998FAA2-5EE2-480A-B2CA-261696458B83}"/>
            </a:ext>
          </a:extLst>
        </xdr:cNvPr>
        <xdr:cNvSpPr txBox="1"/>
      </xdr:nvSpPr>
      <xdr:spPr>
        <a:xfrm>
          <a:off x="2428875" y="12182475"/>
          <a:ext cx="3617978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200"/>
            <a:t>Aumento da Receita (demonstrar aumento da receita);</a:t>
          </a:r>
        </a:p>
      </xdr:txBody>
    </xdr:sp>
    <xdr:clientData/>
  </xdr:oneCellAnchor>
  <xdr:oneCellAnchor>
    <xdr:from>
      <xdr:col>3</xdr:col>
      <xdr:colOff>152400</xdr:colOff>
      <xdr:row>71</xdr:row>
      <xdr:rowOff>114300</xdr:rowOff>
    </xdr:from>
    <xdr:ext cx="5884753" cy="280205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A859ACCF-9AAB-41C9-B63A-9808E500CEDA}"/>
            </a:ext>
          </a:extLst>
        </xdr:cNvPr>
        <xdr:cNvSpPr txBox="1"/>
      </xdr:nvSpPr>
      <xdr:spPr>
        <a:xfrm>
          <a:off x="2419350" y="12496800"/>
          <a:ext cx="5884753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200"/>
            <a:t>Utilização de recurso decorrente de superávit financeiro (demonstrar superávit financeiro);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60</xdr:row>
          <xdr:rowOff>47625</xdr:rowOff>
        </xdr:from>
        <xdr:to>
          <xdr:col>3</xdr:col>
          <xdr:colOff>447675</xdr:colOff>
          <xdr:row>62</xdr:row>
          <xdr:rowOff>47625</xdr:rowOff>
        </xdr:to>
        <xdr:sp macro="" textlink="">
          <xdr:nvSpPr>
            <xdr:cNvPr id="176136" name="Check Box 8" hidden="1">
              <a:extLst>
                <a:ext uri="{63B3BB69-23CF-44E3-9099-C40C66FF867C}">
                  <a14:compatExt spid="_x0000_s176136"/>
                </a:ext>
                <a:ext uri="{FF2B5EF4-FFF2-40B4-BE49-F238E27FC236}">
                  <a16:creationId xmlns:a16="http://schemas.microsoft.com/office/drawing/2014/main" id="{00000000-0008-0000-0800-000008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1133475</xdr:colOff>
          <xdr:row>60</xdr:row>
          <xdr:rowOff>47625</xdr:rowOff>
        </xdr:from>
        <xdr:to>
          <xdr:col>6</xdr:col>
          <xdr:colOff>228600</xdr:colOff>
          <xdr:row>62</xdr:row>
          <xdr:rowOff>47625</xdr:rowOff>
        </xdr:to>
        <xdr:sp macro="" textlink="">
          <xdr:nvSpPr>
            <xdr:cNvPr id="176137" name="Check Box 9" hidden="1">
              <a:extLst>
                <a:ext uri="{63B3BB69-23CF-44E3-9099-C40C66FF867C}">
                  <a14:compatExt spid="_x0000_s176137"/>
                </a:ext>
                <a:ext uri="{FF2B5EF4-FFF2-40B4-BE49-F238E27FC236}">
                  <a16:creationId xmlns:a16="http://schemas.microsoft.com/office/drawing/2014/main" id="{00000000-0008-0000-0800-000009B0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403414</xdr:colOff>
      <xdr:row>1</xdr:row>
      <xdr:rowOff>89647</xdr:rowOff>
    </xdr:from>
    <xdr:to>
      <xdr:col>9</xdr:col>
      <xdr:colOff>1210236</xdr:colOff>
      <xdr:row>4</xdr:row>
      <xdr:rowOff>43263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EC0EE19B-1EC9-4501-B445-602988990090}"/>
            </a:ext>
            <a:ext uri="{147F2762-F138-4A5C-976F-8EAC2B608ADB}">
              <a16:predDERef xmlns:a16="http://schemas.microsoft.com/office/drawing/2014/main" pre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74208" y="313765"/>
          <a:ext cx="806822" cy="5923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133610</xdr:colOff>
      <xdr:row>4</xdr:row>
      <xdr:rowOff>8624</xdr:rowOff>
    </xdr:from>
    <xdr:to>
      <xdr:col>12</xdr:col>
      <xdr:colOff>313765</xdr:colOff>
      <xdr:row>4</xdr:row>
      <xdr:rowOff>11205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CxnSpPr/>
      </xdr:nvCxnSpPr>
      <xdr:spPr>
        <a:xfrm>
          <a:off x="4335816" y="703389"/>
          <a:ext cx="3822067" cy="2581"/>
        </a:xfrm>
        <a:prstGeom prst="lin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4</xdr:col>
      <xdr:colOff>0</xdr:colOff>
      <xdr:row>1</xdr:row>
      <xdr:rowOff>100852</xdr:rowOff>
    </xdr:from>
    <xdr:ext cx="957543" cy="828676"/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138" y="262777"/>
          <a:ext cx="957543" cy="828676"/>
        </a:xfrm>
        <a:prstGeom prst="rect">
          <a:avLst/>
        </a:prstGeom>
      </xdr:spPr>
    </xdr:pic>
    <xdr:clientData/>
  </xdr:oneCellAnchor>
  <xdr:twoCellAnchor editAs="oneCell">
    <xdr:from>
      <xdr:col>14</xdr:col>
      <xdr:colOff>390525</xdr:colOff>
      <xdr:row>0</xdr:row>
      <xdr:rowOff>47625</xdr:rowOff>
    </xdr:from>
    <xdr:to>
      <xdr:col>17</xdr:col>
      <xdr:colOff>247650</xdr:colOff>
      <xdr:row>7</xdr:row>
      <xdr:rowOff>28575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4660A991-5D3C-C192-694F-85AD247EB13E}"/>
            </a:ext>
            <a:ext uri="{147F2762-F138-4A5C-976F-8EAC2B608ADB}">
              <a16:predDERef xmlns:a16="http://schemas.microsoft.com/office/drawing/2014/main" pre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4400" y="47625"/>
          <a:ext cx="1628775" cy="1200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omments" Target="../comments6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trlProp" Target="../ctrlProps/ctrlProp21.xml"/><Relationship Id="rId5" Type="http://schemas.openxmlformats.org/officeDocument/2006/relationships/ctrlProp" Target="../ctrlProps/ctrlProp20.xml"/><Relationship Id="rId4" Type="http://schemas.openxmlformats.org/officeDocument/2006/relationships/ctrlProp" Target="../ctrlProps/ctrlProp1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13.xml"/><Relationship Id="rId12" Type="http://schemas.openxmlformats.org/officeDocument/2006/relationships/ctrlProp" Target="../ctrlProps/ctrlProp1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trlProp" Target="../ctrlProps/ctrlProp12.xml"/><Relationship Id="rId11" Type="http://schemas.openxmlformats.org/officeDocument/2006/relationships/ctrlProp" Target="../ctrlProps/ctrlProp17.xml"/><Relationship Id="rId5" Type="http://schemas.openxmlformats.org/officeDocument/2006/relationships/ctrlProp" Target="../ctrlProps/ctrlProp11.xml"/><Relationship Id="rId10" Type="http://schemas.openxmlformats.org/officeDocument/2006/relationships/ctrlProp" Target="../ctrlProps/ctrlProp16.xml"/><Relationship Id="rId4" Type="http://schemas.openxmlformats.org/officeDocument/2006/relationships/ctrlProp" Target="../ctrlProps/ctrlProp10.xml"/><Relationship Id="rId9" Type="http://schemas.openxmlformats.org/officeDocument/2006/relationships/ctrlProp" Target="../ctrlProps/ctrlProp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/>
  <dimension ref="B3:Q43"/>
  <sheetViews>
    <sheetView topLeftCell="C13" workbookViewId="0">
      <selection activeCell="K17" sqref="K17"/>
    </sheetView>
  </sheetViews>
  <sheetFormatPr defaultColWidth="8.85546875" defaultRowHeight="12.75" x14ac:dyDescent="0.2"/>
  <cols>
    <col min="2" max="2" width="14.42578125" customWidth="1"/>
    <col min="3" max="3" width="25" customWidth="1"/>
    <col min="4" max="4" width="16.42578125" style="74" bestFit="1" customWidth="1"/>
    <col min="5" max="5" width="15.140625" bestFit="1" customWidth="1"/>
    <col min="6" max="16" width="15" bestFit="1" customWidth="1"/>
    <col min="17" max="17" width="5.7109375" bestFit="1" customWidth="1"/>
  </cols>
  <sheetData>
    <row r="3" spans="2:16" x14ac:dyDescent="0.2">
      <c r="C3" t="s">
        <v>0</v>
      </c>
    </row>
    <row r="4" spans="2:16" x14ac:dyDescent="0.2">
      <c r="B4" t="s">
        <v>1</v>
      </c>
    </row>
    <row r="5" spans="2:16" x14ac:dyDescent="0.2">
      <c r="B5" t="s">
        <v>2</v>
      </c>
      <c r="C5" t="s">
        <v>3</v>
      </c>
    </row>
    <row r="8" spans="2:16" x14ac:dyDescent="0.2">
      <c r="B8" t="s">
        <v>4</v>
      </c>
      <c r="C8" t="s">
        <v>5</v>
      </c>
      <c r="D8" s="74" t="s">
        <v>6</v>
      </c>
      <c r="E8" t="s">
        <v>7</v>
      </c>
      <c r="F8" t="s">
        <v>8</v>
      </c>
      <c r="G8" t="s">
        <v>9</v>
      </c>
      <c r="H8" t="s">
        <v>10</v>
      </c>
      <c r="I8" t="s">
        <v>11</v>
      </c>
      <c r="J8" t="s">
        <v>12</v>
      </c>
      <c r="K8" t="s">
        <v>13</v>
      </c>
      <c r="L8" t="s">
        <v>14</v>
      </c>
      <c r="M8" t="s">
        <v>15</v>
      </c>
      <c r="N8" t="s">
        <v>16</v>
      </c>
      <c r="O8" t="s">
        <v>17</v>
      </c>
      <c r="P8" t="s">
        <v>18</v>
      </c>
    </row>
    <row r="10" spans="2:16" x14ac:dyDescent="0.2">
      <c r="B10" t="s">
        <v>19</v>
      </c>
      <c r="C10" t="s">
        <v>20</v>
      </c>
      <c r="D10" s="74">
        <v>2306085981</v>
      </c>
      <c r="E10" s="74">
        <f>ROUND($D10*E28,0)</f>
        <v>262774494</v>
      </c>
      <c r="F10" s="74">
        <f t="shared" ref="F10:O10" si="0">ROUND($D10*F28,0)</f>
        <v>197888081</v>
      </c>
      <c r="G10" s="74">
        <f t="shared" si="0"/>
        <v>223775600</v>
      </c>
      <c r="H10" s="74">
        <f t="shared" si="0"/>
        <v>168064295</v>
      </c>
      <c r="I10" s="74">
        <f t="shared" si="0"/>
        <v>176266896</v>
      </c>
      <c r="J10" s="74">
        <f t="shared" si="0"/>
        <v>169970295</v>
      </c>
      <c r="K10" s="74">
        <f t="shared" si="0"/>
        <v>183369742</v>
      </c>
      <c r="L10" s="74">
        <f t="shared" si="0"/>
        <v>180759743</v>
      </c>
      <c r="M10" s="74">
        <f t="shared" si="0"/>
        <v>184151239</v>
      </c>
      <c r="N10" s="74">
        <f t="shared" si="0"/>
        <v>189676264</v>
      </c>
      <c r="O10" s="74">
        <f t="shared" si="0"/>
        <v>173201331</v>
      </c>
      <c r="P10" s="74">
        <f>D10-SUM(E10:O10)</f>
        <v>196188001</v>
      </c>
    </row>
    <row r="11" spans="2:16" x14ac:dyDescent="0.2">
      <c r="B11" t="s">
        <v>21</v>
      </c>
      <c r="C11" t="s">
        <v>22</v>
      </c>
      <c r="D11" s="74">
        <v>1088607634</v>
      </c>
      <c r="E11" s="74">
        <f>ROUND($D11*E29,0)</f>
        <v>97987096</v>
      </c>
      <c r="F11" s="74">
        <f t="shared" ref="F11:O11" si="1">ROUND($D11*F29,0)</f>
        <v>102172953</v>
      </c>
      <c r="G11" s="74">
        <f t="shared" si="1"/>
        <v>105137618</v>
      </c>
      <c r="H11" s="74">
        <f t="shared" si="1"/>
        <v>82467899</v>
      </c>
      <c r="I11" s="74">
        <f t="shared" si="1"/>
        <v>85910845</v>
      </c>
      <c r="J11" s="74">
        <f t="shared" si="1"/>
        <v>83808832</v>
      </c>
      <c r="K11" s="74">
        <f t="shared" si="1"/>
        <v>87710988</v>
      </c>
      <c r="L11" s="74">
        <f t="shared" si="1"/>
        <v>92018912</v>
      </c>
      <c r="M11" s="74">
        <f t="shared" si="1"/>
        <v>91822325</v>
      </c>
      <c r="N11" s="74">
        <f t="shared" si="1"/>
        <v>93460213</v>
      </c>
      <c r="O11" s="74">
        <f t="shared" si="1"/>
        <v>85311980</v>
      </c>
      <c r="P11" s="74">
        <f t="shared" ref="P11:P23" si="2">D11-SUM(E11:O11)</f>
        <v>80797973</v>
      </c>
    </row>
    <row r="12" spans="2:16" x14ac:dyDescent="0.2">
      <c r="B12" t="s">
        <v>23</v>
      </c>
      <c r="C12" t="s">
        <v>24</v>
      </c>
      <c r="D12" s="74">
        <v>21600000</v>
      </c>
      <c r="E12" s="74">
        <f>ROUND($D12*E32,0)</f>
        <v>1774799</v>
      </c>
      <c r="F12" s="74">
        <f t="shared" ref="F12:O12" si="3">ROUND($D12*F32,0)</f>
        <v>1724405</v>
      </c>
      <c r="G12" s="74">
        <f t="shared" si="3"/>
        <v>1645007</v>
      </c>
      <c r="H12" s="74">
        <f t="shared" si="3"/>
        <v>1861313</v>
      </c>
      <c r="I12" s="74">
        <f t="shared" si="3"/>
        <v>1807945</v>
      </c>
      <c r="J12" s="74">
        <f t="shared" si="3"/>
        <v>1866298</v>
      </c>
      <c r="K12" s="74">
        <f t="shared" si="3"/>
        <v>1806514</v>
      </c>
      <c r="L12" s="74">
        <f t="shared" si="3"/>
        <v>1993857</v>
      </c>
      <c r="M12" s="74">
        <f t="shared" si="3"/>
        <v>1842753</v>
      </c>
      <c r="N12" s="74">
        <f t="shared" si="3"/>
        <v>1834582</v>
      </c>
      <c r="O12" s="74">
        <f t="shared" si="3"/>
        <v>1880659</v>
      </c>
      <c r="P12" s="74">
        <f t="shared" si="2"/>
        <v>1561868</v>
      </c>
    </row>
    <row r="13" spans="2:16" x14ac:dyDescent="0.2">
      <c r="B13" t="s">
        <v>25</v>
      </c>
      <c r="C13" t="s">
        <v>26</v>
      </c>
      <c r="D13" s="74">
        <v>37399001</v>
      </c>
      <c r="E13" s="74">
        <f>ROUND($D13*E33,0)</f>
        <v>2846338</v>
      </c>
      <c r="F13" s="74">
        <f t="shared" ref="F13:O13" si="4">ROUND($D13*F33,0)</f>
        <v>3071082</v>
      </c>
      <c r="G13" s="74">
        <f t="shared" si="4"/>
        <v>3584508</v>
      </c>
      <c r="H13" s="74">
        <f t="shared" si="4"/>
        <v>3466906</v>
      </c>
      <c r="I13" s="74">
        <f t="shared" si="4"/>
        <v>3422181</v>
      </c>
      <c r="J13" s="74">
        <f t="shared" si="4"/>
        <v>3368595</v>
      </c>
      <c r="K13" s="74">
        <f t="shared" si="4"/>
        <v>3407334</v>
      </c>
      <c r="L13" s="74">
        <f t="shared" si="4"/>
        <v>3172920</v>
      </c>
      <c r="M13" s="74">
        <f t="shared" si="4"/>
        <v>3011312</v>
      </c>
      <c r="N13" s="74">
        <f t="shared" si="4"/>
        <v>2916886</v>
      </c>
      <c r="O13" s="74">
        <f t="shared" si="4"/>
        <v>2569689</v>
      </c>
      <c r="P13" s="74">
        <f t="shared" si="2"/>
        <v>2561250</v>
      </c>
    </row>
    <row r="14" spans="2:16" x14ac:dyDescent="0.2">
      <c r="B14" t="s">
        <v>27</v>
      </c>
      <c r="C14" t="s">
        <v>28</v>
      </c>
      <c r="D14" s="74">
        <v>3797916</v>
      </c>
      <c r="E14" s="74">
        <f>ROUND($D14*E34,0)</f>
        <v>323837</v>
      </c>
      <c r="F14" s="74">
        <f t="shared" ref="F14:O14" si="5">ROUND($D14*F34,0)</f>
        <v>292388</v>
      </c>
      <c r="G14" s="74">
        <f t="shared" si="5"/>
        <v>336817</v>
      </c>
      <c r="H14" s="74">
        <f t="shared" si="5"/>
        <v>334808</v>
      </c>
      <c r="I14" s="74">
        <f t="shared" si="5"/>
        <v>329872</v>
      </c>
      <c r="J14" s="74">
        <f t="shared" si="5"/>
        <v>252647</v>
      </c>
      <c r="K14" s="74">
        <f t="shared" si="5"/>
        <v>367508</v>
      </c>
      <c r="L14" s="74">
        <f t="shared" si="5"/>
        <v>372849</v>
      </c>
      <c r="M14" s="74">
        <f t="shared" si="5"/>
        <v>321291</v>
      </c>
      <c r="N14" s="74">
        <f t="shared" si="5"/>
        <v>299843</v>
      </c>
      <c r="O14" s="74">
        <f t="shared" si="5"/>
        <v>283469</v>
      </c>
      <c r="P14" s="74">
        <f t="shared" si="2"/>
        <v>282587</v>
      </c>
    </row>
    <row r="15" spans="2:16" x14ac:dyDescent="0.2">
      <c r="B15" t="s">
        <v>29</v>
      </c>
      <c r="C15" t="s">
        <v>30</v>
      </c>
      <c r="D15" s="74">
        <v>1073445022</v>
      </c>
      <c r="E15" s="74">
        <f>ROUND($D15*E30,0)</f>
        <v>131181087</v>
      </c>
      <c r="F15" s="74">
        <f t="shared" ref="F15:O15" si="6">ROUND($D15*F30,0)</f>
        <v>90088745</v>
      </c>
      <c r="G15" s="74">
        <f t="shared" si="6"/>
        <v>107657248</v>
      </c>
      <c r="H15" s="74">
        <f t="shared" si="6"/>
        <v>76654921</v>
      </c>
      <c r="I15" s="74">
        <f t="shared" si="6"/>
        <v>81609771</v>
      </c>
      <c r="J15" s="74">
        <f t="shared" si="6"/>
        <v>77490133</v>
      </c>
      <c r="K15" s="74">
        <f t="shared" si="6"/>
        <v>81759080</v>
      </c>
      <c r="L15" s="74">
        <f t="shared" si="6"/>
        <v>79388275</v>
      </c>
      <c r="M15" s="74">
        <f t="shared" si="6"/>
        <v>81332870</v>
      </c>
      <c r="N15" s="74">
        <f t="shared" si="6"/>
        <v>77454100</v>
      </c>
      <c r="O15" s="74">
        <f t="shared" si="6"/>
        <v>79851150</v>
      </c>
      <c r="P15" s="74">
        <f t="shared" si="2"/>
        <v>108977642</v>
      </c>
    </row>
    <row r="16" spans="2:16" x14ac:dyDescent="0.2">
      <c r="B16" t="s">
        <v>31</v>
      </c>
      <c r="C16" t="s">
        <v>32</v>
      </c>
      <c r="D16" s="74">
        <v>81236408</v>
      </c>
      <c r="E16" s="74">
        <f>ROUND($D16*E31,0)</f>
        <v>15696642</v>
      </c>
      <c r="F16" s="74">
        <f t="shared" ref="F16:O16" si="7">ROUND($D16*F31,0)</f>
        <v>4384534</v>
      </c>
      <c r="G16" s="74">
        <f t="shared" si="7"/>
        <v>6608972</v>
      </c>
      <c r="H16" s="74">
        <f t="shared" si="7"/>
        <v>4860530</v>
      </c>
      <c r="I16" s="74">
        <f t="shared" si="7"/>
        <v>5024653</v>
      </c>
      <c r="J16" s="74">
        <f t="shared" si="7"/>
        <v>4444599</v>
      </c>
      <c r="K16" s="74">
        <f t="shared" si="7"/>
        <v>8653082</v>
      </c>
      <c r="L16" s="74">
        <f t="shared" si="7"/>
        <v>5956294</v>
      </c>
      <c r="M16" s="74">
        <f t="shared" si="7"/>
        <v>6596716</v>
      </c>
      <c r="N16" s="74">
        <f t="shared" si="7"/>
        <v>10467175</v>
      </c>
      <c r="O16" s="74">
        <f t="shared" si="7"/>
        <v>4917397</v>
      </c>
      <c r="P16" s="74">
        <f t="shared" si="2"/>
        <v>3625814</v>
      </c>
    </row>
    <row r="17" spans="2:17" x14ac:dyDescent="0.2">
      <c r="B17" t="s">
        <v>33</v>
      </c>
      <c r="C17" t="s">
        <v>34</v>
      </c>
      <c r="D17" s="74">
        <v>193662882</v>
      </c>
      <c r="E17" s="74">
        <f>E18+E19+E20</f>
        <v>6700102</v>
      </c>
      <c r="F17" s="74">
        <f t="shared" ref="F17:P17" si="8">F18+F19+F20</f>
        <v>6073982</v>
      </c>
      <c r="G17" s="74">
        <f t="shared" si="8"/>
        <v>4369324</v>
      </c>
      <c r="H17" s="74">
        <f t="shared" si="8"/>
        <v>4668058</v>
      </c>
      <c r="I17" s="74">
        <f t="shared" si="8"/>
        <v>2902941</v>
      </c>
      <c r="J17" s="74">
        <f t="shared" si="8"/>
        <v>5978769</v>
      </c>
      <c r="K17" s="74">
        <f t="shared" si="8"/>
        <v>3234485</v>
      </c>
      <c r="L17" s="74">
        <f t="shared" si="8"/>
        <v>3851838</v>
      </c>
      <c r="M17" s="74">
        <f t="shared" si="8"/>
        <v>4323363</v>
      </c>
      <c r="N17" s="74">
        <f t="shared" si="8"/>
        <v>4369623</v>
      </c>
      <c r="O17" s="74">
        <f t="shared" si="8"/>
        <v>4369324</v>
      </c>
      <c r="P17" s="74">
        <f t="shared" si="8"/>
        <v>3774742</v>
      </c>
    </row>
    <row r="18" spans="2:17" x14ac:dyDescent="0.2">
      <c r="B18" t="s">
        <v>35</v>
      </c>
      <c r="C18" t="s">
        <v>36</v>
      </c>
      <c r="D18" s="74">
        <v>45862000</v>
      </c>
      <c r="E18" s="74">
        <f>ROUND($D18*E36,0)</f>
        <v>0</v>
      </c>
      <c r="F18" s="74">
        <f t="shared" ref="F18:N18" si="9">ROUND($D18*F36,0)</f>
        <v>0</v>
      </c>
      <c r="G18" s="74">
        <f t="shared" si="9"/>
        <v>0</v>
      </c>
      <c r="H18" s="74">
        <f t="shared" si="9"/>
        <v>0</v>
      </c>
      <c r="I18" s="74">
        <f t="shared" si="9"/>
        <v>0</v>
      </c>
      <c r="J18" s="74">
        <f t="shared" si="9"/>
        <v>0</v>
      </c>
      <c r="K18" s="74">
        <f t="shared" si="9"/>
        <v>0</v>
      </c>
      <c r="L18" s="74">
        <f t="shared" si="9"/>
        <v>0</v>
      </c>
      <c r="M18" s="74">
        <f t="shared" si="9"/>
        <v>0</v>
      </c>
      <c r="N18" s="74">
        <f t="shared" si="9"/>
        <v>0</v>
      </c>
      <c r="O18" s="74">
        <v>0</v>
      </c>
      <c r="P18" s="74">
        <v>0</v>
      </c>
    </row>
    <row r="19" spans="2:17" x14ac:dyDescent="0.2">
      <c r="B19" t="s">
        <v>37</v>
      </c>
      <c r="C19" t="s">
        <v>38</v>
      </c>
      <c r="D19" s="74">
        <v>93184331</v>
      </c>
      <c r="E19" s="74">
        <f>ROUND($D19*E36,0)</f>
        <v>0</v>
      </c>
      <c r="F19" s="74">
        <f t="shared" ref="F19:N19" si="10">ROUND($D19*F36,0)</f>
        <v>0</v>
      </c>
      <c r="G19" s="74">
        <f t="shared" si="10"/>
        <v>0</v>
      </c>
      <c r="H19" s="74">
        <f t="shared" si="10"/>
        <v>0</v>
      </c>
      <c r="I19" s="74">
        <f t="shared" si="10"/>
        <v>0</v>
      </c>
      <c r="J19" s="74">
        <f t="shared" si="10"/>
        <v>0</v>
      </c>
      <c r="K19" s="74">
        <f t="shared" si="10"/>
        <v>0</v>
      </c>
      <c r="L19" s="74">
        <f t="shared" si="10"/>
        <v>0</v>
      </c>
      <c r="M19" s="74">
        <f t="shared" si="10"/>
        <v>0</v>
      </c>
      <c r="N19" s="74">
        <f t="shared" si="10"/>
        <v>0</v>
      </c>
      <c r="O19" s="74">
        <v>0</v>
      </c>
      <c r="P19" s="74">
        <v>0</v>
      </c>
    </row>
    <row r="20" spans="2:17" x14ac:dyDescent="0.2">
      <c r="B20" t="s">
        <v>39</v>
      </c>
      <c r="C20" t="s">
        <v>40</v>
      </c>
      <c r="D20" s="74">
        <v>54616551</v>
      </c>
      <c r="E20" s="74">
        <f>ROUND($D20*E37,0)</f>
        <v>6700102</v>
      </c>
      <c r="F20" s="74">
        <f t="shared" ref="F20:O20" si="11">ROUND($D20*F37,0)</f>
        <v>6073982</v>
      </c>
      <c r="G20" s="74">
        <f t="shared" si="11"/>
        <v>4369324</v>
      </c>
      <c r="H20" s="74">
        <f t="shared" si="11"/>
        <v>4668058</v>
      </c>
      <c r="I20" s="74">
        <f t="shared" si="11"/>
        <v>2902941</v>
      </c>
      <c r="J20" s="74">
        <f t="shared" si="11"/>
        <v>5978769</v>
      </c>
      <c r="K20" s="74">
        <f t="shared" si="11"/>
        <v>3234485</v>
      </c>
      <c r="L20" s="74">
        <f t="shared" si="11"/>
        <v>3851838</v>
      </c>
      <c r="M20" s="74">
        <f t="shared" si="11"/>
        <v>4323363</v>
      </c>
      <c r="N20" s="74">
        <f t="shared" si="11"/>
        <v>4369623</v>
      </c>
      <c r="O20" s="74">
        <f t="shared" si="11"/>
        <v>4369324</v>
      </c>
      <c r="P20" s="74">
        <f t="shared" si="2"/>
        <v>3774742</v>
      </c>
    </row>
    <row r="21" spans="2:17" x14ac:dyDescent="0.2">
      <c r="B21" t="s">
        <v>41</v>
      </c>
      <c r="C21" t="s">
        <v>42</v>
      </c>
      <c r="D21" s="74">
        <v>-117970407</v>
      </c>
      <c r="E21" s="74">
        <f>ROUND($D21*E42,0)</f>
        <v>-16047260</v>
      </c>
      <c r="F21" s="74">
        <f t="shared" ref="F21:O21" si="12">ROUND($D21*F42,0)</f>
        <v>-10904707</v>
      </c>
      <c r="G21" s="74">
        <f t="shared" si="12"/>
        <v>-12389556</v>
      </c>
      <c r="H21" s="74">
        <f t="shared" si="12"/>
        <v>-8284555</v>
      </c>
      <c r="I21" s="74">
        <f t="shared" si="12"/>
        <v>-8942399</v>
      </c>
      <c r="J21" s="74">
        <f t="shared" si="12"/>
        <v>-8242381</v>
      </c>
      <c r="K21" s="74">
        <f t="shared" si="12"/>
        <v>-8586089</v>
      </c>
      <c r="L21" s="74">
        <f t="shared" si="12"/>
        <v>-8491388</v>
      </c>
      <c r="M21" s="74">
        <f t="shared" si="12"/>
        <v>-8909449</v>
      </c>
      <c r="N21" s="74">
        <f t="shared" si="12"/>
        <v>-8053536</v>
      </c>
      <c r="O21" s="74">
        <f t="shared" si="12"/>
        <v>-8447438</v>
      </c>
      <c r="P21" s="74">
        <f t="shared" si="2"/>
        <v>-10671649</v>
      </c>
    </row>
    <row r="22" spans="2:17" x14ac:dyDescent="0.2">
      <c r="B22" t="s">
        <v>43</v>
      </c>
      <c r="C22" t="s">
        <v>44</v>
      </c>
      <c r="D22" s="74">
        <v>-117970407</v>
      </c>
      <c r="E22" s="74">
        <f>ROUND($D$22*E42,0)</f>
        <v>-16047260</v>
      </c>
      <c r="F22" s="74">
        <f t="shared" ref="F22:O22" si="13">ROUND($D$22*F42,0)</f>
        <v>-10904707</v>
      </c>
      <c r="G22" s="74">
        <f t="shared" si="13"/>
        <v>-12389556</v>
      </c>
      <c r="H22" s="74">
        <f t="shared" si="13"/>
        <v>-8284555</v>
      </c>
      <c r="I22" s="74">
        <f t="shared" si="13"/>
        <v>-8942399</v>
      </c>
      <c r="J22" s="74">
        <f t="shared" si="13"/>
        <v>-8242381</v>
      </c>
      <c r="K22" s="74">
        <f t="shared" si="13"/>
        <v>-8586089</v>
      </c>
      <c r="L22" s="74">
        <f t="shared" si="13"/>
        <v>-8491388</v>
      </c>
      <c r="M22" s="74">
        <f t="shared" si="13"/>
        <v>-8909449</v>
      </c>
      <c r="N22" s="74">
        <f t="shared" si="13"/>
        <v>-8053536</v>
      </c>
      <c r="O22" s="74">
        <f t="shared" si="13"/>
        <v>-8447438</v>
      </c>
      <c r="P22" s="74">
        <f t="shared" si="2"/>
        <v>-10671649</v>
      </c>
    </row>
    <row r="23" spans="2:17" x14ac:dyDescent="0.2">
      <c r="C23" t="s">
        <v>6</v>
      </c>
      <c r="D23" s="74">
        <v>2381778456</v>
      </c>
      <c r="E23" s="74">
        <f>E10+E17+E21</f>
        <v>253427336</v>
      </c>
      <c r="F23" s="74">
        <f t="shared" ref="F23:O23" si="14">F10+F17+F21</f>
        <v>193057356</v>
      </c>
      <c r="G23" s="74">
        <f t="shared" si="14"/>
        <v>215755368</v>
      </c>
      <c r="H23" s="74">
        <f t="shared" si="14"/>
        <v>164447798</v>
      </c>
      <c r="I23" s="74">
        <f t="shared" si="14"/>
        <v>170227438</v>
      </c>
      <c r="J23" s="74">
        <f t="shared" si="14"/>
        <v>167706683</v>
      </c>
      <c r="K23" s="74">
        <f t="shared" si="14"/>
        <v>178018138</v>
      </c>
      <c r="L23" s="74">
        <f t="shared" si="14"/>
        <v>176120193</v>
      </c>
      <c r="M23" s="74">
        <f t="shared" si="14"/>
        <v>179565153</v>
      </c>
      <c r="N23" s="74">
        <f t="shared" si="14"/>
        <v>185992351</v>
      </c>
      <c r="O23" s="74">
        <f t="shared" si="14"/>
        <v>169123217</v>
      </c>
      <c r="P23" s="74">
        <f t="shared" si="2"/>
        <v>328337425</v>
      </c>
    </row>
    <row r="26" spans="2:17" x14ac:dyDescent="0.2">
      <c r="C26" s="76" t="s">
        <v>45</v>
      </c>
    </row>
    <row r="27" spans="2:17" x14ac:dyDescent="0.2">
      <c r="D27"/>
      <c r="E27" s="74" t="s">
        <v>7</v>
      </c>
      <c r="F27" t="s">
        <v>8</v>
      </c>
      <c r="G27" t="s">
        <v>9</v>
      </c>
      <c r="H27" t="s">
        <v>10</v>
      </c>
      <c r="I27" t="s">
        <v>11</v>
      </c>
      <c r="J27" t="s">
        <v>12</v>
      </c>
      <c r="K27" t="s">
        <v>13</v>
      </c>
      <c r="L27" t="s">
        <v>14</v>
      </c>
      <c r="M27" t="s">
        <v>15</v>
      </c>
      <c r="N27" t="s">
        <v>16</v>
      </c>
      <c r="O27" t="s">
        <v>17</v>
      </c>
      <c r="P27" t="s">
        <v>18</v>
      </c>
    </row>
    <row r="28" spans="2:17" x14ac:dyDescent="0.2">
      <c r="C28" t="s">
        <v>46</v>
      </c>
      <c r="D28"/>
      <c r="E28" s="75">
        <v>0.11394826405452289</v>
      </c>
      <c r="F28" s="75">
        <v>8.5811233012734633E-2</v>
      </c>
      <c r="G28" s="75">
        <v>9.7036971695780669E-2</v>
      </c>
      <c r="H28" s="75">
        <v>7.2878590223879811E-2</v>
      </c>
      <c r="I28" s="75">
        <v>7.6435526508927668E-2</v>
      </c>
      <c r="J28" s="75">
        <v>7.370509858655018E-2</v>
      </c>
      <c r="K28" s="75">
        <v>7.9515570169275573E-2</v>
      </c>
      <c r="L28" s="75">
        <v>7.8383782741994493E-2</v>
      </c>
      <c r="M28" s="75">
        <v>7.9854454903990929E-2</v>
      </c>
      <c r="N28" s="75">
        <v>8.2250299939250315E-2</v>
      </c>
      <c r="O28" s="75">
        <v>7.5106189583659014E-2</v>
      </c>
      <c r="P28" s="75">
        <v>8.5074018579433863E-2</v>
      </c>
      <c r="Q28" s="75">
        <f>SUM(E28:P28)</f>
        <v>1</v>
      </c>
    </row>
    <row r="29" spans="2:17" x14ac:dyDescent="0.2">
      <c r="C29" t="s">
        <v>47</v>
      </c>
      <c r="D29"/>
      <c r="E29" s="75">
        <v>9.0011398645472362E-2</v>
      </c>
      <c r="F29" s="75">
        <v>9.3856546366378454E-2</v>
      </c>
      <c r="G29" s="75">
        <v>9.6579901801108939E-2</v>
      </c>
      <c r="H29" s="75">
        <v>7.5755393176088814E-2</v>
      </c>
      <c r="I29" s="75">
        <v>7.8918098747714382E-2</v>
      </c>
      <c r="J29" s="75">
        <v>7.6987180334116154E-2</v>
      </c>
      <c r="K29" s="75">
        <v>8.0571718331118466E-2</v>
      </c>
      <c r="L29" s="75">
        <v>8.4528997194752001E-2</v>
      </c>
      <c r="M29" s="75">
        <v>8.4348411674959586E-2</v>
      </c>
      <c r="N29" s="75">
        <v>8.5852983525303392E-2</v>
      </c>
      <c r="O29" s="75">
        <v>7.8367978912709677E-2</v>
      </c>
      <c r="P29" s="75">
        <v>7.4221391290277924E-2</v>
      </c>
      <c r="Q29" s="75">
        <f t="shared" ref="Q29:Q43" si="15">SUM(E29:P29)</f>
        <v>1</v>
      </c>
    </row>
    <row r="30" spans="2:17" x14ac:dyDescent="0.2">
      <c r="C30" t="s">
        <v>48</v>
      </c>
      <c r="D30"/>
      <c r="E30" s="75">
        <v>0.1222056872954439</v>
      </c>
      <c r="F30" s="75">
        <v>8.3924880098472612E-2</v>
      </c>
      <c r="G30" s="75">
        <v>0.1002913479420187</v>
      </c>
      <c r="H30" s="75">
        <v>7.1410197786517804E-2</v>
      </c>
      <c r="I30" s="75">
        <v>7.6026036751235274E-2</v>
      </c>
      <c r="J30" s="75">
        <v>7.2188264015444634E-2</v>
      </c>
      <c r="K30" s="75">
        <v>7.6165130450677507E-2</v>
      </c>
      <c r="L30" s="75">
        <v>7.3956535199503487E-2</v>
      </c>
      <c r="M30" s="75">
        <v>7.5768081885694602E-2</v>
      </c>
      <c r="N30" s="75">
        <v>7.2154697061058815E-2</v>
      </c>
      <c r="O30" s="75">
        <v>7.4387741149637268E-2</v>
      </c>
      <c r="P30" s="75">
        <v>0.10152140036429541</v>
      </c>
      <c r="Q30" s="75">
        <f t="shared" si="15"/>
        <v>1</v>
      </c>
    </row>
    <row r="31" spans="2:17" x14ac:dyDescent="0.2">
      <c r="C31" t="s">
        <v>49</v>
      </c>
      <c r="D31"/>
      <c r="E31" s="75">
        <v>0.1932217688833173</v>
      </c>
      <c r="F31" s="75">
        <v>5.3972525216650115E-2</v>
      </c>
      <c r="G31" s="75">
        <v>8.1354800411241324E-2</v>
      </c>
      <c r="H31" s="75">
        <v>5.9831915325945499E-2</v>
      </c>
      <c r="I31" s="75">
        <v>6.1852235637150331E-2</v>
      </c>
      <c r="J31" s="75">
        <v>5.4711910344799462E-2</v>
      </c>
      <c r="K31" s="75">
        <v>0.10651728958371991</v>
      </c>
      <c r="L31" s="75">
        <v>7.3320496620975006E-2</v>
      </c>
      <c r="M31" s="75">
        <v>8.1203940015616552E-2</v>
      </c>
      <c r="N31" s="75">
        <v>0.12884832326140708</v>
      </c>
      <c r="O31" s="75">
        <v>6.0531939864156496E-2</v>
      </c>
      <c r="P31" s="75">
        <v>4.4632854835020552E-2</v>
      </c>
      <c r="Q31" s="75">
        <f t="shared" si="15"/>
        <v>0.99999999999999967</v>
      </c>
    </row>
    <row r="32" spans="2:17" x14ac:dyDescent="0.2">
      <c r="C32" t="s">
        <v>50</v>
      </c>
      <c r="D32"/>
      <c r="E32" s="75">
        <v>8.2166634529587515E-2</v>
      </c>
      <c r="F32" s="75">
        <v>7.9833572389937255E-2</v>
      </c>
      <c r="G32" s="75">
        <v>7.6157736429820058E-2</v>
      </c>
      <c r="H32" s="75">
        <v>8.6171894537021398E-2</v>
      </c>
      <c r="I32" s="75">
        <v>8.3701146775283383E-2</v>
      </c>
      <c r="J32" s="75">
        <v>8.6402680482504102E-2</v>
      </c>
      <c r="K32" s="75">
        <v>8.3634920685023109E-2</v>
      </c>
      <c r="L32" s="75">
        <v>9.230819379884958E-2</v>
      </c>
      <c r="M32" s="75">
        <v>8.5312616955661225E-2</v>
      </c>
      <c r="N32" s="75">
        <v>8.4934341051978515E-2</v>
      </c>
      <c r="O32" s="75">
        <v>8.7067540954571324E-2</v>
      </c>
      <c r="P32" s="75">
        <v>7.2308721409762619E-2</v>
      </c>
      <c r="Q32" s="75">
        <f t="shared" si="15"/>
        <v>1.0000000000000002</v>
      </c>
    </row>
    <row r="33" spans="3:17" x14ac:dyDescent="0.2">
      <c r="C33" t="s">
        <v>51</v>
      </c>
      <c r="D33"/>
      <c r="E33" s="75">
        <v>7.6107332437166289E-2</v>
      </c>
      <c r="F33" s="75">
        <v>8.2116697238806727E-2</v>
      </c>
      <c r="G33" s="75">
        <v>9.5845012299375296E-2</v>
      </c>
      <c r="H33" s="75">
        <v>9.2700495409902259E-2</v>
      </c>
      <c r="I33" s="75">
        <v>9.1504600857243282E-2</v>
      </c>
      <c r="J33" s="75">
        <v>9.0071799110409967E-2</v>
      </c>
      <c r="K33" s="75">
        <v>9.110761071962041E-2</v>
      </c>
      <c r="L33" s="75">
        <v>8.4839705055711437E-2</v>
      </c>
      <c r="M33" s="75">
        <v>8.0518510152786854E-2</v>
      </c>
      <c r="N33" s="75">
        <v>7.79936925786677E-2</v>
      </c>
      <c r="O33" s="75">
        <v>6.871009223447179E-2</v>
      </c>
      <c r="P33" s="75">
        <v>6.8484451905837615E-2</v>
      </c>
      <c r="Q33" s="75">
        <f t="shared" si="15"/>
        <v>0.99999999999999967</v>
      </c>
    </row>
    <row r="34" spans="3:17" x14ac:dyDescent="0.2">
      <c r="C34" t="s">
        <v>52</v>
      </c>
      <c r="D34"/>
      <c r="E34" s="75">
        <v>8.5266982073100725E-2</v>
      </c>
      <c r="F34" s="75">
        <v>7.6986479995032733E-2</v>
      </c>
      <c r="G34" s="75">
        <v>8.868479803876321E-2</v>
      </c>
      <c r="H34" s="75">
        <v>8.8155822275475137E-2</v>
      </c>
      <c r="I34" s="75">
        <v>8.6856157477713969E-2</v>
      </c>
      <c r="J34" s="75">
        <v>6.6522567101463245E-2</v>
      </c>
      <c r="K34" s="75">
        <v>9.6765764124468565E-2</v>
      </c>
      <c r="L34" s="75">
        <v>9.8172069840930951E-2</v>
      </c>
      <c r="M34" s="75">
        <v>8.4596785134094146E-2</v>
      </c>
      <c r="N34" s="75">
        <v>7.8949404894156416E-2</v>
      </c>
      <c r="O34" s="75">
        <v>7.463812841868224E-2</v>
      </c>
      <c r="P34" s="75">
        <v>7.4405040626118746E-2</v>
      </c>
      <c r="Q34" s="75">
        <f t="shared" si="15"/>
        <v>1</v>
      </c>
    </row>
    <row r="35" spans="3:17" x14ac:dyDescent="0.2">
      <c r="C35" t="s">
        <v>53</v>
      </c>
      <c r="D35"/>
      <c r="E35" s="75">
        <v>0.12195856483881153</v>
      </c>
      <c r="F35" s="75">
        <v>0.11016416875642539</v>
      </c>
      <c r="G35" s="75">
        <v>0.09</v>
      </c>
      <c r="H35" s="75">
        <v>8.3969968553114907E-2</v>
      </c>
      <c r="I35" s="75">
        <v>5.3151296996340018E-2</v>
      </c>
      <c r="J35" s="75">
        <v>0.10937019980344813</v>
      </c>
      <c r="K35" s="75">
        <v>5.846851392560274E-2</v>
      </c>
      <c r="L35" s="75">
        <v>7.0525109362632579E-2</v>
      </c>
      <c r="M35" s="75">
        <v>7.8445333346254684E-2</v>
      </c>
      <c r="N35" s="75">
        <v>7.9916865862007594E-2</v>
      </c>
      <c r="O35" s="75">
        <v>0.08</v>
      </c>
      <c r="P35" s="75">
        <v>6.4955496649083663E-2</v>
      </c>
      <c r="Q35" s="75">
        <f t="shared" si="15"/>
        <v>1.0009255180937211</v>
      </c>
    </row>
    <row r="36" spans="3:17" x14ac:dyDescent="0.2">
      <c r="C36" t="s">
        <v>54</v>
      </c>
      <c r="D36"/>
      <c r="E36" s="75">
        <v>0</v>
      </c>
      <c r="F36" s="75">
        <v>0</v>
      </c>
      <c r="G36" s="75">
        <v>0</v>
      </c>
      <c r="H36" s="75">
        <v>0</v>
      </c>
      <c r="I36" s="75">
        <v>0</v>
      </c>
      <c r="J36" s="75">
        <v>0</v>
      </c>
      <c r="K36" s="75">
        <v>0</v>
      </c>
      <c r="L36" s="75">
        <v>0</v>
      </c>
      <c r="M36" s="75">
        <v>0</v>
      </c>
      <c r="N36" s="75">
        <v>0</v>
      </c>
      <c r="O36" s="75">
        <v>0</v>
      </c>
      <c r="P36" s="75">
        <v>0</v>
      </c>
      <c r="Q36" s="75">
        <f>SUM(E36:P36)</f>
        <v>0</v>
      </c>
    </row>
    <row r="37" spans="3:17" x14ac:dyDescent="0.2">
      <c r="C37" t="s">
        <v>55</v>
      </c>
      <c r="D37"/>
      <c r="E37" s="75">
        <v>0.12267529708598268</v>
      </c>
      <c r="F37" s="75">
        <v>0.11121137832954975</v>
      </c>
      <c r="G37" s="75">
        <v>0.08</v>
      </c>
      <c r="H37" s="75">
        <v>8.5469654084635971E-2</v>
      </c>
      <c r="I37" s="75">
        <v>5.3151296996340018E-2</v>
      </c>
      <c r="J37" s="75">
        <v>0.10946807169681981</v>
      </c>
      <c r="K37" s="75">
        <v>5.9221707403164459E-2</v>
      </c>
      <c r="L37" s="75">
        <v>7.0525109362632579E-2</v>
      </c>
      <c r="M37" s="75">
        <v>7.9158484386464709E-2</v>
      </c>
      <c r="N37" s="75">
        <v>8.0005480497323631E-2</v>
      </c>
      <c r="O37" s="75">
        <v>0.08</v>
      </c>
      <c r="P37" s="75">
        <v>6.5663442108390604E-2</v>
      </c>
      <c r="Q37" s="75">
        <f t="shared" si="15"/>
        <v>0.9965499219513041</v>
      </c>
    </row>
    <row r="38" spans="3:17" x14ac:dyDescent="0.2">
      <c r="C38" t="s">
        <v>56</v>
      </c>
      <c r="D38"/>
      <c r="E38" s="75">
        <v>0</v>
      </c>
      <c r="F38" s="75">
        <v>0</v>
      </c>
      <c r="G38" s="75">
        <v>0</v>
      </c>
      <c r="H38" s="75">
        <v>0</v>
      </c>
      <c r="I38" s="75">
        <v>0</v>
      </c>
      <c r="J38" s="75">
        <v>0</v>
      </c>
      <c r="K38" s="75">
        <v>0</v>
      </c>
      <c r="L38" s="75">
        <v>0</v>
      </c>
      <c r="M38" s="75">
        <v>0</v>
      </c>
      <c r="N38" s="75">
        <v>0</v>
      </c>
      <c r="O38" s="75">
        <v>0</v>
      </c>
      <c r="P38" s="75">
        <v>0</v>
      </c>
      <c r="Q38" s="75">
        <f t="shared" si="15"/>
        <v>0</v>
      </c>
    </row>
    <row r="39" spans="3:17" x14ac:dyDescent="0.2">
      <c r="C39" t="s">
        <v>57</v>
      </c>
      <c r="D39"/>
      <c r="E39" s="75">
        <v>0.13376690771366895</v>
      </c>
      <c r="F39" s="75">
        <v>9.190740524475273E-2</v>
      </c>
      <c r="G39" s="75">
        <v>0.10370966830433524</v>
      </c>
      <c r="H39" s="75">
        <v>6.9307429302289614E-2</v>
      </c>
      <c r="I39" s="75">
        <v>7.4950743105274262E-2</v>
      </c>
      <c r="J39" s="75">
        <v>6.9735865969917182E-2</v>
      </c>
      <c r="K39" s="75">
        <v>7.2314032989422627E-2</v>
      </c>
      <c r="L39" s="75">
        <v>7.116825793488625E-2</v>
      </c>
      <c r="M39" s="75">
        <v>8.4505490714947354E-2</v>
      </c>
      <c r="N39" s="75">
        <v>6.797487995385354E-2</v>
      </c>
      <c r="O39" s="75">
        <v>7.1012646053758899E-2</v>
      </c>
      <c r="P39" s="75">
        <v>8.9646672712893408E-2</v>
      </c>
      <c r="Q39" s="75">
        <f t="shared" si="15"/>
        <v>1.0000000000000002</v>
      </c>
    </row>
    <row r="40" spans="3:17" x14ac:dyDescent="0.2">
      <c r="C40" t="s">
        <v>58</v>
      </c>
      <c r="D40"/>
      <c r="E40" s="75">
        <v>0</v>
      </c>
      <c r="F40" s="75">
        <v>0</v>
      </c>
      <c r="G40" s="75">
        <v>0.18381792442556899</v>
      </c>
      <c r="H40" s="75">
        <v>0</v>
      </c>
      <c r="I40" s="75">
        <v>0</v>
      </c>
      <c r="J40" s="75">
        <v>0</v>
      </c>
      <c r="K40" s="75">
        <v>0</v>
      </c>
      <c r="L40" s="75">
        <v>0</v>
      </c>
      <c r="M40" s="75">
        <v>0</v>
      </c>
      <c r="N40" s="75">
        <v>0.48284874224109769</v>
      </c>
      <c r="O40" s="75">
        <v>0.33333333333333331</v>
      </c>
      <c r="P40" s="75">
        <v>0</v>
      </c>
      <c r="Q40" s="75">
        <f t="shared" si="15"/>
        <v>1</v>
      </c>
    </row>
    <row r="41" spans="3:17" x14ac:dyDescent="0.2">
      <c r="C41" t="s">
        <v>59</v>
      </c>
      <c r="D41"/>
      <c r="E41" s="75">
        <v>2.7848932345859039E-2</v>
      </c>
      <c r="F41" s="75">
        <v>0.12337461800547324</v>
      </c>
      <c r="G41" s="75">
        <v>4.2302441075411652E-2</v>
      </c>
      <c r="H41" s="75">
        <v>3.3271949963105021E-2</v>
      </c>
      <c r="I41" s="75">
        <v>4.6113509983021356E-2</v>
      </c>
      <c r="J41" s="75">
        <v>5.4345222788462377E-2</v>
      </c>
      <c r="K41" s="75">
        <v>5.4001541894293736E-2</v>
      </c>
      <c r="L41" s="75">
        <v>3.1305859831738718E-2</v>
      </c>
      <c r="M41" s="75">
        <v>0.43579682792974417</v>
      </c>
      <c r="N41" s="75">
        <v>5.4607109449546963E-2</v>
      </c>
      <c r="O41" s="75">
        <v>4.9781991158621162E-2</v>
      </c>
      <c r="P41" s="75">
        <v>4.7249995574722613E-2</v>
      </c>
      <c r="Q41" s="75">
        <f t="shared" si="15"/>
        <v>1</v>
      </c>
    </row>
    <row r="42" spans="3:17" x14ac:dyDescent="0.2">
      <c r="C42" t="s">
        <v>60</v>
      </c>
      <c r="D42"/>
      <c r="E42" s="75">
        <v>0.13602784572749882</v>
      </c>
      <c r="F42" s="75">
        <v>9.2435951291954796E-2</v>
      </c>
      <c r="G42" s="75">
        <v>0.10502257426616905</v>
      </c>
      <c r="H42" s="75">
        <v>7.0225709098326428E-2</v>
      </c>
      <c r="I42" s="75">
        <v>7.5802050930952866E-2</v>
      </c>
      <c r="J42" s="75">
        <v>6.9868205502002526E-2</v>
      </c>
      <c r="K42" s="75">
        <v>7.2781715789186421E-2</v>
      </c>
      <c r="L42" s="75">
        <v>7.1978962975197402E-2</v>
      </c>
      <c r="M42" s="75">
        <v>7.5522745973399585E-2</v>
      </c>
      <c r="N42" s="75">
        <v>6.8267423937643082E-2</v>
      </c>
      <c r="O42" s="75">
        <v>7.1606411439423687E-2</v>
      </c>
      <c r="P42" s="75">
        <v>9.0460403068245432E-2</v>
      </c>
      <c r="Q42" s="75">
        <f t="shared" si="15"/>
        <v>1.0000000000000002</v>
      </c>
    </row>
    <row r="43" spans="3:17" x14ac:dyDescent="0.2">
      <c r="C43" t="s">
        <v>61</v>
      </c>
      <c r="D43"/>
      <c r="E43" s="75">
        <v>0.11280867722223259</v>
      </c>
      <c r="F43" s="75">
        <v>8.5923078936804467E-2</v>
      </c>
      <c r="G43" s="75">
        <v>0.10067063832334631</v>
      </c>
      <c r="H43" s="75">
        <v>7.3256421043317699E-2</v>
      </c>
      <c r="I43" s="75">
        <v>7.6113386481781078E-2</v>
      </c>
      <c r="J43" s="75">
        <v>7.421763916489961E-2</v>
      </c>
      <c r="K43" s="75">
        <v>7.9536924481559815E-2</v>
      </c>
      <c r="L43" s="75">
        <v>7.8560435844715712E-2</v>
      </c>
      <c r="M43" s="75">
        <v>7.9824429768983809E-2</v>
      </c>
      <c r="N43" s="75">
        <v>8.3719479610230949E-2</v>
      </c>
      <c r="O43" s="75">
        <v>7.1056941807283294E-2</v>
      </c>
      <c r="P43" s="75">
        <v>8.4311947314844704E-2</v>
      </c>
      <c r="Q43" s="75">
        <f t="shared" si="15"/>
        <v>1</v>
      </c>
    </row>
  </sheetData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5">
    <tabColor theme="0"/>
  </sheetPr>
  <dimension ref="A2:C46"/>
  <sheetViews>
    <sheetView workbookViewId="0">
      <selection activeCell="A3" sqref="A3:C46"/>
    </sheetView>
  </sheetViews>
  <sheetFormatPr defaultColWidth="8.85546875" defaultRowHeight="12.75" x14ac:dyDescent="0.2"/>
  <sheetData>
    <row r="2" spans="1:3" x14ac:dyDescent="0.2">
      <c r="A2" t="s">
        <v>1488</v>
      </c>
      <c r="B2" t="s">
        <v>1489</v>
      </c>
      <c r="C2" t="s">
        <v>1490</v>
      </c>
    </row>
    <row r="3" spans="1:3" x14ac:dyDescent="0.2">
      <c r="A3" t="s">
        <v>1491</v>
      </c>
      <c r="B3" t="s">
        <v>1492</v>
      </c>
      <c r="C3" t="s">
        <v>1493</v>
      </c>
    </row>
    <row r="4" spans="1:3" x14ac:dyDescent="0.2">
      <c r="A4" t="s">
        <v>1494</v>
      </c>
      <c r="B4" t="s">
        <v>1495</v>
      </c>
      <c r="C4" t="s">
        <v>1496</v>
      </c>
    </row>
    <row r="5" spans="1:3" x14ac:dyDescent="0.2">
      <c r="A5" t="s">
        <v>1497</v>
      </c>
      <c r="B5" t="s">
        <v>1498</v>
      </c>
      <c r="C5" t="s">
        <v>1499</v>
      </c>
    </row>
    <row r="6" spans="1:3" x14ac:dyDescent="0.2">
      <c r="A6" t="s">
        <v>1500</v>
      </c>
      <c r="B6" t="s">
        <v>1501</v>
      </c>
      <c r="C6" t="s">
        <v>1502</v>
      </c>
    </row>
    <row r="7" spans="1:3" x14ac:dyDescent="0.2">
      <c r="A7" t="s">
        <v>1503</v>
      </c>
      <c r="B7" t="s">
        <v>1504</v>
      </c>
      <c r="C7" t="s">
        <v>1505</v>
      </c>
    </row>
    <row r="8" spans="1:3" x14ac:dyDescent="0.2">
      <c r="A8" t="s">
        <v>1506</v>
      </c>
      <c r="B8" t="s">
        <v>1507</v>
      </c>
      <c r="C8" t="s">
        <v>1508</v>
      </c>
    </row>
    <row r="9" spans="1:3" x14ac:dyDescent="0.2">
      <c r="A9" t="s">
        <v>1509</v>
      </c>
      <c r="B9" t="s">
        <v>1510</v>
      </c>
      <c r="C9" t="s">
        <v>1511</v>
      </c>
    </row>
    <row r="10" spans="1:3" x14ac:dyDescent="0.2">
      <c r="A10" t="s">
        <v>1512</v>
      </c>
      <c r="B10" t="s">
        <v>1513</v>
      </c>
      <c r="C10" t="s">
        <v>1514</v>
      </c>
    </row>
    <row r="11" spans="1:3" x14ac:dyDescent="0.2">
      <c r="A11" t="s">
        <v>1515</v>
      </c>
      <c r="B11" t="s">
        <v>1516</v>
      </c>
      <c r="C11" t="s">
        <v>1517</v>
      </c>
    </row>
    <row r="12" spans="1:3" x14ac:dyDescent="0.2">
      <c r="A12" t="s">
        <v>1518</v>
      </c>
      <c r="B12" t="s">
        <v>1519</v>
      </c>
      <c r="C12" t="s">
        <v>1520</v>
      </c>
    </row>
    <row r="13" spans="1:3" x14ac:dyDescent="0.2">
      <c r="A13" t="s">
        <v>1521</v>
      </c>
      <c r="B13" t="s">
        <v>1522</v>
      </c>
      <c r="C13" t="s">
        <v>1523</v>
      </c>
    </row>
    <row r="14" spans="1:3" x14ac:dyDescent="0.2">
      <c r="A14" t="s">
        <v>1524</v>
      </c>
      <c r="B14" t="s">
        <v>1525</v>
      </c>
      <c r="C14" t="s">
        <v>1526</v>
      </c>
    </row>
    <row r="15" spans="1:3" x14ac:dyDescent="0.2">
      <c r="A15" t="s">
        <v>1527</v>
      </c>
      <c r="B15" t="s">
        <v>1528</v>
      </c>
      <c r="C15" t="s">
        <v>1529</v>
      </c>
    </row>
    <row r="16" spans="1:3" x14ac:dyDescent="0.2">
      <c r="A16" t="s">
        <v>1530</v>
      </c>
      <c r="B16" t="s">
        <v>1531</v>
      </c>
      <c r="C16" t="s">
        <v>1532</v>
      </c>
    </row>
    <row r="17" spans="1:3" x14ac:dyDescent="0.2">
      <c r="A17" t="s">
        <v>1533</v>
      </c>
      <c r="B17" t="s">
        <v>1534</v>
      </c>
      <c r="C17" t="s">
        <v>1535</v>
      </c>
    </row>
    <row r="18" spans="1:3" x14ac:dyDescent="0.2">
      <c r="A18" t="s">
        <v>1536</v>
      </c>
      <c r="B18" t="s">
        <v>1537</v>
      </c>
      <c r="C18" t="s">
        <v>1538</v>
      </c>
    </row>
    <row r="19" spans="1:3" x14ac:dyDescent="0.2">
      <c r="A19" t="s">
        <v>1539</v>
      </c>
      <c r="B19" t="s">
        <v>1540</v>
      </c>
      <c r="C19" t="s">
        <v>1541</v>
      </c>
    </row>
    <row r="20" spans="1:3" x14ac:dyDescent="0.2">
      <c r="A20" t="s">
        <v>1542</v>
      </c>
      <c r="B20" t="s">
        <v>1543</v>
      </c>
      <c r="C20" t="s">
        <v>1544</v>
      </c>
    </row>
    <row r="21" spans="1:3" x14ac:dyDescent="0.2">
      <c r="A21" t="s">
        <v>1545</v>
      </c>
      <c r="B21" t="s">
        <v>1546</v>
      </c>
      <c r="C21" t="s">
        <v>1547</v>
      </c>
    </row>
    <row r="22" spans="1:3" x14ac:dyDescent="0.2">
      <c r="A22" t="s">
        <v>1548</v>
      </c>
      <c r="B22" t="s">
        <v>1549</v>
      </c>
      <c r="C22" t="s">
        <v>1550</v>
      </c>
    </row>
    <row r="23" spans="1:3" x14ac:dyDescent="0.2">
      <c r="A23" t="s">
        <v>1551</v>
      </c>
      <c r="B23" t="s">
        <v>1552</v>
      </c>
      <c r="C23" t="s">
        <v>1553</v>
      </c>
    </row>
    <row r="24" spans="1:3" x14ac:dyDescent="0.2">
      <c r="A24" t="s">
        <v>1554</v>
      </c>
      <c r="B24" t="s">
        <v>1555</v>
      </c>
      <c r="C24" t="s">
        <v>1556</v>
      </c>
    </row>
    <row r="25" spans="1:3" x14ac:dyDescent="0.2">
      <c r="A25" t="s">
        <v>1557</v>
      </c>
      <c r="B25" t="s">
        <v>1558</v>
      </c>
      <c r="C25" t="s">
        <v>1559</v>
      </c>
    </row>
    <row r="26" spans="1:3" x14ac:dyDescent="0.2">
      <c r="A26" t="s">
        <v>1560</v>
      </c>
      <c r="B26" t="s">
        <v>1561</v>
      </c>
      <c r="C26" t="s">
        <v>1562</v>
      </c>
    </row>
    <row r="27" spans="1:3" x14ac:dyDescent="0.2">
      <c r="A27" t="s">
        <v>1563</v>
      </c>
      <c r="B27" t="s">
        <v>1564</v>
      </c>
      <c r="C27" t="s">
        <v>1565</v>
      </c>
    </row>
    <row r="28" spans="1:3" x14ac:dyDescent="0.2">
      <c r="A28" t="s">
        <v>1566</v>
      </c>
      <c r="B28" t="s">
        <v>1567</v>
      </c>
      <c r="C28" t="s">
        <v>1568</v>
      </c>
    </row>
    <row r="29" spans="1:3" x14ac:dyDescent="0.2">
      <c r="A29" t="s">
        <v>1569</v>
      </c>
      <c r="B29" t="s">
        <v>1570</v>
      </c>
      <c r="C29" t="s">
        <v>1571</v>
      </c>
    </row>
    <row r="30" spans="1:3" x14ac:dyDescent="0.2">
      <c r="A30" t="s">
        <v>1572</v>
      </c>
      <c r="B30" t="s">
        <v>1573</v>
      </c>
      <c r="C30" t="s">
        <v>1574</v>
      </c>
    </row>
    <row r="31" spans="1:3" x14ac:dyDescent="0.2">
      <c r="A31" t="s">
        <v>1575</v>
      </c>
      <c r="B31" t="s">
        <v>1576</v>
      </c>
      <c r="C31" t="s">
        <v>1577</v>
      </c>
    </row>
    <row r="32" spans="1:3" x14ac:dyDescent="0.2">
      <c r="A32" t="s">
        <v>1578</v>
      </c>
      <c r="B32" t="s">
        <v>1579</v>
      </c>
      <c r="C32" t="s">
        <v>1580</v>
      </c>
    </row>
    <row r="33" spans="1:3" x14ac:dyDescent="0.2">
      <c r="A33" t="s">
        <v>1581</v>
      </c>
      <c r="B33" t="s">
        <v>1582</v>
      </c>
      <c r="C33" t="s">
        <v>1583</v>
      </c>
    </row>
    <row r="34" spans="1:3" x14ac:dyDescent="0.2">
      <c r="A34" t="s">
        <v>1584</v>
      </c>
      <c r="B34" t="s">
        <v>1585</v>
      </c>
      <c r="C34" t="s">
        <v>1586</v>
      </c>
    </row>
    <row r="35" spans="1:3" x14ac:dyDescent="0.2">
      <c r="A35" t="s">
        <v>1587</v>
      </c>
      <c r="B35" t="s">
        <v>1588</v>
      </c>
      <c r="C35" t="s">
        <v>1589</v>
      </c>
    </row>
    <row r="36" spans="1:3" x14ac:dyDescent="0.2">
      <c r="A36" t="s">
        <v>1590</v>
      </c>
      <c r="B36" t="s">
        <v>1591</v>
      </c>
      <c r="C36" t="s">
        <v>1592</v>
      </c>
    </row>
    <row r="37" spans="1:3" x14ac:dyDescent="0.2">
      <c r="A37" t="s">
        <v>1593</v>
      </c>
      <c r="B37" t="s">
        <v>1594</v>
      </c>
      <c r="C37" t="s">
        <v>1595</v>
      </c>
    </row>
    <row r="38" spans="1:3" x14ac:dyDescent="0.2">
      <c r="A38" t="s">
        <v>1596</v>
      </c>
      <c r="B38" t="s">
        <v>1597</v>
      </c>
      <c r="C38" t="s">
        <v>1598</v>
      </c>
    </row>
    <row r="39" spans="1:3" x14ac:dyDescent="0.2">
      <c r="A39" t="s">
        <v>1599</v>
      </c>
      <c r="B39" t="s">
        <v>1600</v>
      </c>
      <c r="C39" t="s">
        <v>1601</v>
      </c>
    </row>
    <row r="40" spans="1:3" x14ac:dyDescent="0.2">
      <c r="A40" t="s">
        <v>1602</v>
      </c>
      <c r="B40" t="s">
        <v>1603</v>
      </c>
      <c r="C40" t="s">
        <v>1604</v>
      </c>
    </row>
    <row r="41" spans="1:3" x14ac:dyDescent="0.2">
      <c r="A41" t="s">
        <v>1605</v>
      </c>
      <c r="B41" t="s">
        <v>1606</v>
      </c>
      <c r="C41" t="s">
        <v>1607</v>
      </c>
    </row>
    <row r="42" spans="1:3" x14ac:dyDescent="0.2">
      <c r="A42" t="s">
        <v>1608</v>
      </c>
      <c r="B42" t="s">
        <v>1609</v>
      </c>
      <c r="C42" t="s">
        <v>1610</v>
      </c>
    </row>
    <row r="43" spans="1:3" x14ac:dyDescent="0.2">
      <c r="A43" t="s">
        <v>1611</v>
      </c>
      <c r="B43" t="s">
        <v>1612</v>
      </c>
      <c r="C43" t="s">
        <v>1613</v>
      </c>
    </row>
    <row r="44" spans="1:3" x14ac:dyDescent="0.2">
      <c r="A44" t="s">
        <v>1614</v>
      </c>
      <c r="B44" t="s">
        <v>1615</v>
      </c>
      <c r="C44" t="s">
        <v>1616</v>
      </c>
    </row>
    <row r="45" spans="1:3" x14ac:dyDescent="0.2">
      <c r="A45" t="s">
        <v>1617</v>
      </c>
      <c r="B45" t="s">
        <v>1618</v>
      </c>
      <c r="C45" t="s">
        <v>1619</v>
      </c>
    </row>
    <row r="46" spans="1:3" x14ac:dyDescent="0.2">
      <c r="A46" t="s">
        <v>1620</v>
      </c>
      <c r="B46" t="s">
        <v>1621</v>
      </c>
      <c r="C46" t="s">
        <v>1622</v>
      </c>
    </row>
  </sheetData>
  <sortState xmlns:xlrd2="http://schemas.microsoft.com/office/spreadsheetml/2017/richdata2" ref="A3:C46">
    <sortCondition ref="A3:A46"/>
  </sortState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6">
    <tabColor theme="0"/>
  </sheetPr>
  <dimension ref="A2:F239"/>
  <sheetViews>
    <sheetView workbookViewId="0">
      <selection activeCell="A2" sqref="A2:F239"/>
    </sheetView>
  </sheetViews>
  <sheetFormatPr defaultColWidth="8.85546875" defaultRowHeight="12.75" x14ac:dyDescent="0.2"/>
  <sheetData>
    <row r="2" spans="1:6" x14ac:dyDescent="0.2">
      <c r="A2" t="s">
        <v>1623</v>
      </c>
      <c r="B2" t="s">
        <v>1624</v>
      </c>
      <c r="C2" t="s">
        <v>1625</v>
      </c>
      <c r="D2" t="s">
        <v>1626</v>
      </c>
      <c r="E2" t="s">
        <v>1627</v>
      </c>
      <c r="F2" t="s">
        <v>1628</v>
      </c>
    </row>
    <row r="3" spans="1:6" x14ac:dyDescent="0.2">
      <c r="A3" t="s">
        <v>1494</v>
      </c>
      <c r="B3" t="s">
        <v>1629</v>
      </c>
      <c r="C3" t="s">
        <v>1630</v>
      </c>
      <c r="D3" t="s">
        <v>1631</v>
      </c>
      <c r="E3" t="s">
        <v>1632</v>
      </c>
      <c r="F3">
        <v>100</v>
      </c>
    </row>
    <row r="4" spans="1:6" x14ac:dyDescent="0.2">
      <c r="A4" t="s">
        <v>1494</v>
      </c>
      <c r="B4" t="s">
        <v>1629</v>
      </c>
      <c r="C4" t="s">
        <v>1630</v>
      </c>
      <c r="D4" t="s">
        <v>1631</v>
      </c>
      <c r="E4" t="s">
        <v>1632</v>
      </c>
      <c r="F4">
        <v>15</v>
      </c>
    </row>
    <row r="5" spans="1:6" x14ac:dyDescent="0.2">
      <c r="A5" t="s">
        <v>1497</v>
      </c>
      <c r="B5" t="s">
        <v>1633</v>
      </c>
      <c r="C5" t="s">
        <v>1634</v>
      </c>
      <c r="D5" t="s">
        <v>1631</v>
      </c>
      <c r="E5" t="s">
        <v>1632</v>
      </c>
      <c r="F5">
        <v>100</v>
      </c>
    </row>
    <row r="6" spans="1:6" x14ac:dyDescent="0.2">
      <c r="A6" t="s">
        <v>1500</v>
      </c>
      <c r="B6" t="s">
        <v>1635</v>
      </c>
      <c r="C6" t="s">
        <v>1636</v>
      </c>
      <c r="D6" t="s">
        <v>1631</v>
      </c>
      <c r="E6" t="s">
        <v>1632</v>
      </c>
      <c r="F6">
        <v>100</v>
      </c>
    </row>
    <row r="7" spans="1:6" x14ac:dyDescent="0.2">
      <c r="A7" t="s">
        <v>1500</v>
      </c>
      <c r="B7" t="s">
        <v>1635</v>
      </c>
      <c r="C7" t="s">
        <v>1636</v>
      </c>
      <c r="D7" t="s">
        <v>1631</v>
      </c>
      <c r="E7" t="s">
        <v>1632</v>
      </c>
      <c r="F7">
        <v>75</v>
      </c>
    </row>
    <row r="8" spans="1:6" x14ac:dyDescent="0.2">
      <c r="A8" t="s">
        <v>1506</v>
      </c>
      <c r="B8" t="s">
        <v>1637</v>
      </c>
      <c r="C8" t="s">
        <v>1638</v>
      </c>
      <c r="D8" t="s">
        <v>1639</v>
      </c>
      <c r="E8" t="s">
        <v>1640</v>
      </c>
      <c r="F8">
        <v>100</v>
      </c>
    </row>
    <row r="9" spans="1:6" x14ac:dyDescent="0.2">
      <c r="A9" t="s">
        <v>1509</v>
      </c>
      <c r="B9" t="s">
        <v>1641</v>
      </c>
      <c r="C9" t="s">
        <v>1642</v>
      </c>
      <c r="D9" t="s">
        <v>1631</v>
      </c>
      <c r="E9" t="s">
        <v>1632</v>
      </c>
      <c r="F9">
        <v>25</v>
      </c>
    </row>
    <row r="10" spans="1:6" x14ac:dyDescent="0.2">
      <c r="A10" t="s">
        <v>1512</v>
      </c>
      <c r="B10" t="s">
        <v>1643</v>
      </c>
      <c r="C10" t="s">
        <v>1644</v>
      </c>
      <c r="D10" t="s">
        <v>1639</v>
      </c>
      <c r="E10" t="s">
        <v>1640</v>
      </c>
      <c r="F10" t="e">
        <v>#N/A</v>
      </c>
    </row>
    <row r="11" spans="1:6" x14ac:dyDescent="0.2">
      <c r="A11" t="s">
        <v>1645</v>
      </c>
      <c r="B11" t="s">
        <v>1646</v>
      </c>
      <c r="C11" t="s">
        <v>1647</v>
      </c>
      <c r="D11" t="s">
        <v>1631</v>
      </c>
      <c r="E11" t="s">
        <v>1632</v>
      </c>
      <c r="F11">
        <v>100</v>
      </c>
    </row>
    <row r="12" spans="1:6" x14ac:dyDescent="0.2">
      <c r="A12" t="s">
        <v>1648</v>
      </c>
      <c r="B12" t="s">
        <v>1649</v>
      </c>
      <c r="C12" t="s">
        <v>1650</v>
      </c>
      <c r="D12" t="s">
        <v>1639</v>
      </c>
      <c r="E12" t="s">
        <v>1640</v>
      </c>
      <c r="F12">
        <v>5</v>
      </c>
    </row>
    <row r="13" spans="1:6" x14ac:dyDescent="0.2">
      <c r="A13" t="s">
        <v>1648</v>
      </c>
      <c r="B13" t="s">
        <v>1649</v>
      </c>
      <c r="C13" t="s">
        <v>1650</v>
      </c>
      <c r="D13" t="s">
        <v>1639</v>
      </c>
      <c r="E13" t="s">
        <v>1640</v>
      </c>
      <c r="F13">
        <v>3</v>
      </c>
    </row>
    <row r="14" spans="1:6" x14ac:dyDescent="0.2">
      <c r="A14" t="s">
        <v>1648</v>
      </c>
      <c r="B14" t="s">
        <v>1649</v>
      </c>
      <c r="C14" t="s">
        <v>1650</v>
      </c>
      <c r="D14" t="s">
        <v>1639</v>
      </c>
      <c r="E14" t="s">
        <v>1640</v>
      </c>
      <c r="F14">
        <v>10000</v>
      </c>
    </row>
    <row r="15" spans="1:6" x14ac:dyDescent="0.2">
      <c r="A15" t="s">
        <v>1648</v>
      </c>
      <c r="B15" t="s">
        <v>1649</v>
      </c>
      <c r="C15" t="s">
        <v>1650</v>
      </c>
      <c r="D15" t="s">
        <v>1639</v>
      </c>
      <c r="E15" t="s">
        <v>1640</v>
      </c>
      <c r="F15">
        <v>10</v>
      </c>
    </row>
    <row r="16" spans="1:6" x14ac:dyDescent="0.2">
      <c r="A16" t="s">
        <v>1648</v>
      </c>
      <c r="B16" t="s">
        <v>1649</v>
      </c>
      <c r="C16" t="s">
        <v>1650</v>
      </c>
      <c r="D16" t="s">
        <v>1639</v>
      </c>
      <c r="E16" t="s">
        <v>1640</v>
      </c>
      <c r="F16">
        <v>50</v>
      </c>
    </row>
    <row r="17" spans="1:6" x14ac:dyDescent="0.2">
      <c r="A17" t="s">
        <v>1648</v>
      </c>
      <c r="B17" t="s">
        <v>1651</v>
      </c>
      <c r="C17" t="s">
        <v>1650</v>
      </c>
      <c r="D17" t="s">
        <v>1639</v>
      </c>
      <c r="E17" t="s">
        <v>1640</v>
      </c>
      <c r="F17">
        <v>200</v>
      </c>
    </row>
    <row r="18" spans="1:6" x14ac:dyDescent="0.2">
      <c r="A18" t="s">
        <v>1648</v>
      </c>
      <c r="B18" t="s">
        <v>1649</v>
      </c>
      <c r="C18" t="s">
        <v>1650</v>
      </c>
      <c r="D18" t="s">
        <v>1639</v>
      </c>
      <c r="E18" t="s">
        <v>1640</v>
      </c>
      <c r="F18">
        <v>1</v>
      </c>
    </row>
    <row r="19" spans="1:6" x14ac:dyDescent="0.2">
      <c r="A19" t="s">
        <v>1648</v>
      </c>
      <c r="B19" t="s">
        <v>1649</v>
      </c>
      <c r="C19" t="s">
        <v>1650</v>
      </c>
      <c r="D19" t="s">
        <v>1639</v>
      </c>
      <c r="E19" t="s">
        <v>1640</v>
      </c>
      <c r="F19">
        <v>245</v>
      </c>
    </row>
    <row r="20" spans="1:6" x14ac:dyDescent="0.2">
      <c r="A20" t="s">
        <v>1648</v>
      </c>
      <c r="B20" t="s">
        <v>1649</v>
      </c>
      <c r="C20" t="s">
        <v>1650</v>
      </c>
      <c r="D20" t="s">
        <v>1639</v>
      </c>
      <c r="E20" t="s">
        <v>1640</v>
      </c>
      <c r="F20">
        <v>9</v>
      </c>
    </row>
    <row r="21" spans="1:6" x14ac:dyDescent="0.2">
      <c r="A21" t="s">
        <v>1648</v>
      </c>
      <c r="B21" t="s">
        <v>1649</v>
      </c>
      <c r="C21" t="s">
        <v>1650</v>
      </c>
      <c r="D21" t="s">
        <v>1639</v>
      </c>
      <c r="E21" t="s">
        <v>1640</v>
      </c>
      <c r="F21">
        <v>2</v>
      </c>
    </row>
    <row r="22" spans="1:6" x14ac:dyDescent="0.2">
      <c r="A22" t="s">
        <v>1648</v>
      </c>
      <c r="B22" t="s">
        <v>1649</v>
      </c>
      <c r="C22" t="s">
        <v>1650</v>
      </c>
      <c r="D22" t="s">
        <v>1639</v>
      </c>
      <c r="E22" t="s">
        <v>1640</v>
      </c>
      <c r="F22">
        <v>0</v>
      </c>
    </row>
    <row r="23" spans="1:6" x14ac:dyDescent="0.2">
      <c r="A23" t="s">
        <v>1648</v>
      </c>
      <c r="B23" t="s">
        <v>1649</v>
      </c>
      <c r="C23" t="s">
        <v>1650</v>
      </c>
      <c r="D23" t="s">
        <v>1639</v>
      </c>
      <c r="E23" t="s">
        <v>1640</v>
      </c>
      <c r="F23">
        <v>20</v>
      </c>
    </row>
    <row r="24" spans="1:6" x14ac:dyDescent="0.2">
      <c r="A24" t="s">
        <v>1652</v>
      </c>
      <c r="B24" t="s">
        <v>1653</v>
      </c>
      <c r="C24" t="s">
        <v>1654</v>
      </c>
      <c r="D24" t="s">
        <v>1639</v>
      </c>
      <c r="E24" t="s">
        <v>1640</v>
      </c>
      <c r="F24">
        <v>3</v>
      </c>
    </row>
    <row r="25" spans="1:6" x14ac:dyDescent="0.2">
      <c r="A25" t="s">
        <v>1655</v>
      </c>
      <c r="B25" t="s">
        <v>1656</v>
      </c>
      <c r="C25" t="s">
        <v>1657</v>
      </c>
      <c r="D25" t="s">
        <v>1639</v>
      </c>
      <c r="E25" t="s">
        <v>1640</v>
      </c>
      <c r="F25">
        <v>1</v>
      </c>
    </row>
    <row r="26" spans="1:6" x14ac:dyDescent="0.2">
      <c r="A26" t="s">
        <v>1658</v>
      </c>
      <c r="B26" t="s">
        <v>1659</v>
      </c>
      <c r="C26" t="s">
        <v>1660</v>
      </c>
      <c r="D26" t="s">
        <v>1639</v>
      </c>
      <c r="E26" t="s">
        <v>1640</v>
      </c>
      <c r="F26">
        <v>1</v>
      </c>
    </row>
    <row r="27" spans="1:6" x14ac:dyDescent="0.2">
      <c r="A27" t="s">
        <v>1658</v>
      </c>
      <c r="B27" t="s">
        <v>1661</v>
      </c>
      <c r="C27" t="s">
        <v>1660</v>
      </c>
      <c r="D27" t="s">
        <v>1639</v>
      </c>
      <c r="E27" t="s">
        <v>1640</v>
      </c>
      <c r="F27">
        <v>0.25</v>
      </c>
    </row>
    <row r="28" spans="1:6" x14ac:dyDescent="0.2">
      <c r="A28" t="s">
        <v>1662</v>
      </c>
      <c r="B28" t="s">
        <v>1663</v>
      </c>
      <c r="C28" t="s">
        <v>1664</v>
      </c>
      <c r="D28" t="s">
        <v>1639</v>
      </c>
      <c r="E28" t="s">
        <v>1640</v>
      </c>
      <c r="F28">
        <v>0</v>
      </c>
    </row>
    <row r="29" spans="1:6" x14ac:dyDescent="0.2">
      <c r="A29" t="s">
        <v>1665</v>
      </c>
      <c r="B29" t="s">
        <v>1666</v>
      </c>
      <c r="C29" t="s">
        <v>1657</v>
      </c>
      <c r="D29" t="s">
        <v>1639</v>
      </c>
      <c r="E29" t="s">
        <v>1640</v>
      </c>
      <c r="F29">
        <v>1</v>
      </c>
    </row>
    <row r="30" spans="1:6" x14ac:dyDescent="0.2">
      <c r="A30" t="s">
        <v>1667</v>
      </c>
      <c r="B30" t="s">
        <v>1668</v>
      </c>
      <c r="C30" t="s">
        <v>1669</v>
      </c>
      <c r="D30" t="s">
        <v>1639</v>
      </c>
      <c r="E30" t="s">
        <v>1640</v>
      </c>
      <c r="F30">
        <v>2</v>
      </c>
    </row>
    <row r="31" spans="1:6" x14ac:dyDescent="0.2">
      <c r="A31" t="s">
        <v>1670</v>
      </c>
      <c r="B31" t="s">
        <v>1671</v>
      </c>
      <c r="C31" t="s">
        <v>1672</v>
      </c>
      <c r="D31" t="s">
        <v>1639</v>
      </c>
      <c r="E31" t="s">
        <v>1640</v>
      </c>
      <c r="F31">
        <v>60000</v>
      </c>
    </row>
    <row r="32" spans="1:6" x14ac:dyDescent="0.2">
      <c r="A32" t="s">
        <v>1670</v>
      </c>
      <c r="B32" t="s">
        <v>1673</v>
      </c>
      <c r="C32" t="s">
        <v>1672</v>
      </c>
      <c r="D32" t="s">
        <v>1639</v>
      </c>
      <c r="E32" t="s">
        <v>1640</v>
      </c>
      <c r="F32">
        <v>2</v>
      </c>
    </row>
    <row r="33" spans="1:6" x14ac:dyDescent="0.2">
      <c r="A33" t="s">
        <v>1674</v>
      </c>
      <c r="B33" t="s">
        <v>1675</v>
      </c>
      <c r="C33" t="s">
        <v>1676</v>
      </c>
      <c r="D33" t="s">
        <v>1639</v>
      </c>
      <c r="E33" t="s">
        <v>1640</v>
      </c>
      <c r="F33">
        <v>70</v>
      </c>
    </row>
    <row r="34" spans="1:6" x14ac:dyDescent="0.2">
      <c r="A34" t="s">
        <v>1674</v>
      </c>
      <c r="B34" t="s">
        <v>1675</v>
      </c>
      <c r="C34" t="s">
        <v>1676</v>
      </c>
      <c r="D34" t="s">
        <v>1639</v>
      </c>
      <c r="E34" t="s">
        <v>1640</v>
      </c>
      <c r="F34">
        <v>22</v>
      </c>
    </row>
    <row r="35" spans="1:6" x14ac:dyDescent="0.2">
      <c r="A35" t="s">
        <v>1677</v>
      </c>
      <c r="B35" t="s">
        <v>1678</v>
      </c>
      <c r="C35" t="s">
        <v>1679</v>
      </c>
      <c r="D35" t="s">
        <v>1639</v>
      </c>
      <c r="E35" t="s">
        <v>1640</v>
      </c>
      <c r="F35">
        <v>2</v>
      </c>
    </row>
    <row r="36" spans="1:6" x14ac:dyDescent="0.2">
      <c r="A36" t="s">
        <v>1677</v>
      </c>
      <c r="B36" t="s">
        <v>1678</v>
      </c>
      <c r="C36" t="s">
        <v>1679</v>
      </c>
      <c r="D36" t="s">
        <v>1639</v>
      </c>
      <c r="E36" t="s">
        <v>1640</v>
      </c>
      <c r="F36">
        <v>1</v>
      </c>
    </row>
    <row r="37" spans="1:6" x14ac:dyDescent="0.2">
      <c r="A37" t="s">
        <v>1680</v>
      </c>
      <c r="B37" t="s">
        <v>1681</v>
      </c>
      <c r="C37" t="s">
        <v>1682</v>
      </c>
      <c r="D37" t="s">
        <v>1639</v>
      </c>
      <c r="E37" t="s">
        <v>1640</v>
      </c>
      <c r="F37">
        <v>200</v>
      </c>
    </row>
    <row r="38" spans="1:6" x14ac:dyDescent="0.2">
      <c r="A38" t="s">
        <v>1683</v>
      </c>
      <c r="B38" t="s">
        <v>1684</v>
      </c>
      <c r="C38" t="s">
        <v>1685</v>
      </c>
      <c r="D38" t="s">
        <v>1639</v>
      </c>
      <c r="E38" t="s">
        <v>1640</v>
      </c>
      <c r="F38">
        <v>4</v>
      </c>
    </row>
    <row r="39" spans="1:6" x14ac:dyDescent="0.2">
      <c r="A39" t="s">
        <v>1683</v>
      </c>
      <c r="B39" t="s">
        <v>1684</v>
      </c>
      <c r="C39" t="s">
        <v>1685</v>
      </c>
      <c r="D39" t="s">
        <v>1639</v>
      </c>
      <c r="E39" t="s">
        <v>1640</v>
      </c>
      <c r="F39">
        <v>0</v>
      </c>
    </row>
    <row r="40" spans="1:6" x14ac:dyDescent="0.2">
      <c r="A40" t="s">
        <v>1686</v>
      </c>
      <c r="B40" t="s">
        <v>1687</v>
      </c>
      <c r="C40" t="s">
        <v>1688</v>
      </c>
      <c r="D40" t="s">
        <v>1639</v>
      </c>
      <c r="E40" t="s">
        <v>1640</v>
      </c>
      <c r="F40">
        <v>6</v>
      </c>
    </row>
    <row r="41" spans="1:6" x14ac:dyDescent="0.2">
      <c r="A41" t="s">
        <v>1686</v>
      </c>
      <c r="B41" t="s">
        <v>1689</v>
      </c>
      <c r="C41" t="s">
        <v>1688</v>
      </c>
      <c r="D41" t="s">
        <v>1639</v>
      </c>
      <c r="E41" t="s">
        <v>1640</v>
      </c>
      <c r="F41">
        <v>1</v>
      </c>
    </row>
    <row r="42" spans="1:6" x14ac:dyDescent="0.2">
      <c r="A42" t="s">
        <v>1690</v>
      </c>
      <c r="B42" t="s">
        <v>1691</v>
      </c>
      <c r="C42" t="s">
        <v>1692</v>
      </c>
      <c r="D42" t="s">
        <v>1639</v>
      </c>
      <c r="E42" t="s">
        <v>1640</v>
      </c>
      <c r="F42">
        <v>1</v>
      </c>
    </row>
    <row r="43" spans="1:6" x14ac:dyDescent="0.2">
      <c r="A43" t="s">
        <v>1693</v>
      </c>
      <c r="B43" t="s">
        <v>1694</v>
      </c>
      <c r="C43" t="s">
        <v>1695</v>
      </c>
      <c r="D43" t="s">
        <v>1639</v>
      </c>
      <c r="E43" t="s">
        <v>1640</v>
      </c>
      <c r="F43">
        <v>600</v>
      </c>
    </row>
    <row r="44" spans="1:6" x14ac:dyDescent="0.2">
      <c r="A44" t="s">
        <v>1696</v>
      </c>
      <c r="B44" t="s">
        <v>1697</v>
      </c>
      <c r="C44" t="s">
        <v>1698</v>
      </c>
      <c r="D44" t="s">
        <v>1639</v>
      </c>
      <c r="E44" t="s">
        <v>1640</v>
      </c>
      <c r="F44">
        <v>2</v>
      </c>
    </row>
    <row r="45" spans="1:6" x14ac:dyDescent="0.2">
      <c r="A45" t="s">
        <v>1696</v>
      </c>
      <c r="B45" t="s">
        <v>1699</v>
      </c>
      <c r="C45" t="s">
        <v>1698</v>
      </c>
      <c r="D45" t="s">
        <v>1639</v>
      </c>
      <c r="E45" t="s">
        <v>1640</v>
      </c>
      <c r="F45">
        <v>13</v>
      </c>
    </row>
    <row r="46" spans="1:6" x14ac:dyDescent="0.2">
      <c r="A46" t="s">
        <v>1696</v>
      </c>
      <c r="B46" t="s">
        <v>1699</v>
      </c>
      <c r="C46" t="s">
        <v>1698</v>
      </c>
      <c r="D46" t="s">
        <v>1639</v>
      </c>
      <c r="E46" t="s">
        <v>1640</v>
      </c>
      <c r="F46">
        <v>18</v>
      </c>
    </row>
    <row r="47" spans="1:6" x14ac:dyDescent="0.2">
      <c r="A47" t="s">
        <v>1696</v>
      </c>
      <c r="B47" t="s">
        <v>1699</v>
      </c>
      <c r="C47" t="s">
        <v>1698</v>
      </c>
      <c r="D47" t="s">
        <v>1639</v>
      </c>
      <c r="E47" t="s">
        <v>1640</v>
      </c>
      <c r="F47">
        <v>8</v>
      </c>
    </row>
    <row r="48" spans="1:6" x14ac:dyDescent="0.2">
      <c r="A48" t="s">
        <v>1696</v>
      </c>
      <c r="B48" t="s">
        <v>1699</v>
      </c>
      <c r="C48" t="s">
        <v>1698</v>
      </c>
      <c r="D48" t="s">
        <v>1639</v>
      </c>
      <c r="E48" t="s">
        <v>1640</v>
      </c>
      <c r="F48">
        <v>0</v>
      </c>
    </row>
    <row r="49" spans="1:6" x14ac:dyDescent="0.2">
      <c r="A49" t="s">
        <v>1696</v>
      </c>
      <c r="B49" t="s">
        <v>1699</v>
      </c>
      <c r="C49" t="s">
        <v>1698</v>
      </c>
      <c r="D49" t="s">
        <v>1639</v>
      </c>
      <c r="E49" t="s">
        <v>1640</v>
      </c>
      <c r="F49">
        <v>1</v>
      </c>
    </row>
    <row r="50" spans="1:6" x14ac:dyDescent="0.2">
      <c r="A50" t="s">
        <v>1700</v>
      </c>
      <c r="B50" t="s">
        <v>1701</v>
      </c>
      <c r="C50" t="s">
        <v>1702</v>
      </c>
      <c r="D50" t="s">
        <v>1639</v>
      </c>
      <c r="E50" t="s">
        <v>1640</v>
      </c>
      <c r="F50">
        <v>4</v>
      </c>
    </row>
    <row r="51" spans="1:6" x14ac:dyDescent="0.2">
      <c r="A51" t="s">
        <v>1700</v>
      </c>
      <c r="B51" t="s">
        <v>1701</v>
      </c>
      <c r="C51" t="s">
        <v>1702</v>
      </c>
      <c r="D51" t="s">
        <v>1639</v>
      </c>
      <c r="E51" t="s">
        <v>1640</v>
      </c>
      <c r="F51">
        <v>0</v>
      </c>
    </row>
    <row r="52" spans="1:6" x14ac:dyDescent="0.2">
      <c r="A52" t="s">
        <v>1703</v>
      </c>
      <c r="B52" t="s">
        <v>1704</v>
      </c>
      <c r="C52" t="s">
        <v>1705</v>
      </c>
      <c r="D52" t="s">
        <v>1639</v>
      </c>
      <c r="E52" t="s">
        <v>1640</v>
      </c>
      <c r="F52">
        <v>0.6</v>
      </c>
    </row>
    <row r="53" spans="1:6" x14ac:dyDescent="0.2">
      <c r="A53" t="s">
        <v>1706</v>
      </c>
      <c r="B53" t="s">
        <v>1707</v>
      </c>
      <c r="C53" t="s">
        <v>1708</v>
      </c>
      <c r="D53" t="s">
        <v>1639</v>
      </c>
      <c r="E53" t="s">
        <v>1640</v>
      </c>
      <c r="F53">
        <v>2975</v>
      </c>
    </row>
    <row r="54" spans="1:6" x14ac:dyDescent="0.2">
      <c r="A54" t="s">
        <v>1709</v>
      </c>
      <c r="B54" t="s">
        <v>1710</v>
      </c>
      <c r="C54" t="s">
        <v>1711</v>
      </c>
      <c r="D54" t="s">
        <v>1712</v>
      </c>
      <c r="E54" t="s">
        <v>1713</v>
      </c>
      <c r="F54">
        <v>10</v>
      </c>
    </row>
    <row r="55" spans="1:6" x14ac:dyDescent="0.2">
      <c r="A55" t="s">
        <v>1714</v>
      </c>
      <c r="B55" t="s">
        <v>1715</v>
      </c>
      <c r="C55" t="s">
        <v>1716</v>
      </c>
      <c r="D55" t="s">
        <v>1639</v>
      </c>
      <c r="E55" t="s">
        <v>1640</v>
      </c>
      <c r="F55">
        <v>1</v>
      </c>
    </row>
    <row r="56" spans="1:6" x14ac:dyDescent="0.2">
      <c r="A56" t="s">
        <v>1717</v>
      </c>
      <c r="B56" t="s">
        <v>1718</v>
      </c>
      <c r="C56" t="s">
        <v>1719</v>
      </c>
      <c r="D56" t="s">
        <v>1712</v>
      </c>
      <c r="E56" t="s">
        <v>1713</v>
      </c>
      <c r="F56">
        <v>12</v>
      </c>
    </row>
    <row r="57" spans="1:6" x14ac:dyDescent="0.2">
      <c r="A57" t="s">
        <v>1720</v>
      </c>
      <c r="B57" t="s">
        <v>1721</v>
      </c>
      <c r="C57" t="s">
        <v>1722</v>
      </c>
      <c r="D57" t="s">
        <v>1639</v>
      </c>
      <c r="E57" t="s">
        <v>1640</v>
      </c>
      <c r="F57">
        <v>0</v>
      </c>
    </row>
    <row r="58" spans="1:6" x14ac:dyDescent="0.2">
      <c r="A58" t="s">
        <v>1720</v>
      </c>
      <c r="B58" t="s">
        <v>1723</v>
      </c>
      <c r="C58" t="s">
        <v>1722</v>
      </c>
      <c r="D58" t="s">
        <v>1639</v>
      </c>
      <c r="E58" t="s">
        <v>1640</v>
      </c>
      <c r="F58">
        <v>2</v>
      </c>
    </row>
    <row r="59" spans="1:6" x14ac:dyDescent="0.2">
      <c r="A59" t="s">
        <v>1720</v>
      </c>
      <c r="B59" t="s">
        <v>1723</v>
      </c>
      <c r="C59" t="s">
        <v>1722</v>
      </c>
      <c r="D59" t="s">
        <v>1639</v>
      </c>
      <c r="E59" t="s">
        <v>1640</v>
      </c>
      <c r="F59">
        <v>1</v>
      </c>
    </row>
    <row r="60" spans="1:6" x14ac:dyDescent="0.2">
      <c r="A60" t="s">
        <v>1724</v>
      </c>
      <c r="B60" t="s">
        <v>1725</v>
      </c>
      <c r="C60" t="s">
        <v>1726</v>
      </c>
      <c r="D60" t="s">
        <v>1631</v>
      </c>
      <c r="E60" t="s">
        <v>1632</v>
      </c>
      <c r="F60">
        <v>100</v>
      </c>
    </row>
    <row r="61" spans="1:6" x14ac:dyDescent="0.2">
      <c r="A61" t="s">
        <v>1727</v>
      </c>
      <c r="B61" t="s">
        <v>1728</v>
      </c>
      <c r="C61" t="s">
        <v>1729</v>
      </c>
      <c r="D61" t="s">
        <v>1639</v>
      </c>
      <c r="E61" t="s">
        <v>1640</v>
      </c>
      <c r="F61">
        <v>1</v>
      </c>
    </row>
    <row r="62" spans="1:6" x14ac:dyDescent="0.2">
      <c r="A62" t="s">
        <v>1730</v>
      </c>
      <c r="B62" t="s">
        <v>1731</v>
      </c>
      <c r="C62" t="s">
        <v>1732</v>
      </c>
      <c r="D62" t="s">
        <v>1639</v>
      </c>
      <c r="E62" t="s">
        <v>1640</v>
      </c>
      <c r="F62">
        <v>25</v>
      </c>
    </row>
    <row r="63" spans="1:6" x14ac:dyDescent="0.2">
      <c r="A63" t="s">
        <v>1733</v>
      </c>
      <c r="B63" t="s">
        <v>1734</v>
      </c>
      <c r="C63" t="s">
        <v>1735</v>
      </c>
      <c r="D63" t="s">
        <v>1712</v>
      </c>
      <c r="E63" t="s">
        <v>1713</v>
      </c>
      <c r="F63">
        <v>4</v>
      </c>
    </row>
    <row r="64" spans="1:6" x14ac:dyDescent="0.2">
      <c r="A64" t="s">
        <v>1736</v>
      </c>
      <c r="B64" t="s">
        <v>1737</v>
      </c>
      <c r="C64" t="s">
        <v>1738</v>
      </c>
      <c r="D64" t="s">
        <v>1631</v>
      </c>
      <c r="E64" t="s">
        <v>1632</v>
      </c>
      <c r="F64">
        <v>100</v>
      </c>
    </row>
    <row r="65" spans="1:6" x14ac:dyDescent="0.2">
      <c r="A65" t="s">
        <v>1736</v>
      </c>
      <c r="B65" t="s">
        <v>1737</v>
      </c>
      <c r="C65" t="s">
        <v>1738</v>
      </c>
      <c r="D65" t="s">
        <v>1631</v>
      </c>
      <c r="E65" t="s">
        <v>1632</v>
      </c>
      <c r="F65">
        <v>0</v>
      </c>
    </row>
    <row r="66" spans="1:6" x14ac:dyDescent="0.2">
      <c r="A66" t="s">
        <v>1736</v>
      </c>
      <c r="B66" t="s">
        <v>1739</v>
      </c>
      <c r="C66" t="s">
        <v>1738</v>
      </c>
      <c r="D66" t="s">
        <v>1631</v>
      </c>
      <c r="E66" t="s">
        <v>1632</v>
      </c>
      <c r="F66">
        <v>25</v>
      </c>
    </row>
    <row r="67" spans="1:6" x14ac:dyDescent="0.2">
      <c r="A67" t="s">
        <v>1736</v>
      </c>
      <c r="B67" t="s">
        <v>1739</v>
      </c>
      <c r="C67" t="s">
        <v>1738</v>
      </c>
      <c r="D67" t="s">
        <v>1631</v>
      </c>
      <c r="E67" t="s">
        <v>1632</v>
      </c>
      <c r="F67">
        <v>30</v>
      </c>
    </row>
    <row r="68" spans="1:6" x14ac:dyDescent="0.2">
      <c r="A68" t="s">
        <v>1740</v>
      </c>
      <c r="B68" t="s">
        <v>1741</v>
      </c>
      <c r="C68" t="s">
        <v>1742</v>
      </c>
      <c r="D68" t="s">
        <v>1639</v>
      </c>
      <c r="E68" t="s">
        <v>1640</v>
      </c>
      <c r="F68">
        <v>0</v>
      </c>
    </row>
    <row r="69" spans="1:6" x14ac:dyDescent="0.2">
      <c r="A69" t="s">
        <v>1743</v>
      </c>
      <c r="B69" t="s">
        <v>1744</v>
      </c>
      <c r="C69" t="s">
        <v>1745</v>
      </c>
      <c r="D69" t="s">
        <v>1639</v>
      </c>
      <c r="E69" t="s">
        <v>1640</v>
      </c>
      <c r="F69">
        <v>750</v>
      </c>
    </row>
    <row r="70" spans="1:6" x14ac:dyDescent="0.2">
      <c r="A70" t="s">
        <v>1746</v>
      </c>
      <c r="B70" t="s">
        <v>1747</v>
      </c>
      <c r="C70" t="s">
        <v>1748</v>
      </c>
      <c r="D70" t="s">
        <v>1639</v>
      </c>
      <c r="E70" t="s">
        <v>1640</v>
      </c>
      <c r="F70">
        <v>4</v>
      </c>
    </row>
    <row r="71" spans="1:6" x14ac:dyDescent="0.2">
      <c r="A71" t="s">
        <v>1749</v>
      </c>
      <c r="B71" t="s">
        <v>1750</v>
      </c>
      <c r="C71" t="s">
        <v>1751</v>
      </c>
      <c r="D71" t="s">
        <v>1639</v>
      </c>
      <c r="E71" t="s">
        <v>1640</v>
      </c>
      <c r="F71">
        <v>35</v>
      </c>
    </row>
    <row r="72" spans="1:6" x14ac:dyDescent="0.2">
      <c r="A72" t="s">
        <v>1752</v>
      </c>
      <c r="B72" t="s">
        <v>1753</v>
      </c>
      <c r="C72" t="s">
        <v>1754</v>
      </c>
      <c r="D72" t="s">
        <v>1639</v>
      </c>
      <c r="E72" t="s">
        <v>1640</v>
      </c>
      <c r="F72">
        <v>20</v>
      </c>
    </row>
    <row r="73" spans="1:6" x14ac:dyDescent="0.2">
      <c r="A73" t="s">
        <v>1755</v>
      </c>
      <c r="B73" t="s">
        <v>1756</v>
      </c>
      <c r="C73" t="s">
        <v>1757</v>
      </c>
      <c r="D73" t="s">
        <v>1639</v>
      </c>
      <c r="E73" t="s">
        <v>1640</v>
      </c>
      <c r="F73">
        <v>20</v>
      </c>
    </row>
    <row r="74" spans="1:6" x14ac:dyDescent="0.2">
      <c r="A74" t="s">
        <v>1758</v>
      </c>
      <c r="B74" t="s">
        <v>1759</v>
      </c>
      <c r="C74" t="s">
        <v>1760</v>
      </c>
      <c r="D74" t="s">
        <v>1631</v>
      </c>
      <c r="E74" t="s">
        <v>1632</v>
      </c>
      <c r="F74">
        <v>100</v>
      </c>
    </row>
    <row r="75" spans="1:6" x14ac:dyDescent="0.2">
      <c r="A75" t="s">
        <v>1761</v>
      </c>
      <c r="B75" t="s">
        <v>1762</v>
      </c>
      <c r="C75" t="s">
        <v>1763</v>
      </c>
      <c r="D75" t="s">
        <v>1639</v>
      </c>
      <c r="E75" t="s">
        <v>1640</v>
      </c>
      <c r="F75">
        <v>2</v>
      </c>
    </row>
    <row r="76" spans="1:6" x14ac:dyDescent="0.2">
      <c r="A76" t="s">
        <v>1761</v>
      </c>
      <c r="B76" t="s">
        <v>1762</v>
      </c>
      <c r="C76" t="s">
        <v>1763</v>
      </c>
      <c r="D76" t="s">
        <v>1639</v>
      </c>
      <c r="E76" t="s">
        <v>1640</v>
      </c>
      <c r="F76">
        <v>1</v>
      </c>
    </row>
    <row r="77" spans="1:6" x14ac:dyDescent="0.2">
      <c r="A77" t="s">
        <v>1764</v>
      </c>
      <c r="B77" t="s">
        <v>1765</v>
      </c>
      <c r="C77" t="s">
        <v>1766</v>
      </c>
      <c r="D77" t="s">
        <v>1639</v>
      </c>
      <c r="E77" t="s">
        <v>1640</v>
      </c>
      <c r="F77">
        <v>1</v>
      </c>
    </row>
    <row r="78" spans="1:6" x14ac:dyDescent="0.2">
      <c r="A78" t="s">
        <v>1767</v>
      </c>
      <c r="B78" t="s">
        <v>1768</v>
      </c>
      <c r="C78" t="s">
        <v>1769</v>
      </c>
      <c r="D78" t="s">
        <v>1631</v>
      </c>
      <c r="E78" t="s">
        <v>1632</v>
      </c>
      <c r="F78">
        <v>100</v>
      </c>
    </row>
    <row r="79" spans="1:6" x14ac:dyDescent="0.2">
      <c r="A79" t="s">
        <v>1767</v>
      </c>
      <c r="B79" t="s">
        <v>1768</v>
      </c>
      <c r="C79" t="s">
        <v>1769</v>
      </c>
      <c r="D79" t="s">
        <v>1631</v>
      </c>
      <c r="E79" t="s">
        <v>1632</v>
      </c>
      <c r="F79">
        <v>90</v>
      </c>
    </row>
    <row r="80" spans="1:6" x14ac:dyDescent="0.2">
      <c r="A80" t="s">
        <v>1767</v>
      </c>
      <c r="B80" t="s">
        <v>1768</v>
      </c>
      <c r="C80" t="s">
        <v>1769</v>
      </c>
      <c r="D80" t="s">
        <v>1631</v>
      </c>
      <c r="E80" t="s">
        <v>1632</v>
      </c>
      <c r="F80">
        <v>1</v>
      </c>
    </row>
    <row r="81" spans="1:6" x14ac:dyDescent="0.2">
      <c r="A81" t="s">
        <v>1770</v>
      </c>
      <c r="B81" t="s">
        <v>1771</v>
      </c>
      <c r="C81" t="s">
        <v>1772</v>
      </c>
      <c r="D81" t="s">
        <v>1631</v>
      </c>
      <c r="E81" t="s">
        <v>1632</v>
      </c>
      <c r="F81">
        <v>100</v>
      </c>
    </row>
    <row r="82" spans="1:6" x14ac:dyDescent="0.2">
      <c r="A82" t="s">
        <v>1773</v>
      </c>
      <c r="B82" t="s">
        <v>1774</v>
      </c>
      <c r="C82" t="s">
        <v>1775</v>
      </c>
      <c r="D82" t="s">
        <v>1639</v>
      </c>
      <c r="E82" t="s">
        <v>1640</v>
      </c>
      <c r="F82">
        <v>180</v>
      </c>
    </row>
    <row r="83" spans="1:6" x14ac:dyDescent="0.2">
      <c r="A83" t="s">
        <v>1773</v>
      </c>
      <c r="B83" t="s">
        <v>1776</v>
      </c>
      <c r="C83" t="s">
        <v>1775</v>
      </c>
      <c r="D83" t="s">
        <v>1639</v>
      </c>
      <c r="E83" t="s">
        <v>1640</v>
      </c>
      <c r="F83">
        <v>300</v>
      </c>
    </row>
    <row r="84" spans="1:6" x14ac:dyDescent="0.2">
      <c r="A84" t="s">
        <v>1773</v>
      </c>
      <c r="B84" t="s">
        <v>1774</v>
      </c>
      <c r="C84" t="s">
        <v>1775</v>
      </c>
      <c r="D84" t="s">
        <v>1639</v>
      </c>
      <c r="E84" t="s">
        <v>1640</v>
      </c>
      <c r="F84">
        <v>370</v>
      </c>
    </row>
    <row r="85" spans="1:6" x14ac:dyDescent="0.2">
      <c r="A85" t="s">
        <v>1773</v>
      </c>
      <c r="B85" t="s">
        <v>1776</v>
      </c>
      <c r="C85" t="s">
        <v>1775</v>
      </c>
      <c r="D85" t="s">
        <v>1639</v>
      </c>
      <c r="E85" t="s">
        <v>1640</v>
      </c>
      <c r="F85">
        <v>60</v>
      </c>
    </row>
    <row r="86" spans="1:6" x14ac:dyDescent="0.2">
      <c r="A86" t="s">
        <v>1773</v>
      </c>
      <c r="B86" t="s">
        <v>1776</v>
      </c>
      <c r="C86" t="s">
        <v>1775</v>
      </c>
      <c r="D86" t="s">
        <v>1639</v>
      </c>
      <c r="E86" t="s">
        <v>1640</v>
      </c>
      <c r="F86">
        <v>800</v>
      </c>
    </row>
    <row r="87" spans="1:6" x14ac:dyDescent="0.2">
      <c r="A87" t="s">
        <v>1777</v>
      </c>
      <c r="B87" t="s">
        <v>1778</v>
      </c>
      <c r="C87" t="s">
        <v>1779</v>
      </c>
      <c r="D87" t="s">
        <v>1639</v>
      </c>
      <c r="E87" t="s">
        <v>1640</v>
      </c>
      <c r="F87">
        <v>60</v>
      </c>
    </row>
    <row r="88" spans="1:6" x14ac:dyDescent="0.2">
      <c r="A88" t="s">
        <v>1780</v>
      </c>
      <c r="B88" t="s">
        <v>1781</v>
      </c>
      <c r="C88" t="s">
        <v>1782</v>
      </c>
      <c r="D88" t="s">
        <v>1631</v>
      </c>
      <c r="E88" t="s">
        <v>1632</v>
      </c>
      <c r="F88">
        <v>30</v>
      </c>
    </row>
    <row r="89" spans="1:6" x14ac:dyDescent="0.2">
      <c r="A89" t="s">
        <v>1780</v>
      </c>
      <c r="B89" t="s">
        <v>1781</v>
      </c>
      <c r="C89" t="s">
        <v>1782</v>
      </c>
      <c r="D89" t="s">
        <v>1631</v>
      </c>
      <c r="E89" t="s">
        <v>1632</v>
      </c>
      <c r="F89">
        <v>40</v>
      </c>
    </row>
    <row r="90" spans="1:6" x14ac:dyDescent="0.2">
      <c r="A90" t="s">
        <v>1783</v>
      </c>
      <c r="B90" t="s">
        <v>1784</v>
      </c>
      <c r="C90" t="s">
        <v>1785</v>
      </c>
      <c r="D90" t="s">
        <v>1639</v>
      </c>
      <c r="E90" t="s">
        <v>1640</v>
      </c>
      <c r="F90">
        <v>0.5</v>
      </c>
    </row>
    <row r="91" spans="1:6" x14ac:dyDescent="0.2">
      <c r="A91" t="s">
        <v>1786</v>
      </c>
      <c r="B91" t="s">
        <v>1787</v>
      </c>
      <c r="C91" t="s">
        <v>1788</v>
      </c>
      <c r="D91" t="s">
        <v>1639</v>
      </c>
      <c r="E91" t="s">
        <v>1640</v>
      </c>
      <c r="F91">
        <v>0</v>
      </c>
    </row>
    <row r="92" spans="1:6" x14ac:dyDescent="0.2">
      <c r="A92" t="s">
        <v>1789</v>
      </c>
      <c r="B92" t="s">
        <v>1790</v>
      </c>
      <c r="C92" t="s">
        <v>1791</v>
      </c>
      <c r="D92" t="s">
        <v>1631</v>
      </c>
      <c r="E92" t="s">
        <v>1632</v>
      </c>
      <c r="F92">
        <v>0</v>
      </c>
    </row>
    <row r="93" spans="1:6" x14ac:dyDescent="0.2">
      <c r="A93" t="s">
        <v>1792</v>
      </c>
      <c r="B93" t="s">
        <v>1793</v>
      </c>
      <c r="C93" t="s">
        <v>1794</v>
      </c>
      <c r="D93" t="s">
        <v>1639</v>
      </c>
      <c r="E93" t="s">
        <v>1640</v>
      </c>
      <c r="F93">
        <v>7</v>
      </c>
    </row>
    <row r="94" spans="1:6" x14ac:dyDescent="0.2">
      <c r="A94" t="s">
        <v>1795</v>
      </c>
      <c r="B94" t="s">
        <v>1796</v>
      </c>
      <c r="C94" t="s">
        <v>1797</v>
      </c>
      <c r="D94" t="s">
        <v>1639</v>
      </c>
      <c r="E94" t="s">
        <v>1640</v>
      </c>
      <c r="F94" t="e">
        <v>#N/A</v>
      </c>
    </row>
    <row r="95" spans="1:6" x14ac:dyDescent="0.2">
      <c r="A95" t="s">
        <v>1798</v>
      </c>
      <c r="B95" t="s">
        <v>1799</v>
      </c>
      <c r="C95" t="s">
        <v>1800</v>
      </c>
      <c r="D95" t="s">
        <v>1639</v>
      </c>
      <c r="E95" t="s">
        <v>1640</v>
      </c>
      <c r="F95" t="e">
        <v>#N/A</v>
      </c>
    </row>
    <row r="96" spans="1:6" x14ac:dyDescent="0.2">
      <c r="A96" t="s">
        <v>1801</v>
      </c>
      <c r="B96" t="s">
        <v>1802</v>
      </c>
      <c r="C96" t="s">
        <v>1803</v>
      </c>
      <c r="D96" t="s">
        <v>1639</v>
      </c>
      <c r="E96" t="s">
        <v>1640</v>
      </c>
      <c r="F96" t="e">
        <v>#N/A</v>
      </c>
    </row>
    <row r="97" spans="1:6" x14ac:dyDescent="0.2">
      <c r="A97" t="s">
        <v>1804</v>
      </c>
      <c r="B97" t="s">
        <v>1805</v>
      </c>
      <c r="C97" t="s">
        <v>1803</v>
      </c>
      <c r="D97" t="s">
        <v>1639</v>
      </c>
      <c r="E97" t="s">
        <v>1640</v>
      </c>
      <c r="F97" t="e">
        <v>#N/A</v>
      </c>
    </row>
    <row r="98" spans="1:6" x14ac:dyDescent="0.2">
      <c r="A98" t="s">
        <v>1806</v>
      </c>
      <c r="B98" t="s">
        <v>1807</v>
      </c>
      <c r="C98" t="s">
        <v>1803</v>
      </c>
      <c r="D98" t="s">
        <v>1639</v>
      </c>
      <c r="E98" t="s">
        <v>1640</v>
      </c>
      <c r="F98" t="e">
        <v>#N/A</v>
      </c>
    </row>
    <row r="99" spans="1:6" x14ac:dyDescent="0.2">
      <c r="A99" t="s">
        <v>1808</v>
      </c>
      <c r="B99" t="s">
        <v>1809</v>
      </c>
      <c r="C99" t="s">
        <v>1810</v>
      </c>
      <c r="D99" t="s">
        <v>1639</v>
      </c>
      <c r="E99" t="s">
        <v>1640</v>
      </c>
      <c r="F99">
        <v>1</v>
      </c>
    </row>
    <row r="100" spans="1:6" x14ac:dyDescent="0.2">
      <c r="A100" t="s">
        <v>1811</v>
      </c>
      <c r="B100" t="s">
        <v>1812</v>
      </c>
      <c r="C100" t="s">
        <v>1813</v>
      </c>
      <c r="D100" t="s">
        <v>1631</v>
      </c>
      <c r="E100" t="s">
        <v>1632</v>
      </c>
      <c r="F100">
        <v>100</v>
      </c>
    </row>
    <row r="101" spans="1:6" x14ac:dyDescent="0.2">
      <c r="A101" t="s">
        <v>1814</v>
      </c>
      <c r="B101" t="s">
        <v>1815</v>
      </c>
      <c r="C101" t="s">
        <v>1816</v>
      </c>
      <c r="D101" t="s">
        <v>1639</v>
      </c>
      <c r="E101" t="s">
        <v>1640</v>
      </c>
      <c r="F101">
        <v>1</v>
      </c>
    </row>
    <row r="102" spans="1:6" x14ac:dyDescent="0.2">
      <c r="A102" t="s">
        <v>1817</v>
      </c>
      <c r="B102" t="s">
        <v>1818</v>
      </c>
      <c r="C102" t="s">
        <v>1819</v>
      </c>
      <c r="D102" t="s">
        <v>1639</v>
      </c>
      <c r="E102" t="s">
        <v>1640</v>
      </c>
      <c r="F102">
        <v>115</v>
      </c>
    </row>
    <row r="103" spans="1:6" x14ac:dyDescent="0.2">
      <c r="A103" t="s">
        <v>1820</v>
      </c>
      <c r="B103" t="s">
        <v>1821</v>
      </c>
      <c r="C103" t="s">
        <v>1822</v>
      </c>
      <c r="D103" t="s">
        <v>1631</v>
      </c>
      <c r="E103" t="s">
        <v>1632</v>
      </c>
      <c r="F103">
        <v>100</v>
      </c>
    </row>
    <row r="104" spans="1:6" x14ac:dyDescent="0.2">
      <c r="A104" t="s">
        <v>1823</v>
      </c>
      <c r="B104" t="s">
        <v>1824</v>
      </c>
      <c r="C104" t="s">
        <v>1825</v>
      </c>
      <c r="D104" t="s">
        <v>1639</v>
      </c>
      <c r="E104" t="s">
        <v>1640</v>
      </c>
      <c r="F104">
        <v>9</v>
      </c>
    </row>
    <row r="105" spans="1:6" x14ac:dyDescent="0.2">
      <c r="A105" t="s">
        <v>1823</v>
      </c>
      <c r="B105" t="s">
        <v>1826</v>
      </c>
      <c r="C105" t="s">
        <v>1825</v>
      </c>
      <c r="D105" t="s">
        <v>1639</v>
      </c>
      <c r="E105" t="s">
        <v>1640</v>
      </c>
      <c r="F105">
        <v>30</v>
      </c>
    </row>
    <row r="106" spans="1:6" x14ac:dyDescent="0.2">
      <c r="A106" t="s">
        <v>1827</v>
      </c>
      <c r="B106" t="s">
        <v>1828</v>
      </c>
      <c r="C106" t="s">
        <v>1829</v>
      </c>
      <c r="D106" t="s">
        <v>1639</v>
      </c>
      <c r="E106" t="s">
        <v>1640</v>
      </c>
      <c r="F106">
        <v>30826400</v>
      </c>
    </row>
    <row r="107" spans="1:6" x14ac:dyDescent="0.2">
      <c r="A107" t="s">
        <v>1827</v>
      </c>
      <c r="B107" t="s">
        <v>1828</v>
      </c>
      <c r="C107" t="s">
        <v>1829</v>
      </c>
      <c r="D107" t="s">
        <v>1639</v>
      </c>
      <c r="E107" t="s">
        <v>1640</v>
      </c>
      <c r="F107">
        <v>100</v>
      </c>
    </row>
    <row r="108" spans="1:6" x14ac:dyDescent="0.2">
      <c r="A108" t="s">
        <v>1827</v>
      </c>
      <c r="B108" t="s">
        <v>1828</v>
      </c>
      <c r="C108" t="s">
        <v>1829</v>
      </c>
      <c r="D108" t="s">
        <v>1639</v>
      </c>
      <c r="E108" t="s">
        <v>1640</v>
      </c>
      <c r="F108">
        <v>1</v>
      </c>
    </row>
    <row r="109" spans="1:6" x14ac:dyDescent="0.2">
      <c r="A109" t="s">
        <v>1827</v>
      </c>
      <c r="B109" t="s">
        <v>1828</v>
      </c>
      <c r="C109" t="s">
        <v>1829</v>
      </c>
      <c r="D109" t="s">
        <v>1639</v>
      </c>
      <c r="E109" t="s">
        <v>1640</v>
      </c>
      <c r="F109">
        <v>29946400</v>
      </c>
    </row>
    <row r="110" spans="1:6" x14ac:dyDescent="0.2">
      <c r="A110" t="s">
        <v>1830</v>
      </c>
      <c r="B110" t="s">
        <v>1831</v>
      </c>
      <c r="C110" t="s">
        <v>1832</v>
      </c>
      <c r="D110" t="s">
        <v>1639</v>
      </c>
      <c r="E110" t="s">
        <v>1640</v>
      </c>
      <c r="F110">
        <v>2330</v>
      </c>
    </row>
    <row r="111" spans="1:6" x14ac:dyDescent="0.2">
      <c r="A111" t="s">
        <v>1833</v>
      </c>
      <c r="B111" t="s">
        <v>1834</v>
      </c>
      <c r="C111" t="s">
        <v>1835</v>
      </c>
      <c r="D111" t="s">
        <v>1639</v>
      </c>
      <c r="E111" t="s">
        <v>1640</v>
      </c>
      <c r="F111">
        <v>1268</v>
      </c>
    </row>
    <row r="112" spans="1:6" x14ac:dyDescent="0.2">
      <c r="A112" t="s">
        <v>1836</v>
      </c>
      <c r="B112" t="s">
        <v>1837</v>
      </c>
      <c r="C112" t="s">
        <v>1838</v>
      </c>
      <c r="D112" t="s">
        <v>1639</v>
      </c>
      <c r="E112" t="s">
        <v>1640</v>
      </c>
      <c r="F112">
        <v>500000</v>
      </c>
    </row>
    <row r="113" spans="1:6" x14ac:dyDescent="0.2">
      <c r="A113" t="s">
        <v>1839</v>
      </c>
      <c r="B113" t="s">
        <v>1840</v>
      </c>
      <c r="C113" t="s">
        <v>1841</v>
      </c>
      <c r="D113" t="s">
        <v>1631</v>
      </c>
      <c r="E113" t="s">
        <v>1632</v>
      </c>
      <c r="F113">
        <v>100</v>
      </c>
    </row>
    <row r="114" spans="1:6" x14ac:dyDescent="0.2">
      <c r="A114" t="s">
        <v>1842</v>
      </c>
      <c r="B114" t="s">
        <v>1843</v>
      </c>
      <c r="C114" t="s">
        <v>1844</v>
      </c>
      <c r="D114" t="s">
        <v>1639</v>
      </c>
      <c r="E114" t="s">
        <v>1640</v>
      </c>
      <c r="F114">
        <v>175</v>
      </c>
    </row>
    <row r="115" spans="1:6" x14ac:dyDescent="0.2">
      <c r="A115" t="s">
        <v>1845</v>
      </c>
      <c r="B115" t="s">
        <v>1846</v>
      </c>
      <c r="C115" t="s">
        <v>1847</v>
      </c>
      <c r="D115" t="s">
        <v>1639</v>
      </c>
      <c r="E115" t="s">
        <v>1640</v>
      </c>
      <c r="F115">
        <v>2000</v>
      </c>
    </row>
    <row r="116" spans="1:6" x14ac:dyDescent="0.2">
      <c r="A116" t="s">
        <v>1848</v>
      </c>
      <c r="B116" t="s">
        <v>1849</v>
      </c>
      <c r="C116" t="s">
        <v>1850</v>
      </c>
      <c r="D116" t="s">
        <v>1639</v>
      </c>
      <c r="E116" t="s">
        <v>1640</v>
      </c>
      <c r="F116">
        <v>28000</v>
      </c>
    </row>
    <row r="117" spans="1:6" x14ac:dyDescent="0.2">
      <c r="A117" t="s">
        <v>1851</v>
      </c>
      <c r="B117" t="s">
        <v>1852</v>
      </c>
      <c r="C117" t="s">
        <v>1853</v>
      </c>
      <c r="D117" t="s">
        <v>1639</v>
      </c>
      <c r="E117" t="s">
        <v>1640</v>
      </c>
      <c r="F117">
        <v>2975</v>
      </c>
    </row>
    <row r="118" spans="1:6" x14ac:dyDescent="0.2">
      <c r="A118" t="s">
        <v>1854</v>
      </c>
      <c r="B118" t="s">
        <v>1855</v>
      </c>
      <c r="C118" t="s">
        <v>1856</v>
      </c>
      <c r="D118" t="s">
        <v>1639</v>
      </c>
      <c r="E118" t="s">
        <v>1640</v>
      </c>
      <c r="F118">
        <v>980</v>
      </c>
    </row>
    <row r="119" spans="1:6" x14ac:dyDescent="0.2">
      <c r="A119" t="s">
        <v>1857</v>
      </c>
      <c r="B119" t="s">
        <v>1858</v>
      </c>
      <c r="C119" t="s">
        <v>1859</v>
      </c>
      <c r="D119" t="s">
        <v>1639</v>
      </c>
      <c r="E119" t="s">
        <v>1640</v>
      </c>
      <c r="F119">
        <v>120</v>
      </c>
    </row>
    <row r="120" spans="1:6" x14ac:dyDescent="0.2">
      <c r="A120" t="s">
        <v>1860</v>
      </c>
      <c r="B120" t="s">
        <v>1861</v>
      </c>
      <c r="C120" t="s">
        <v>1862</v>
      </c>
      <c r="D120" t="s">
        <v>1639</v>
      </c>
      <c r="E120" t="s">
        <v>1640</v>
      </c>
      <c r="F120">
        <v>37929</v>
      </c>
    </row>
    <row r="121" spans="1:6" x14ac:dyDescent="0.2">
      <c r="A121" t="s">
        <v>1860</v>
      </c>
      <c r="B121" t="s">
        <v>1861</v>
      </c>
      <c r="C121" t="s">
        <v>1862</v>
      </c>
      <c r="D121" t="s">
        <v>1639</v>
      </c>
      <c r="E121" t="s">
        <v>1640</v>
      </c>
      <c r="F121">
        <v>31111</v>
      </c>
    </row>
    <row r="122" spans="1:6" x14ac:dyDescent="0.2">
      <c r="A122" t="s">
        <v>1860</v>
      </c>
      <c r="B122" t="s">
        <v>1863</v>
      </c>
      <c r="C122" t="s">
        <v>1862</v>
      </c>
      <c r="D122" t="s">
        <v>1639</v>
      </c>
      <c r="E122" t="s">
        <v>1640</v>
      </c>
      <c r="F122">
        <v>1084</v>
      </c>
    </row>
    <row r="123" spans="1:6" x14ac:dyDescent="0.2">
      <c r="A123" t="s">
        <v>1864</v>
      </c>
      <c r="B123" t="s">
        <v>1865</v>
      </c>
      <c r="C123" t="s">
        <v>1866</v>
      </c>
      <c r="D123" t="s">
        <v>1639</v>
      </c>
      <c r="E123" t="s">
        <v>1640</v>
      </c>
      <c r="F123">
        <v>37929</v>
      </c>
    </row>
    <row r="124" spans="1:6" x14ac:dyDescent="0.2">
      <c r="A124" t="s">
        <v>1864</v>
      </c>
      <c r="B124" t="s">
        <v>1865</v>
      </c>
      <c r="C124" t="s">
        <v>1866</v>
      </c>
      <c r="D124" t="s">
        <v>1639</v>
      </c>
      <c r="E124" t="s">
        <v>1640</v>
      </c>
      <c r="F124">
        <v>31111</v>
      </c>
    </row>
    <row r="125" spans="1:6" x14ac:dyDescent="0.2">
      <c r="A125" t="s">
        <v>1864</v>
      </c>
      <c r="B125" t="s">
        <v>1865</v>
      </c>
      <c r="C125" t="s">
        <v>1866</v>
      </c>
      <c r="D125" t="s">
        <v>1639</v>
      </c>
      <c r="E125" t="s">
        <v>1640</v>
      </c>
      <c r="F125">
        <v>1</v>
      </c>
    </row>
    <row r="126" spans="1:6" x14ac:dyDescent="0.2">
      <c r="A126" t="s">
        <v>1867</v>
      </c>
      <c r="B126" t="s">
        <v>1868</v>
      </c>
      <c r="C126" t="s">
        <v>1869</v>
      </c>
      <c r="D126" t="s">
        <v>1639</v>
      </c>
      <c r="E126" t="s">
        <v>1640</v>
      </c>
      <c r="F126">
        <v>1</v>
      </c>
    </row>
    <row r="127" spans="1:6" x14ac:dyDescent="0.2">
      <c r="A127" t="s">
        <v>1867</v>
      </c>
      <c r="B127" t="s">
        <v>1868</v>
      </c>
      <c r="C127" t="s">
        <v>1869</v>
      </c>
      <c r="D127" t="s">
        <v>1639</v>
      </c>
      <c r="E127" t="s">
        <v>1640</v>
      </c>
      <c r="F127">
        <v>75</v>
      </c>
    </row>
    <row r="128" spans="1:6" x14ac:dyDescent="0.2">
      <c r="A128" t="s">
        <v>1870</v>
      </c>
      <c r="B128" t="s">
        <v>1871</v>
      </c>
      <c r="C128" t="s">
        <v>1872</v>
      </c>
      <c r="D128" t="s">
        <v>1639</v>
      </c>
      <c r="E128" t="s">
        <v>1640</v>
      </c>
      <c r="F128">
        <v>18</v>
      </c>
    </row>
    <row r="129" spans="1:6" x14ac:dyDescent="0.2">
      <c r="A129" t="s">
        <v>1873</v>
      </c>
      <c r="B129" t="s">
        <v>1874</v>
      </c>
      <c r="C129" t="s">
        <v>1875</v>
      </c>
      <c r="D129" t="s">
        <v>1639</v>
      </c>
      <c r="E129" t="s">
        <v>1640</v>
      </c>
      <c r="F129">
        <v>75</v>
      </c>
    </row>
    <row r="130" spans="1:6" x14ac:dyDescent="0.2">
      <c r="A130" t="s">
        <v>1873</v>
      </c>
      <c r="B130" t="s">
        <v>1874</v>
      </c>
      <c r="C130" t="s">
        <v>1875</v>
      </c>
      <c r="D130" t="s">
        <v>1639</v>
      </c>
      <c r="E130" t="s">
        <v>1640</v>
      </c>
      <c r="F130">
        <v>24000</v>
      </c>
    </row>
    <row r="131" spans="1:6" x14ac:dyDescent="0.2">
      <c r="A131" t="s">
        <v>1873</v>
      </c>
      <c r="B131" t="s">
        <v>1874</v>
      </c>
      <c r="C131" t="s">
        <v>1875</v>
      </c>
      <c r="D131" t="s">
        <v>1639</v>
      </c>
      <c r="E131" t="s">
        <v>1640</v>
      </c>
      <c r="F131">
        <v>65</v>
      </c>
    </row>
    <row r="132" spans="1:6" x14ac:dyDescent="0.2">
      <c r="A132" t="s">
        <v>1873</v>
      </c>
      <c r="B132" t="s">
        <v>1874</v>
      </c>
      <c r="C132" t="s">
        <v>1875</v>
      </c>
      <c r="D132" t="s">
        <v>1639</v>
      </c>
      <c r="E132" t="s">
        <v>1640</v>
      </c>
      <c r="F132">
        <v>200</v>
      </c>
    </row>
    <row r="133" spans="1:6" x14ac:dyDescent="0.2">
      <c r="A133" t="s">
        <v>1873</v>
      </c>
      <c r="B133" t="s">
        <v>1874</v>
      </c>
      <c r="C133" t="s">
        <v>1875</v>
      </c>
      <c r="D133" t="s">
        <v>1639</v>
      </c>
      <c r="E133" t="s">
        <v>1640</v>
      </c>
      <c r="F133">
        <v>400</v>
      </c>
    </row>
    <row r="134" spans="1:6" x14ac:dyDescent="0.2">
      <c r="A134" t="s">
        <v>1873</v>
      </c>
      <c r="B134" t="s">
        <v>1876</v>
      </c>
      <c r="C134" t="s">
        <v>1875</v>
      </c>
      <c r="D134" t="s">
        <v>1639</v>
      </c>
      <c r="E134" t="s">
        <v>1640</v>
      </c>
      <c r="F134">
        <v>0</v>
      </c>
    </row>
    <row r="135" spans="1:6" x14ac:dyDescent="0.2">
      <c r="A135" t="s">
        <v>1873</v>
      </c>
      <c r="B135" t="s">
        <v>1874</v>
      </c>
      <c r="C135" t="s">
        <v>1875</v>
      </c>
      <c r="D135" t="s">
        <v>1639</v>
      </c>
      <c r="E135" t="s">
        <v>1640</v>
      </c>
      <c r="F135">
        <v>0</v>
      </c>
    </row>
    <row r="136" spans="1:6" x14ac:dyDescent="0.2">
      <c r="A136" t="s">
        <v>1877</v>
      </c>
      <c r="B136" t="s">
        <v>1874</v>
      </c>
      <c r="C136" t="s">
        <v>1878</v>
      </c>
      <c r="D136" t="s">
        <v>1639</v>
      </c>
      <c r="E136" t="s">
        <v>1640</v>
      </c>
      <c r="F136">
        <v>3000</v>
      </c>
    </row>
    <row r="137" spans="1:6" x14ac:dyDescent="0.2">
      <c r="A137" t="s">
        <v>1879</v>
      </c>
      <c r="B137" t="s">
        <v>1880</v>
      </c>
      <c r="C137" t="s">
        <v>1881</v>
      </c>
      <c r="D137" t="s">
        <v>1639</v>
      </c>
      <c r="E137" t="s">
        <v>1640</v>
      </c>
      <c r="F137">
        <v>15</v>
      </c>
    </row>
    <row r="138" spans="1:6" x14ac:dyDescent="0.2">
      <c r="A138" t="s">
        <v>1879</v>
      </c>
      <c r="B138" t="s">
        <v>1882</v>
      </c>
      <c r="C138" t="s">
        <v>1881</v>
      </c>
      <c r="D138" t="s">
        <v>1639</v>
      </c>
      <c r="E138" t="s">
        <v>1640</v>
      </c>
      <c r="F138">
        <v>0</v>
      </c>
    </row>
    <row r="139" spans="1:6" x14ac:dyDescent="0.2">
      <c r="A139" t="s">
        <v>1879</v>
      </c>
      <c r="B139" t="s">
        <v>1880</v>
      </c>
      <c r="C139" t="s">
        <v>1881</v>
      </c>
      <c r="D139" t="s">
        <v>1639</v>
      </c>
      <c r="E139" t="s">
        <v>1640</v>
      </c>
      <c r="F139">
        <v>24</v>
      </c>
    </row>
    <row r="140" spans="1:6" x14ac:dyDescent="0.2">
      <c r="A140" t="s">
        <v>1879</v>
      </c>
      <c r="B140" t="s">
        <v>1880</v>
      </c>
      <c r="C140" t="s">
        <v>1881</v>
      </c>
      <c r="D140" t="s">
        <v>1639</v>
      </c>
      <c r="E140" t="s">
        <v>1640</v>
      </c>
      <c r="F140">
        <v>10</v>
      </c>
    </row>
    <row r="141" spans="1:6" x14ac:dyDescent="0.2">
      <c r="A141" t="s">
        <v>1879</v>
      </c>
      <c r="B141" t="s">
        <v>1880</v>
      </c>
      <c r="C141" t="s">
        <v>1881</v>
      </c>
      <c r="D141" t="s">
        <v>1639</v>
      </c>
      <c r="E141" t="s">
        <v>1640</v>
      </c>
      <c r="F141">
        <v>1</v>
      </c>
    </row>
    <row r="142" spans="1:6" x14ac:dyDescent="0.2">
      <c r="A142" t="s">
        <v>1879</v>
      </c>
      <c r="B142" t="s">
        <v>1880</v>
      </c>
      <c r="C142" t="s">
        <v>1881</v>
      </c>
      <c r="D142" t="s">
        <v>1639</v>
      </c>
      <c r="E142" t="s">
        <v>1640</v>
      </c>
      <c r="F142">
        <v>3</v>
      </c>
    </row>
    <row r="143" spans="1:6" x14ac:dyDescent="0.2">
      <c r="A143" t="s">
        <v>1883</v>
      </c>
      <c r="B143" t="s">
        <v>1884</v>
      </c>
      <c r="C143" t="s">
        <v>1885</v>
      </c>
      <c r="D143" t="s">
        <v>1639</v>
      </c>
      <c r="E143" t="s">
        <v>1640</v>
      </c>
      <c r="F143">
        <v>10000</v>
      </c>
    </row>
    <row r="144" spans="1:6" x14ac:dyDescent="0.2">
      <c r="A144" t="s">
        <v>1886</v>
      </c>
      <c r="B144" t="s">
        <v>1887</v>
      </c>
      <c r="C144" t="s">
        <v>1888</v>
      </c>
      <c r="D144" t="s">
        <v>1639</v>
      </c>
      <c r="E144" t="s">
        <v>1640</v>
      </c>
      <c r="F144">
        <v>4</v>
      </c>
    </row>
    <row r="145" spans="1:6" x14ac:dyDescent="0.2">
      <c r="A145" t="s">
        <v>1886</v>
      </c>
      <c r="B145" t="s">
        <v>1887</v>
      </c>
      <c r="C145" t="s">
        <v>1888</v>
      </c>
      <c r="D145" t="s">
        <v>1639</v>
      </c>
      <c r="E145" t="s">
        <v>1640</v>
      </c>
      <c r="F145">
        <v>12</v>
      </c>
    </row>
    <row r="146" spans="1:6" x14ac:dyDescent="0.2">
      <c r="A146" t="s">
        <v>1889</v>
      </c>
      <c r="B146" t="s">
        <v>1890</v>
      </c>
      <c r="C146" t="s">
        <v>1891</v>
      </c>
      <c r="D146" t="s">
        <v>1631</v>
      </c>
      <c r="E146" t="s">
        <v>1632</v>
      </c>
      <c r="F146">
        <v>100</v>
      </c>
    </row>
    <row r="147" spans="1:6" x14ac:dyDescent="0.2">
      <c r="A147" t="s">
        <v>1889</v>
      </c>
      <c r="B147" t="s">
        <v>1890</v>
      </c>
      <c r="C147" t="s">
        <v>1891</v>
      </c>
      <c r="D147" t="s">
        <v>1631</v>
      </c>
      <c r="E147" t="s">
        <v>1632</v>
      </c>
      <c r="F147">
        <v>1</v>
      </c>
    </row>
    <row r="148" spans="1:6" x14ac:dyDescent="0.2">
      <c r="A148" t="s">
        <v>1889</v>
      </c>
      <c r="B148" t="s">
        <v>1890</v>
      </c>
      <c r="C148" t="s">
        <v>1891</v>
      </c>
      <c r="D148" t="s">
        <v>1631</v>
      </c>
      <c r="E148" t="s">
        <v>1632</v>
      </c>
      <c r="F148">
        <v>42</v>
      </c>
    </row>
    <row r="149" spans="1:6" x14ac:dyDescent="0.2">
      <c r="A149" t="s">
        <v>1889</v>
      </c>
      <c r="B149" t="s">
        <v>1890</v>
      </c>
      <c r="C149" t="s">
        <v>1891</v>
      </c>
      <c r="D149" t="s">
        <v>1631</v>
      </c>
      <c r="E149" t="s">
        <v>1632</v>
      </c>
      <c r="F149">
        <v>0</v>
      </c>
    </row>
    <row r="150" spans="1:6" x14ac:dyDescent="0.2">
      <c r="A150" t="s">
        <v>1892</v>
      </c>
      <c r="B150" t="s">
        <v>1893</v>
      </c>
      <c r="C150" t="s">
        <v>1894</v>
      </c>
      <c r="D150" t="s">
        <v>1631</v>
      </c>
      <c r="E150" t="s">
        <v>1632</v>
      </c>
      <c r="F150">
        <v>100</v>
      </c>
    </row>
    <row r="151" spans="1:6" x14ac:dyDescent="0.2">
      <c r="A151" t="s">
        <v>1895</v>
      </c>
      <c r="B151" t="s">
        <v>1896</v>
      </c>
      <c r="C151" t="s">
        <v>1897</v>
      </c>
      <c r="D151" t="s">
        <v>1639</v>
      </c>
      <c r="E151" t="s">
        <v>1640</v>
      </c>
      <c r="F151">
        <v>0</v>
      </c>
    </row>
    <row r="152" spans="1:6" x14ac:dyDescent="0.2">
      <c r="A152" t="s">
        <v>1898</v>
      </c>
      <c r="B152" t="s">
        <v>1899</v>
      </c>
      <c r="C152" t="s">
        <v>1900</v>
      </c>
      <c r="D152" t="s">
        <v>1639</v>
      </c>
      <c r="E152" t="s">
        <v>1640</v>
      </c>
      <c r="F152">
        <v>5000</v>
      </c>
    </row>
    <row r="153" spans="1:6" x14ac:dyDescent="0.2">
      <c r="A153" t="s">
        <v>1898</v>
      </c>
      <c r="B153" t="s">
        <v>1901</v>
      </c>
      <c r="C153" t="s">
        <v>1900</v>
      </c>
      <c r="D153" t="s">
        <v>1639</v>
      </c>
      <c r="E153" t="s">
        <v>1640</v>
      </c>
      <c r="F153">
        <v>1</v>
      </c>
    </row>
    <row r="154" spans="1:6" x14ac:dyDescent="0.2">
      <c r="A154" t="s">
        <v>1902</v>
      </c>
      <c r="B154" t="s">
        <v>1903</v>
      </c>
      <c r="C154" t="s">
        <v>1904</v>
      </c>
      <c r="D154" t="s">
        <v>1639</v>
      </c>
      <c r="E154" t="s">
        <v>1640</v>
      </c>
      <c r="F154">
        <v>1750</v>
      </c>
    </row>
    <row r="155" spans="1:6" x14ac:dyDescent="0.2">
      <c r="A155" t="s">
        <v>1905</v>
      </c>
      <c r="B155" t="s">
        <v>1906</v>
      </c>
      <c r="C155" t="s">
        <v>1907</v>
      </c>
      <c r="D155" t="s">
        <v>1639</v>
      </c>
      <c r="E155" t="s">
        <v>1640</v>
      </c>
      <c r="F155">
        <v>10</v>
      </c>
    </row>
    <row r="156" spans="1:6" x14ac:dyDescent="0.2">
      <c r="A156" t="s">
        <v>1908</v>
      </c>
      <c r="B156" t="s">
        <v>1909</v>
      </c>
      <c r="C156" t="s">
        <v>1856</v>
      </c>
      <c r="D156" t="s">
        <v>1639</v>
      </c>
      <c r="E156" t="s">
        <v>1640</v>
      </c>
      <c r="F156">
        <v>980</v>
      </c>
    </row>
    <row r="157" spans="1:6" x14ac:dyDescent="0.2">
      <c r="A157" t="s">
        <v>1910</v>
      </c>
      <c r="B157" t="s">
        <v>1911</v>
      </c>
      <c r="C157" t="s">
        <v>1912</v>
      </c>
      <c r="D157" t="s">
        <v>1639</v>
      </c>
      <c r="E157" t="s">
        <v>1640</v>
      </c>
      <c r="F157">
        <v>60000</v>
      </c>
    </row>
    <row r="158" spans="1:6" x14ac:dyDescent="0.2">
      <c r="A158" t="s">
        <v>1913</v>
      </c>
      <c r="B158" t="s">
        <v>1914</v>
      </c>
      <c r="C158" t="s">
        <v>1915</v>
      </c>
      <c r="D158" t="s">
        <v>1639</v>
      </c>
      <c r="E158" t="s">
        <v>1640</v>
      </c>
      <c r="F158">
        <v>7</v>
      </c>
    </row>
    <row r="159" spans="1:6" x14ac:dyDescent="0.2">
      <c r="A159" t="s">
        <v>1916</v>
      </c>
      <c r="B159" t="s">
        <v>1917</v>
      </c>
      <c r="C159" t="s">
        <v>1918</v>
      </c>
      <c r="D159" t="s">
        <v>1639</v>
      </c>
      <c r="E159" t="s">
        <v>1640</v>
      </c>
      <c r="F159">
        <v>0</v>
      </c>
    </row>
    <row r="160" spans="1:6" x14ac:dyDescent="0.2">
      <c r="A160" t="s">
        <v>1916</v>
      </c>
      <c r="B160" t="s">
        <v>1919</v>
      </c>
      <c r="C160" t="s">
        <v>1918</v>
      </c>
      <c r="D160" t="s">
        <v>1639</v>
      </c>
      <c r="E160" t="s">
        <v>1640</v>
      </c>
      <c r="F160">
        <v>1</v>
      </c>
    </row>
    <row r="161" spans="1:6" x14ac:dyDescent="0.2">
      <c r="A161" t="s">
        <v>1916</v>
      </c>
      <c r="B161" t="s">
        <v>1919</v>
      </c>
      <c r="C161" t="s">
        <v>1918</v>
      </c>
      <c r="D161" t="s">
        <v>1639</v>
      </c>
      <c r="E161" t="s">
        <v>1640</v>
      </c>
      <c r="F161">
        <v>5</v>
      </c>
    </row>
    <row r="162" spans="1:6" x14ac:dyDescent="0.2">
      <c r="A162" t="s">
        <v>1916</v>
      </c>
      <c r="B162" t="s">
        <v>1917</v>
      </c>
      <c r="C162" t="s">
        <v>1918</v>
      </c>
      <c r="D162" t="s">
        <v>1639</v>
      </c>
      <c r="E162" t="s">
        <v>1640</v>
      </c>
      <c r="F162">
        <v>1</v>
      </c>
    </row>
    <row r="163" spans="1:6" x14ac:dyDescent="0.2">
      <c r="A163" t="s">
        <v>1916</v>
      </c>
      <c r="B163" t="s">
        <v>1919</v>
      </c>
      <c r="C163" t="s">
        <v>1918</v>
      </c>
      <c r="D163" t="s">
        <v>1639</v>
      </c>
      <c r="E163" t="s">
        <v>1640</v>
      </c>
      <c r="F163">
        <v>9</v>
      </c>
    </row>
    <row r="164" spans="1:6" x14ac:dyDescent="0.2">
      <c r="A164" t="s">
        <v>1920</v>
      </c>
      <c r="B164" t="s">
        <v>1921</v>
      </c>
      <c r="C164" t="s">
        <v>1922</v>
      </c>
      <c r="D164" t="s">
        <v>1639</v>
      </c>
      <c r="E164" t="s">
        <v>1640</v>
      </c>
      <c r="F164">
        <v>26</v>
      </c>
    </row>
    <row r="165" spans="1:6" x14ac:dyDescent="0.2">
      <c r="A165" t="s">
        <v>1923</v>
      </c>
      <c r="B165" t="s">
        <v>1924</v>
      </c>
      <c r="C165" t="s">
        <v>1925</v>
      </c>
      <c r="D165" t="s">
        <v>1639</v>
      </c>
      <c r="E165" t="s">
        <v>1640</v>
      </c>
      <c r="F165">
        <v>2000</v>
      </c>
    </row>
    <row r="166" spans="1:6" x14ac:dyDescent="0.2">
      <c r="A166" t="s">
        <v>1926</v>
      </c>
      <c r="B166" t="s">
        <v>1927</v>
      </c>
      <c r="C166" t="s">
        <v>1928</v>
      </c>
      <c r="D166" t="s">
        <v>1631</v>
      </c>
      <c r="E166" t="s">
        <v>1632</v>
      </c>
      <c r="F166">
        <v>100</v>
      </c>
    </row>
    <row r="167" spans="1:6" x14ac:dyDescent="0.2">
      <c r="A167" t="s">
        <v>1926</v>
      </c>
      <c r="B167" t="s">
        <v>1927</v>
      </c>
      <c r="C167" t="s">
        <v>1928</v>
      </c>
      <c r="D167" t="s">
        <v>1631</v>
      </c>
      <c r="E167" t="s">
        <v>1632</v>
      </c>
      <c r="F167">
        <v>55</v>
      </c>
    </row>
    <row r="168" spans="1:6" x14ac:dyDescent="0.2">
      <c r="A168" t="s">
        <v>1929</v>
      </c>
      <c r="B168" t="s">
        <v>1930</v>
      </c>
      <c r="C168" t="s">
        <v>1912</v>
      </c>
      <c r="D168" t="s">
        <v>1639</v>
      </c>
      <c r="E168" t="s">
        <v>1640</v>
      </c>
      <c r="F168">
        <v>3000</v>
      </c>
    </row>
    <row r="169" spans="1:6" x14ac:dyDescent="0.2">
      <c r="A169" t="s">
        <v>1931</v>
      </c>
      <c r="B169" t="s">
        <v>1932</v>
      </c>
      <c r="C169" t="s">
        <v>1933</v>
      </c>
      <c r="D169" t="s">
        <v>1631</v>
      </c>
      <c r="E169" t="s">
        <v>1632</v>
      </c>
      <c r="F169">
        <v>100</v>
      </c>
    </row>
    <row r="170" spans="1:6" x14ac:dyDescent="0.2">
      <c r="A170" t="s">
        <v>1934</v>
      </c>
      <c r="B170" t="s">
        <v>1935</v>
      </c>
      <c r="C170" t="s">
        <v>1936</v>
      </c>
      <c r="D170" t="s">
        <v>1639</v>
      </c>
      <c r="E170" t="s">
        <v>1640</v>
      </c>
      <c r="F170">
        <v>3500</v>
      </c>
    </row>
    <row r="171" spans="1:6" x14ac:dyDescent="0.2">
      <c r="A171" t="s">
        <v>1934</v>
      </c>
      <c r="B171" t="s">
        <v>1937</v>
      </c>
      <c r="C171" t="s">
        <v>1936</v>
      </c>
      <c r="D171" t="s">
        <v>1639</v>
      </c>
      <c r="E171" t="s">
        <v>1640</v>
      </c>
      <c r="F171">
        <v>1</v>
      </c>
    </row>
    <row r="172" spans="1:6" x14ac:dyDescent="0.2">
      <c r="A172" t="s">
        <v>1938</v>
      </c>
      <c r="B172" t="s">
        <v>1939</v>
      </c>
      <c r="C172" t="s">
        <v>1940</v>
      </c>
      <c r="D172" t="s">
        <v>1639</v>
      </c>
      <c r="E172" t="s">
        <v>1640</v>
      </c>
      <c r="F172">
        <v>4000</v>
      </c>
    </row>
    <row r="173" spans="1:6" x14ac:dyDescent="0.2">
      <c r="A173" t="s">
        <v>1941</v>
      </c>
      <c r="B173" t="s">
        <v>1942</v>
      </c>
      <c r="C173" t="s">
        <v>1943</v>
      </c>
      <c r="D173" t="s">
        <v>1639</v>
      </c>
      <c r="E173" t="s">
        <v>1640</v>
      </c>
      <c r="F173">
        <v>15</v>
      </c>
    </row>
    <row r="174" spans="1:6" x14ac:dyDescent="0.2">
      <c r="A174" t="s">
        <v>1941</v>
      </c>
      <c r="B174" t="s">
        <v>1944</v>
      </c>
      <c r="C174" t="s">
        <v>1943</v>
      </c>
      <c r="D174" t="s">
        <v>1639</v>
      </c>
      <c r="E174" t="s">
        <v>1640</v>
      </c>
      <c r="F174">
        <v>1</v>
      </c>
    </row>
    <row r="175" spans="1:6" x14ac:dyDescent="0.2">
      <c r="A175" t="s">
        <v>1945</v>
      </c>
      <c r="B175" t="s">
        <v>1946</v>
      </c>
      <c r="C175" t="s">
        <v>1947</v>
      </c>
      <c r="D175" t="s">
        <v>1631</v>
      </c>
      <c r="E175" t="s">
        <v>1632</v>
      </c>
      <c r="F175">
        <v>100</v>
      </c>
    </row>
    <row r="176" spans="1:6" x14ac:dyDescent="0.2">
      <c r="A176" t="s">
        <v>1945</v>
      </c>
      <c r="B176" t="s">
        <v>1948</v>
      </c>
      <c r="C176" t="s">
        <v>1947</v>
      </c>
      <c r="D176" t="s">
        <v>1631</v>
      </c>
      <c r="E176" t="s">
        <v>1632</v>
      </c>
      <c r="F176">
        <v>0</v>
      </c>
    </row>
    <row r="177" spans="1:6" x14ac:dyDescent="0.2">
      <c r="A177" t="s">
        <v>1949</v>
      </c>
      <c r="B177" t="s">
        <v>1950</v>
      </c>
      <c r="C177" t="s">
        <v>1951</v>
      </c>
      <c r="D177" t="s">
        <v>1639</v>
      </c>
      <c r="E177" t="s">
        <v>1640</v>
      </c>
      <c r="F177">
        <v>2</v>
      </c>
    </row>
    <row r="178" spans="1:6" x14ac:dyDescent="0.2">
      <c r="A178" t="s">
        <v>1952</v>
      </c>
      <c r="B178" t="s">
        <v>1953</v>
      </c>
      <c r="C178" t="s">
        <v>1954</v>
      </c>
      <c r="D178" t="s">
        <v>1639</v>
      </c>
      <c r="E178" t="s">
        <v>1640</v>
      </c>
      <c r="F178">
        <v>120</v>
      </c>
    </row>
    <row r="179" spans="1:6" x14ac:dyDescent="0.2">
      <c r="A179" t="s">
        <v>1955</v>
      </c>
      <c r="B179" t="s">
        <v>1956</v>
      </c>
      <c r="C179" t="s">
        <v>1933</v>
      </c>
      <c r="D179" t="s">
        <v>1631</v>
      </c>
      <c r="E179" t="s">
        <v>1632</v>
      </c>
      <c r="F179">
        <v>100</v>
      </c>
    </row>
    <row r="180" spans="1:6" x14ac:dyDescent="0.2">
      <c r="A180" t="s">
        <v>1957</v>
      </c>
      <c r="B180" t="s">
        <v>1958</v>
      </c>
      <c r="C180" t="s">
        <v>1847</v>
      </c>
      <c r="D180" t="s">
        <v>1639</v>
      </c>
      <c r="E180" t="s">
        <v>1640</v>
      </c>
      <c r="F180">
        <v>6000</v>
      </c>
    </row>
    <row r="181" spans="1:6" x14ac:dyDescent="0.2">
      <c r="A181" t="s">
        <v>1959</v>
      </c>
      <c r="B181" t="s">
        <v>1960</v>
      </c>
      <c r="C181" t="s">
        <v>1961</v>
      </c>
      <c r="D181" t="s">
        <v>1639</v>
      </c>
      <c r="E181" t="s">
        <v>1640</v>
      </c>
      <c r="F181">
        <v>49</v>
      </c>
    </row>
    <row r="182" spans="1:6" x14ac:dyDescent="0.2">
      <c r="A182" t="s">
        <v>1962</v>
      </c>
      <c r="B182" t="s">
        <v>1963</v>
      </c>
      <c r="C182" t="s">
        <v>1964</v>
      </c>
      <c r="D182" t="s">
        <v>1631</v>
      </c>
      <c r="E182" t="s">
        <v>1632</v>
      </c>
      <c r="F182">
        <v>100</v>
      </c>
    </row>
    <row r="183" spans="1:6" x14ac:dyDescent="0.2">
      <c r="A183" t="s">
        <v>1962</v>
      </c>
      <c r="B183" t="s">
        <v>1963</v>
      </c>
      <c r="C183" t="s">
        <v>1964</v>
      </c>
      <c r="D183" t="s">
        <v>1631</v>
      </c>
      <c r="E183" t="s">
        <v>1632</v>
      </c>
      <c r="F183">
        <v>0</v>
      </c>
    </row>
    <row r="184" spans="1:6" x14ac:dyDescent="0.2">
      <c r="A184" t="s">
        <v>1965</v>
      </c>
      <c r="B184" t="s">
        <v>1966</v>
      </c>
      <c r="C184" t="s">
        <v>1961</v>
      </c>
      <c r="D184" t="s">
        <v>1631</v>
      </c>
      <c r="E184" t="s">
        <v>1632</v>
      </c>
      <c r="F184">
        <v>0</v>
      </c>
    </row>
    <row r="185" spans="1:6" x14ac:dyDescent="0.2">
      <c r="A185" t="s">
        <v>1967</v>
      </c>
      <c r="B185" t="s">
        <v>1968</v>
      </c>
      <c r="C185" t="s">
        <v>1841</v>
      </c>
      <c r="D185" t="s">
        <v>1639</v>
      </c>
      <c r="E185" t="s">
        <v>1640</v>
      </c>
      <c r="F185">
        <v>12</v>
      </c>
    </row>
    <row r="186" spans="1:6" x14ac:dyDescent="0.2">
      <c r="A186" t="s">
        <v>1967</v>
      </c>
      <c r="B186" t="s">
        <v>1969</v>
      </c>
      <c r="C186" t="s">
        <v>1841</v>
      </c>
      <c r="D186" t="s">
        <v>1639</v>
      </c>
      <c r="E186" t="s">
        <v>1640</v>
      </c>
      <c r="F186">
        <v>4</v>
      </c>
    </row>
    <row r="187" spans="1:6" x14ac:dyDescent="0.2">
      <c r="A187" t="s">
        <v>1967</v>
      </c>
      <c r="B187" t="s">
        <v>1969</v>
      </c>
      <c r="C187" t="s">
        <v>1841</v>
      </c>
      <c r="D187" t="s">
        <v>1639</v>
      </c>
      <c r="E187" t="s">
        <v>1640</v>
      </c>
      <c r="F187">
        <v>0</v>
      </c>
    </row>
    <row r="188" spans="1:6" x14ac:dyDescent="0.2">
      <c r="A188" t="s">
        <v>1970</v>
      </c>
      <c r="B188" t="s">
        <v>1971</v>
      </c>
      <c r="C188" t="s">
        <v>1972</v>
      </c>
      <c r="D188" t="s">
        <v>1639</v>
      </c>
      <c r="E188" t="s">
        <v>1640</v>
      </c>
      <c r="F188">
        <v>0</v>
      </c>
    </row>
    <row r="189" spans="1:6" x14ac:dyDescent="0.2">
      <c r="A189" t="s">
        <v>1973</v>
      </c>
      <c r="B189" t="s">
        <v>1974</v>
      </c>
      <c r="C189" t="s">
        <v>1972</v>
      </c>
      <c r="D189" t="s">
        <v>1639</v>
      </c>
      <c r="E189" t="s">
        <v>1640</v>
      </c>
      <c r="F189">
        <v>3</v>
      </c>
    </row>
    <row r="190" spans="1:6" x14ac:dyDescent="0.2">
      <c r="A190" t="s">
        <v>1973</v>
      </c>
      <c r="B190" t="s">
        <v>1974</v>
      </c>
      <c r="C190" t="s">
        <v>1972</v>
      </c>
      <c r="D190" t="s">
        <v>1639</v>
      </c>
      <c r="E190" t="s">
        <v>1640</v>
      </c>
      <c r="F190">
        <v>0</v>
      </c>
    </row>
    <row r="191" spans="1:6" x14ac:dyDescent="0.2">
      <c r="A191" t="s">
        <v>1975</v>
      </c>
      <c r="B191" t="s">
        <v>1976</v>
      </c>
      <c r="C191" t="s">
        <v>1977</v>
      </c>
      <c r="D191" t="s">
        <v>1639</v>
      </c>
      <c r="E191" t="s">
        <v>1640</v>
      </c>
      <c r="F191">
        <v>3</v>
      </c>
    </row>
    <row r="192" spans="1:6" x14ac:dyDescent="0.2">
      <c r="A192" t="s">
        <v>1978</v>
      </c>
      <c r="B192" t="s">
        <v>1874</v>
      </c>
      <c r="C192" t="s">
        <v>1875</v>
      </c>
      <c r="D192" t="s">
        <v>1639</v>
      </c>
      <c r="E192" t="s">
        <v>1640</v>
      </c>
      <c r="F192">
        <v>3000</v>
      </c>
    </row>
    <row r="193" spans="1:6" x14ac:dyDescent="0.2">
      <c r="A193" t="s">
        <v>1979</v>
      </c>
      <c r="B193" t="s">
        <v>1980</v>
      </c>
      <c r="C193" t="s">
        <v>1981</v>
      </c>
      <c r="D193" t="s">
        <v>1631</v>
      </c>
      <c r="E193" t="s">
        <v>1632</v>
      </c>
      <c r="F193">
        <v>100</v>
      </c>
    </row>
    <row r="194" spans="1:6" x14ac:dyDescent="0.2">
      <c r="A194" t="s">
        <v>1982</v>
      </c>
      <c r="B194" t="s">
        <v>1983</v>
      </c>
      <c r="C194" t="s">
        <v>1984</v>
      </c>
      <c r="D194" t="s">
        <v>1639</v>
      </c>
      <c r="E194" t="s">
        <v>1640</v>
      </c>
      <c r="F194">
        <v>44000</v>
      </c>
    </row>
    <row r="195" spans="1:6" x14ac:dyDescent="0.2">
      <c r="A195" t="s">
        <v>1985</v>
      </c>
      <c r="B195" t="s">
        <v>1986</v>
      </c>
      <c r="C195" t="s">
        <v>1987</v>
      </c>
      <c r="D195" t="s">
        <v>1631</v>
      </c>
      <c r="E195" t="s">
        <v>1632</v>
      </c>
      <c r="F195">
        <v>100</v>
      </c>
    </row>
    <row r="196" spans="1:6" x14ac:dyDescent="0.2">
      <c r="A196" t="s">
        <v>1988</v>
      </c>
      <c r="B196" t="s">
        <v>1989</v>
      </c>
      <c r="C196" t="s">
        <v>1990</v>
      </c>
      <c r="D196" t="s">
        <v>1631</v>
      </c>
      <c r="E196" t="s">
        <v>1632</v>
      </c>
      <c r="F196">
        <v>100</v>
      </c>
    </row>
    <row r="197" spans="1:6" x14ac:dyDescent="0.2">
      <c r="A197" t="s">
        <v>1991</v>
      </c>
      <c r="B197" t="s">
        <v>1992</v>
      </c>
      <c r="C197" t="s">
        <v>1993</v>
      </c>
      <c r="D197" t="s">
        <v>1631</v>
      </c>
      <c r="E197" t="s">
        <v>1632</v>
      </c>
      <c r="F197">
        <v>100</v>
      </c>
    </row>
    <row r="198" spans="1:6" x14ac:dyDescent="0.2">
      <c r="A198" t="s">
        <v>1994</v>
      </c>
      <c r="B198" t="s">
        <v>1995</v>
      </c>
      <c r="C198" t="s">
        <v>1996</v>
      </c>
      <c r="D198" t="s">
        <v>1631</v>
      </c>
      <c r="E198" t="s">
        <v>1632</v>
      </c>
      <c r="F198">
        <v>100</v>
      </c>
    </row>
    <row r="199" spans="1:6" x14ac:dyDescent="0.2">
      <c r="A199" t="s">
        <v>1997</v>
      </c>
      <c r="B199" t="s">
        <v>1998</v>
      </c>
      <c r="C199" t="s">
        <v>1999</v>
      </c>
      <c r="D199" t="s">
        <v>1639</v>
      </c>
      <c r="E199" t="s">
        <v>1640</v>
      </c>
      <c r="F199">
        <v>10500</v>
      </c>
    </row>
    <row r="200" spans="1:6" x14ac:dyDescent="0.2">
      <c r="A200" t="s">
        <v>2000</v>
      </c>
      <c r="B200" t="s">
        <v>2001</v>
      </c>
      <c r="C200" t="s">
        <v>2002</v>
      </c>
      <c r="D200" t="s">
        <v>1631</v>
      </c>
      <c r="E200" t="s">
        <v>1632</v>
      </c>
      <c r="F200">
        <v>100</v>
      </c>
    </row>
    <row r="201" spans="1:6" x14ac:dyDescent="0.2">
      <c r="A201" t="s">
        <v>2003</v>
      </c>
      <c r="B201" t="s">
        <v>2004</v>
      </c>
      <c r="C201" t="s">
        <v>2005</v>
      </c>
      <c r="D201" t="s">
        <v>1631</v>
      </c>
      <c r="E201" t="s">
        <v>1632</v>
      </c>
      <c r="F201">
        <v>100</v>
      </c>
    </row>
    <row r="202" spans="1:6" x14ac:dyDescent="0.2">
      <c r="A202" t="s">
        <v>2006</v>
      </c>
      <c r="B202" t="s">
        <v>2007</v>
      </c>
      <c r="C202" t="s">
        <v>2008</v>
      </c>
      <c r="D202" t="s">
        <v>1639</v>
      </c>
      <c r="E202" t="s">
        <v>1640</v>
      </c>
      <c r="F202">
        <v>0</v>
      </c>
    </row>
    <row r="203" spans="1:6" x14ac:dyDescent="0.2">
      <c r="A203" t="s">
        <v>2009</v>
      </c>
      <c r="B203" t="s">
        <v>2010</v>
      </c>
      <c r="C203" t="s">
        <v>2011</v>
      </c>
      <c r="D203" t="s">
        <v>1631</v>
      </c>
      <c r="E203" t="s">
        <v>1632</v>
      </c>
      <c r="F203">
        <v>100</v>
      </c>
    </row>
    <row r="204" spans="1:6" x14ac:dyDescent="0.2">
      <c r="A204" t="s">
        <v>2012</v>
      </c>
      <c r="B204" t="s">
        <v>2010</v>
      </c>
      <c r="C204" t="s">
        <v>2013</v>
      </c>
      <c r="D204" t="s">
        <v>1631</v>
      </c>
      <c r="E204" t="s">
        <v>1632</v>
      </c>
      <c r="F204">
        <v>100</v>
      </c>
    </row>
    <row r="205" spans="1:6" x14ac:dyDescent="0.2">
      <c r="A205" t="s">
        <v>2014</v>
      </c>
      <c r="B205" t="s">
        <v>2015</v>
      </c>
      <c r="C205" t="s">
        <v>2016</v>
      </c>
      <c r="D205" t="s">
        <v>1639</v>
      </c>
      <c r="E205" t="s">
        <v>1640</v>
      </c>
      <c r="F205">
        <v>0</v>
      </c>
    </row>
    <row r="206" spans="1:6" x14ac:dyDescent="0.2">
      <c r="A206" t="s">
        <v>2017</v>
      </c>
      <c r="B206" t="s">
        <v>2018</v>
      </c>
      <c r="C206" t="s">
        <v>2019</v>
      </c>
      <c r="D206" t="s">
        <v>1639</v>
      </c>
      <c r="E206" t="s">
        <v>1640</v>
      </c>
      <c r="F206">
        <v>6</v>
      </c>
    </row>
    <row r="207" spans="1:6" x14ac:dyDescent="0.2">
      <c r="A207" t="s">
        <v>2020</v>
      </c>
      <c r="B207" t="s">
        <v>2021</v>
      </c>
      <c r="C207" t="s">
        <v>2022</v>
      </c>
      <c r="D207" t="s">
        <v>1639</v>
      </c>
      <c r="E207" t="s">
        <v>1640</v>
      </c>
      <c r="F207">
        <v>12</v>
      </c>
    </row>
    <row r="208" spans="1:6" x14ac:dyDescent="0.2">
      <c r="A208" t="s">
        <v>2023</v>
      </c>
      <c r="B208" t="s">
        <v>2024</v>
      </c>
      <c r="C208" t="s">
        <v>2025</v>
      </c>
      <c r="D208" t="s">
        <v>1631</v>
      </c>
      <c r="E208" t="s">
        <v>1632</v>
      </c>
      <c r="F208">
        <v>100</v>
      </c>
    </row>
    <row r="209" spans="1:6" x14ac:dyDescent="0.2">
      <c r="A209" t="s">
        <v>2023</v>
      </c>
      <c r="B209" t="s">
        <v>2026</v>
      </c>
      <c r="C209" t="s">
        <v>2025</v>
      </c>
      <c r="D209" t="s">
        <v>1631</v>
      </c>
      <c r="E209" t="s">
        <v>1632</v>
      </c>
      <c r="F209">
        <v>100</v>
      </c>
    </row>
    <row r="210" spans="1:6" x14ac:dyDescent="0.2">
      <c r="A210" t="s">
        <v>2027</v>
      </c>
      <c r="B210" t="s">
        <v>2028</v>
      </c>
      <c r="C210" t="s">
        <v>2029</v>
      </c>
      <c r="D210" t="s">
        <v>1639</v>
      </c>
      <c r="E210" t="s">
        <v>1640</v>
      </c>
      <c r="F210">
        <v>3</v>
      </c>
    </row>
    <row r="211" spans="1:6" x14ac:dyDescent="0.2">
      <c r="A211" t="s">
        <v>2030</v>
      </c>
      <c r="B211" t="s">
        <v>2031</v>
      </c>
      <c r="C211" t="s">
        <v>2032</v>
      </c>
      <c r="D211" t="s">
        <v>1631</v>
      </c>
      <c r="E211" t="s">
        <v>1632</v>
      </c>
      <c r="F211">
        <v>100</v>
      </c>
    </row>
    <row r="212" spans="1:6" x14ac:dyDescent="0.2">
      <c r="A212" t="s">
        <v>2030</v>
      </c>
      <c r="B212" t="s">
        <v>2031</v>
      </c>
      <c r="C212" t="s">
        <v>2032</v>
      </c>
      <c r="D212" t="s">
        <v>1631</v>
      </c>
      <c r="E212" t="s">
        <v>1632</v>
      </c>
      <c r="F212">
        <v>55</v>
      </c>
    </row>
    <row r="213" spans="1:6" x14ac:dyDescent="0.2">
      <c r="A213" t="s">
        <v>2033</v>
      </c>
      <c r="B213" t="s">
        <v>2034</v>
      </c>
      <c r="C213" t="s">
        <v>1791</v>
      </c>
      <c r="D213" t="s">
        <v>1631</v>
      </c>
      <c r="E213" t="s">
        <v>1632</v>
      </c>
      <c r="F213">
        <v>0</v>
      </c>
    </row>
    <row r="214" spans="1:6" x14ac:dyDescent="0.2">
      <c r="A214" t="s">
        <v>2035</v>
      </c>
      <c r="B214" t="s">
        <v>2036</v>
      </c>
      <c r="C214" t="s">
        <v>2037</v>
      </c>
      <c r="D214" t="s">
        <v>1639</v>
      </c>
      <c r="E214" t="s">
        <v>1640</v>
      </c>
      <c r="F214">
        <v>1</v>
      </c>
    </row>
    <row r="215" spans="1:6" x14ac:dyDescent="0.2">
      <c r="A215" t="s">
        <v>2038</v>
      </c>
      <c r="B215" t="s">
        <v>2039</v>
      </c>
      <c r="C215" t="s">
        <v>2040</v>
      </c>
      <c r="D215" t="s">
        <v>1639</v>
      </c>
      <c r="E215" t="s">
        <v>1640</v>
      </c>
      <c r="F215">
        <v>175</v>
      </c>
    </row>
    <row r="216" spans="1:6" x14ac:dyDescent="0.2">
      <c r="A216" t="s">
        <v>2038</v>
      </c>
      <c r="B216" t="s">
        <v>2039</v>
      </c>
      <c r="C216" t="s">
        <v>2040</v>
      </c>
      <c r="D216" t="s">
        <v>1639</v>
      </c>
      <c r="E216" t="s">
        <v>1640</v>
      </c>
      <c r="F216">
        <v>230</v>
      </c>
    </row>
    <row r="217" spans="1:6" x14ac:dyDescent="0.2">
      <c r="A217" t="s">
        <v>2041</v>
      </c>
      <c r="B217" t="s">
        <v>2042</v>
      </c>
      <c r="C217" t="s">
        <v>2043</v>
      </c>
      <c r="D217" t="s">
        <v>1639</v>
      </c>
      <c r="E217" t="s">
        <v>1640</v>
      </c>
      <c r="F217">
        <v>23</v>
      </c>
    </row>
    <row r="218" spans="1:6" x14ac:dyDescent="0.2">
      <c r="A218" t="s">
        <v>2044</v>
      </c>
      <c r="B218" t="s">
        <v>2045</v>
      </c>
      <c r="C218" t="s">
        <v>2046</v>
      </c>
      <c r="D218" t="s">
        <v>1631</v>
      </c>
      <c r="E218" t="s">
        <v>1632</v>
      </c>
      <c r="F218">
        <v>100</v>
      </c>
    </row>
    <row r="219" spans="1:6" x14ac:dyDescent="0.2">
      <c r="A219" t="s">
        <v>2047</v>
      </c>
      <c r="B219" t="s">
        <v>2048</v>
      </c>
      <c r="C219" t="s">
        <v>2049</v>
      </c>
      <c r="D219" t="s">
        <v>1639</v>
      </c>
      <c r="E219" t="s">
        <v>1640</v>
      </c>
      <c r="F219">
        <v>0</v>
      </c>
    </row>
    <row r="220" spans="1:6" x14ac:dyDescent="0.2">
      <c r="A220" t="s">
        <v>2050</v>
      </c>
      <c r="B220" t="s">
        <v>2051</v>
      </c>
      <c r="C220" t="s">
        <v>2052</v>
      </c>
      <c r="D220" t="s">
        <v>1631</v>
      </c>
      <c r="E220" t="s">
        <v>1632</v>
      </c>
      <c r="F220">
        <v>100</v>
      </c>
    </row>
    <row r="221" spans="1:6" x14ac:dyDescent="0.2">
      <c r="A221" t="s">
        <v>2053</v>
      </c>
      <c r="B221" t="s">
        <v>2054</v>
      </c>
      <c r="C221" t="s">
        <v>2055</v>
      </c>
      <c r="D221" t="s">
        <v>1631</v>
      </c>
      <c r="E221" t="s">
        <v>1632</v>
      </c>
      <c r="F221">
        <v>100</v>
      </c>
    </row>
    <row r="222" spans="1:6" x14ac:dyDescent="0.2">
      <c r="A222" t="s">
        <v>2056</v>
      </c>
      <c r="B222" t="s">
        <v>2057</v>
      </c>
      <c r="C222" t="s">
        <v>2058</v>
      </c>
      <c r="D222" t="s">
        <v>1639</v>
      </c>
      <c r="E222" t="s">
        <v>1640</v>
      </c>
      <c r="F222">
        <v>91</v>
      </c>
    </row>
    <row r="223" spans="1:6" x14ac:dyDescent="0.2">
      <c r="A223" t="s">
        <v>2059</v>
      </c>
      <c r="B223" t="s">
        <v>2060</v>
      </c>
      <c r="C223" t="s">
        <v>2061</v>
      </c>
      <c r="D223" t="s">
        <v>1639</v>
      </c>
      <c r="E223" t="s">
        <v>1640</v>
      </c>
      <c r="F223">
        <v>5</v>
      </c>
    </row>
    <row r="224" spans="1:6" x14ac:dyDescent="0.2">
      <c r="A224" t="s">
        <v>2062</v>
      </c>
      <c r="B224" t="s">
        <v>2063</v>
      </c>
      <c r="C224" t="s">
        <v>2064</v>
      </c>
      <c r="D224" t="s">
        <v>1631</v>
      </c>
      <c r="E224" t="s">
        <v>1632</v>
      </c>
      <c r="F224">
        <v>100</v>
      </c>
    </row>
    <row r="225" spans="1:6" x14ac:dyDescent="0.2">
      <c r="A225" t="s">
        <v>2065</v>
      </c>
      <c r="B225" t="s">
        <v>2066</v>
      </c>
      <c r="C225" t="s">
        <v>2067</v>
      </c>
      <c r="D225" t="s">
        <v>1631</v>
      </c>
      <c r="E225" t="s">
        <v>1632</v>
      </c>
      <c r="F225">
        <v>100</v>
      </c>
    </row>
    <row r="226" spans="1:6" x14ac:dyDescent="0.2">
      <c r="A226" t="s">
        <v>2068</v>
      </c>
      <c r="B226" t="s">
        <v>2069</v>
      </c>
      <c r="C226" t="s">
        <v>2070</v>
      </c>
      <c r="D226" t="s">
        <v>1631</v>
      </c>
      <c r="E226" t="s">
        <v>1632</v>
      </c>
      <c r="F226">
        <v>100</v>
      </c>
    </row>
    <row r="227" spans="1:6" x14ac:dyDescent="0.2">
      <c r="A227" t="s">
        <v>2071</v>
      </c>
      <c r="B227" t="s">
        <v>2072</v>
      </c>
      <c r="C227" t="s">
        <v>2073</v>
      </c>
      <c r="D227" t="s">
        <v>1639</v>
      </c>
      <c r="E227" t="s">
        <v>1640</v>
      </c>
      <c r="F227">
        <v>6</v>
      </c>
    </row>
    <row r="228" spans="1:6" x14ac:dyDescent="0.2">
      <c r="A228" t="s">
        <v>2074</v>
      </c>
      <c r="B228" t="s">
        <v>2075</v>
      </c>
      <c r="C228" t="s">
        <v>2076</v>
      </c>
      <c r="D228" t="s">
        <v>1631</v>
      </c>
      <c r="E228" t="s">
        <v>1632</v>
      </c>
      <c r="F228">
        <v>100</v>
      </c>
    </row>
    <row r="229" spans="1:6" x14ac:dyDescent="0.2">
      <c r="A229" t="s">
        <v>2077</v>
      </c>
      <c r="B229" t="s">
        <v>415</v>
      </c>
      <c r="C229" t="s">
        <v>2078</v>
      </c>
      <c r="D229" t="s">
        <v>1639</v>
      </c>
      <c r="E229" t="s">
        <v>1640</v>
      </c>
      <c r="F229" t="e">
        <v>#N/A</v>
      </c>
    </row>
    <row r="230" spans="1:6" x14ac:dyDescent="0.2">
      <c r="A230" t="s">
        <v>2079</v>
      </c>
      <c r="B230" t="s">
        <v>2080</v>
      </c>
      <c r="C230" t="s">
        <v>1638</v>
      </c>
      <c r="D230" t="s">
        <v>1639</v>
      </c>
      <c r="E230" t="s">
        <v>1640</v>
      </c>
      <c r="F230">
        <v>3600</v>
      </c>
    </row>
    <row r="231" spans="1:6" x14ac:dyDescent="0.2">
      <c r="A231" t="s">
        <v>2079</v>
      </c>
      <c r="B231" t="s">
        <v>2080</v>
      </c>
      <c r="C231" t="s">
        <v>1638</v>
      </c>
      <c r="D231" t="s">
        <v>1639</v>
      </c>
      <c r="E231" t="s">
        <v>1640</v>
      </c>
      <c r="F231">
        <v>60</v>
      </c>
    </row>
    <row r="232" spans="1:6" x14ac:dyDescent="0.2">
      <c r="A232" t="s">
        <v>2081</v>
      </c>
      <c r="B232" t="s">
        <v>2082</v>
      </c>
      <c r="C232" t="s">
        <v>2083</v>
      </c>
      <c r="D232" t="s">
        <v>1639</v>
      </c>
      <c r="E232" t="s">
        <v>1640</v>
      </c>
      <c r="F232">
        <v>8</v>
      </c>
    </row>
    <row r="233" spans="1:6" x14ac:dyDescent="0.2">
      <c r="A233" t="s">
        <v>2084</v>
      </c>
      <c r="B233" t="s">
        <v>2085</v>
      </c>
      <c r="C233" t="s">
        <v>2086</v>
      </c>
      <c r="D233" t="s">
        <v>1639</v>
      </c>
      <c r="E233" t="s">
        <v>1640</v>
      </c>
      <c r="F233">
        <v>100</v>
      </c>
    </row>
    <row r="234" spans="1:6" x14ac:dyDescent="0.2">
      <c r="A234" t="s">
        <v>2087</v>
      </c>
      <c r="B234" t="s">
        <v>2088</v>
      </c>
      <c r="C234" t="s">
        <v>2089</v>
      </c>
      <c r="D234" t="s">
        <v>1631</v>
      </c>
      <c r="E234" t="s">
        <v>1632</v>
      </c>
      <c r="F234">
        <v>25</v>
      </c>
    </row>
    <row r="235" spans="1:6" x14ac:dyDescent="0.2">
      <c r="A235" t="s">
        <v>2090</v>
      </c>
      <c r="B235" t="s">
        <v>2091</v>
      </c>
      <c r="C235" t="s">
        <v>2092</v>
      </c>
      <c r="D235" t="s">
        <v>1631</v>
      </c>
      <c r="E235" t="s">
        <v>1632</v>
      </c>
      <c r="F235">
        <v>100</v>
      </c>
    </row>
    <row r="236" spans="1:6" x14ac:dyDescent="0.2">
      <c r="A236" t="s">
        <v>2090</v>
      </c>
      <c r="B236" t="s">
        <v>2091</v>
      </c>
      <c r="C236" t="s">
        <v>2092</v>
      </c>
      <c r="D236" t="s">
        <v>1631</v>
      </c>
      <c r="E236" t="s">
        <v>1632</v>
      </c>
      <c r="F236">
        <v>90</v>
      </c>
    </row>
    <row r="237" spans="1:6" x14ac:dyDescent="0.2">
      <c r="A237" t="s">
        <v>2093</v>
      </c>
      <c r="B237" t="s">
        <v>2094</v>
      </c>
      <c r="C237" t="s">
        <v>2095</v>
      </c>
      <c r="D237" t="s">
        <v>1631</v>
      </c>
      <c r="E237" t="s">
        <v>1632</v>
      </c>
      <c r="F237">
        <v>25</v>
      </c>
    </row>
    <row r="238" spans="1:6" x14ac:dyDescent="0.2">
      <c r="A238" t="s">
        <v>2096</v>
      </c>
      <c r="B238" t="s">
        <v>2097</v>
      </c>
      <c r="C238" t="s">
        <v>2098</v>
      </c>
      <c r="D238" t="s">
        <v>1631</v>
      </c>
      <c r="E238" t="s">
        <v>1632</v>
      </c>
      <c r="F238">
        <v>25</v>
      </c>
    </row>
    <row r="239" spans="1:6" x14ac:dyDescent="0.2">
      <c r="A239" t="s">
        <v>1620</v>
      </c>
      <c r="B239" t="s">
        <v>2099</v>
      </c>
      <c r="C239" t="s">
        <v>2100</v>
      </c>
      <c r="D239" t="s">
        <v>1631</v>
      </c>
      <c r="E239" t="s">
        <v>1632</v>
      </c>
      <c r="F239">
        <v>100</v>
      </c>
    </row>
  </sheetData>
  <sortState xmlns:xlrd2="http://schemas.microsoft.com/office/spreadsheetml/2017/richdata2" ref="A3:F239">
    <sortCondition ref="A3:A239"/>
  </sortState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9">
    <tabColor rgb="FF7030A0"/>
    <pageSetUpPr fitToPage="1"/>
  </sheetPr>
  <dimension ref="A1:S36"/>
  <sheetViews>
    <sheetView view="pageBreakPreview" topLeftCell="F1" zoomScaleNormal="100" zoomScaleSheetLayoutView="100" workbookViewId="0">
      <selection activeCell="M41" sqref="M41"/>
    </sheetView>
  </sheetViews>
  <sheetFormatPr defaultColWidth="8.85546875" defaultRowHeight="12.75" x14ac:dyDescent="0.2"/>
  <cols>
    <col min="1" max="1" width="4.140625" customWidth="1"/>
    <col min="3" max="3" width="13.42578125" customWidth="1"/>
    <col min="5" max="5" width="13.85546875" customWidth="1"/>
    <col min="6" max="6" width="30.7109375" customWidth="1"/>
    <col min="7" max="7" width="17.42578125" customWidth="1"/>
    <col min="8" max="8" width="5.140625" customWidth="1"/>
    <col min="9" max="9" width="14.140625" customWidth="1"/>
    <col min="10" max="10" width="17.42578125" customWidth="1"/>
    <col min="11" max="11" width="12.28515625" customWidth="1"/>
    <col min="12" max="12" width="13.85546875" customWidth="1"/>
    <col min="14" max="14" width="10.28515625" customWidth="1"/>
    <col min="18" max="18" width="12.28515625" customWidth="1"/>
    <col min="19" max="19" width="4" customWidth="1"/>
  </cols>
  <sheetData>
    <row r="1" spans="1:19" x14ac:dyDescent="0.2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</row>
    <row r="2" spans="1:19" x14ac:dyDescent="0.2">
      <c r="A2" s="80"/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</row>
    <row r="3" spans="1:19" x14ac:dyDescent="0.2">
      <c r="A3" s="80"/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</row>
    <row r="4" spans="1:19" ht="18" x14ac:dyDescent="0.2">
      <c r="A4" s="80"/>
      <c r="B4" s="80"/>
      <c r="C4" s="80"/>
      <c r="D4" s="80"/>
      <c r="E4" s="80"/>
      <c r="F4" s="80"/>
      <c r="G4" s="95" t="s">
        <v>62</v>
      </c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</row>
    <row r="5" spans="1:19" ht="3.75" customHeight="1" x14ac:dyDescent="0.2">
      <c r="A5" s="80"/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</row>
    <row r="6" spans="1:19" ht="18" x14ac:dyDescent="0.2">
      <c r="A6" s="80"/>
      <c r="B6" s="80"/>
      <c r="C6" s="80"/>
      <c r="D6" s="80"/>
      <c r="E6" s="80"/>
      <c r="F6" s="80"/>
      <c r="G6" s="80"/>
      <c r="H6" s="79" t="s">
        <v>2101</v>
      </c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</row>
    <row r="7" spans="1:19" ht="18" x14ac:dyDescent="0.2">
      <c r="A7" s="80"/>
      <c r="B7" s="80"/>
      <c r="C7" s="80"/>
      <c r="D7" s="80"/>
      <c r="E7" s="80"/>
      <c r="F7" s="80"/>
      <c r="G7" s="79" t="s">
        <v>2102</v>
      </c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</row>
    <row r="8" spans="1:19" ht="18.75" thickBot="1" x14ac:dyDescent="0.3">
      <c r="A8" s="80"/>
      <c r="B8" s="84"/>
      <c r="C8" s="84"/>
      <c r="D8" s="84"/>
      <c r="E8" s="97"/>
      <c r="F8" s="84"/>
      <c r="G8" s="80"/>
      <c r="H8" s="79"/>
      <c r="I8" s="79"/>
      <c r="J8" s="79"/>
      <c r="K8" s="79"/>
      <c r="L8" s="97"/>
      <c r="M8" s="79"/>
      <c r="N8" s="79"/>
      <c r="O8" s="79"/>
      <c r="P8" s="79"/>
      <c r="Q8" s="79"/>
      <c r="R8" s="84"/>
      <c r="S8" s="80"/>
    </row>
    <row r="9" spans="1:19" ht="16.5" thickBot="1" x14ac:dyDescent="0.3">
      <c r="A9" s="80"/>
      <c r="B9" s="793" t="s">
        <v>2103</v>
      </c>
      <c r="C9" s="794"/>
      <c r="D9" s="794"/>
      <c r="E9" s="795"/>
      <c r="F9" s="793" t="s">
        <v>2104</v>
      </c>
      <c r="G9" s="794"/>
      <c r="H9" s="795"/>
      <c r="I9" s="793" t="s">
        <v>2105</v>
      </c>
      <c r="J9" s="794"/>
      <c r="K9" s="796" t="s">
        <v>2106</v>
      </c>
      <c r="L9" s="797"/>
      <c r="M9" s="798"/>
      <c r="N9" s="798"/>
      <c r="O9" s="798"/>
      <c r="P9" s="798"/>
      <c r="Q9" s="798"/>
      <c r="R9" s="799"/>
      <c r="S9" s="80"/>
    </row>
    <row r="10" spans="1:19" ht="30.75" thickBot="1" x14ac:dyDescent="0.25">
      <c r="A10" s="80"/>
      <c r="B10" s="98" t="s">
        <v>2107</v>
      </c>
      <c r="C10" s="99" t="s">
        <v>2108</v>
      </c>
      <c r="D10" s="99" t="s">
        <v>2109</v>
      </c>
      <c r="E10" s="100" t="s">
        <v>2110</v>
      </c>
      <c r="F10" s="98" t="s">
        <v>2111</v>
      </c>
      <c r="G10" s="99" t="s">
        <v>2112</v>
      </c>
      <c r="H10" s="100" t="s">
        <v>2113</v>
      </c>
      <c r="I10" s="98" t="s">
        <v>2114</v>
      </c>
      <c r="J10" s="101" t="s">
        <v>2115</v>
      </c>
      <c r="K10" s="98" t="s">
        <v>2116</v>
      </c>
      <c r="L10" s="100" t="s">
        <v>2117</v>
      </c>
      <c r="M10" s="99" t="s">
        <v>2118</v>
      </c>
      <c r="N10" s="99" t="s">
        <v>2119</v>
      </c>
      <c r="O10" s="99" t="s">
        <v>2120</v>
      </c>
      <c r="P10" s="99" t="s">
        <v>2121</v>
      </c>
      <c r="Q10" s="99" t="s">
        <v>2122</v>
      </c>
      <c r="R10" s="100" t="s">
        <v>2123</v>
      </c>
      <c r="S10" s="80"/>
    </row>
    <row r="11" spans="1:19" ht="15" x14ac:dyDescent="0.2">
      <c r="A11" s="80"/>
      <c r="B11" s="102" t="s">
        <v>2124</v>
      </c>
      <c r="C11" s="103"/>
      <c r="D11" s="103"/>
      <c r="E11" s="103" t="s">
        <v>2125</v>
      </c>
      <c r="F11" s="104"/>
      <c r="G11" s="105"/>
      <c r="H11" s="106"/>
      <c r="I11" s="107"/>
      <c r="J11" s="108"/>
      <c r="K11" s="107"/>
      <c r="L11" s="103"/>
      <c r="M11" s="105"/>
      <c r="N11" s="109"/>
      <c r="O11" s="109"/>
      <c r="P11" s="109"/>
      <c r="Q11" s="110"/>
      <c r="R11" s="111"/>
      <c r="S11" s="80"/>
    </row>
    <row r="12" spans="1:19" ht="15" x14ac:dyDescent="0.2">
      <c r="A12" s="80"/>
      <c r="B12" s="599" t="s">
        <v>2124</v>
      </c>
      <c r="C12" s="600"/>
      <c r="D12" s="600"/>
      <c r="E12" s="600" t="s">
        <v>2125</v>
      </c>
      <c r="F12" s="601"/>
      <c r="G12" s="602"/>
      <c r="H12" s="603"/>
      <c r="I12" s="604"/>
      <c r="J12" s="605"/>
      <c r="K12" s="604"/>
      <c r="L12" s="600"/>
      <c r="M12" s="602"/>
      <c r="N12" s="606"/>
      <c r="O12" s="606"/>
      <c r="P12" s="606"/>
      <c r="Q12" s="607"/>
      <c r="R12" s="608"/>
      <c r="S12" s="80"/>
    </row>
    <row r="13" spans="1:19" ht="15" x14ac:dyDescent="0.2">
      <c r="A13" s="80"/>
      <c r="B13" s="599" t="s">
        <v>2124</v>
      </c>
      <c r="C13" s="600"/>
      <c r="D13" s="600"/>
      <c r="E13" s="600" t="s">
        <v>2125</v>
      </c>
      <c r="F13" s="601"/>
      <c r="G13" s="602"/>
      <c r="H13" s="603"/>
      <c r="I13" s="604"/>
      <c r="J13" s="605"/>
      <c r="K13" s="604"/>
      <c r="L13" s="600"/>
      <c r="M13" s="602"/>
      <c r="N13" s="606"/>
      <c r="O13" s="606"/>
      <c r="P13" s="606"/>
      <c r="Q13" s="607"/>
      <c r="R13" s="608"/>
      <c r="S13" s="80"/>
    </row>
    <row r="14" spans="1:19" ht="15" x14ac:dyDescent="0.2">
      <c r="A14" s="80"/>
      <c r="B14" s="599" t="s">
        <v>2124</v>
      </c>
      <c r="C14" s="600"/>
      <c r="D14" s="600"/>
      <c r="E14" s="600" t="s">
        <v>2125</v>
      </c>
      <c r="F14" s="601"/>
      <c r="G14" s="602"/>
      <c r="H14" s="603"/>
      <c r="I14" s="604"/>
      <c r="J14" s="605"/>
      <c r="K14" s="604"/>
      <c r="L14" s="600"/>
      <c r="M14" s="602"/>
      <c r="N14" s="606"/>
      <c r="O14" s="606"/>
      <c r="P14" s="606"/>
      <c r="Q14" s="607"/>
      <c r="R14" s="608"/>
      <c r="S14" s="80"/>
    </row>
    <row r="15" spans="1:19" ht="15" x14ac:dyDescent="0.2">
      <c r="A15" s="80"/>
      <c r="B15" s="599" t="s">
        <v>2124</v>
      </c>
      <c r="C15" s="600"/>
      <c r="D15" s="600"/>
      <c r="E15" s="600" t="s">
        <v>2125</v>
      </c>
      <c r="F15" s="601"/>
      <c r="G15" s="602"/>
      <c r="H15" s="603"/>
      <c r="I15" s="604"/>
      <c r="J15" s="605"/>
      <c r="K15" s="604"/>
      <c r="L15" s="600"/>
      <c r="M15" s="602"/>
      <c r="N15" s="606"/>
      <c r="O15" s="606"/>
      <c r="P15" s="606"/>
      <c r="Q15" s="607"/>
      <c r="R15" s="608"/>
      <c r="S15" s="80"/>
    </row>
    <row r="16" spans="1:19" ht="15" x14ac:dyDescent="0.2">
      <c r="A16" s="80"/>
      <c r="B16" s="599" t="s">
        <v>2124</v>
      </c>
      <c r="C16" s="600"/>
      <c r="D16" s="600"/>
      <c r="E16" s="600" t="s">
        <v>2125</v>
      </c>
      <c r="F16" s="601"/>
      <c r="G16" s="602"/>
      <c r="H16" s="603"/>
      <c r="I16" s="604"/>
      <c r="J16" s="605"/>
      <c r="K16" s="604"/>
      <c r="L16" s="600"/>
      <c r="M16" s="602"/>
      <c r="N16" s="606"/>
      <c r="O16" s="606"/>
      <c r="P16" s="606"/>
      <c r="Q16" s="607"/>
      <c r="R16" s="608"/>
      <c r="S16" s="80"/>
    </row>
    <row r="17" spans="1:19" ht="15" x14ac:dyDescent="0.2">
      <c r="A17" s="80"/>
      <c r="B17" s="599" t="s">
        <v>2124</v>
      </c>
      <c r="C17" s="600"/>
      <c r="D17" s="600"/>
      <c r="E17" s="600" t="s">
        <v>2125</v>
      </c>
      <c r="F17" s="601"/>
      <c r="G17" s="602"/>
      <c r="H17" s="603"/>
      <c r="I17" s="604"/>
      <c r="J17" s="605"/>
      <c r="K17" s="604"/>
      <c r="L17" s="600"/>
      <c r="M17" s="602"/>
      <c r="N17" s="606"/>
      <c r="O17" s="606"/>
      <c r="P17" s="606"/>
      <c r="Q17" s="607"/>
      <c r="R17" s="608"/>
      <c r="S17" s="80"/>
    </row>
    <row r="18" spans="1:19" ht="15" x14ac:dyDescent="0.2">
      <c r="A18" s="80"/>
      <c r="B18" s="599" t="s">
        <v>2124</v>
      </c>
      <c r="C18" s="600"/>
      <c r="D18" s="600"/>
      <c r="E18" s="600" t="s">
        <v>2125</v>
      </c>
      <c r="F18" s="601"/>
      <c r="G18" s="602"/>
      <c r="H18" s="603"/>
      <c r="I18" s="604"/>
      <c r="J18" s="605"/>
      <c r="K18" s="604"/>
      <c r="L18" s="600"/>
      <c r="M18" s="602"/>
      <c r="N18" s="606"/>
      <c r="O18" s="606"/>
      <c r="P18" s="606"/>
      <c r="Q18" s="607"/>
      <c r="R18" s="608"/>
      <c r="S18" s="80"/>
    </row>
    <row r="19" spans="1:19" ht="15" x14ac:dyDescent="0.2">
      <c r="A19" s="80"/>
      <c r="B19" s="599" t="s">
        <v>2124</v>
      </c>
      <c r="C19" s="600"/>
      <c r="D19" s="600"/>
      <c r="E19" s="600" t="s">
        <v>2125</v>
      </c>
      <c r="F19" s="601"/>
      <c r="G19" s="602"/>
      <c r="H19" s="603"/>
      <c r="I19" s="604"/>
      <c r="J19" s="605"/>
      <c r="K19" s="604"/>
      <c r="L19" s="600"/>
      <c r="M19" s="602"/>
      <c r="N19" s="606"/>
      <c r="O19" s="606"/>
      <c r="P19" s="606"/>
      <c r="Q19" s="607"/>
      <c r="R19" s="608"/>
      <c r="S19" s="80"/>
    </row>
    <row r="20" spans="1:19" ht="15" x14ac:dyDescent="0.2">
      <c r="A20" s="80"/>
      <c r="B20" s="599" t="s">
        <v>2124</v>
      </c>
      <c r="C20" s="600"/>
      <c r="D20" s="600"/>
      <c r="E20" s="600" t="s">
        <v>2125</v>
      </c>
      <c r="F20" s="601"/>
      <c r="G20" s="602"/>
      <c r="H20" s="603"/>
      <c r="I20" s="604"/>
      <c r="J20" s="605"/>
      <c r="K20" s="604"/>
      <c r="L20" s="600"/>
      <c r="M20" s="602"/>
      <c r="N20" s="606"/>
      <c r="O20" s="606"/>
      <c r="P20" s="606"/>
      <c r="Q20" s="607"/>
      <c r="R20" s="608"/>
      <c r="S20" s="80"/>
    </row>
    <row r="21" spans="1:19" ht="15" x14ac:dyDescent="0.2">
      <c r="A21" s="80"/>
      <c r="B21" s="599" t="s">
        <v>2124</v>
      </c>
      <c r="C21" s="600"/>
      <c r="D21" s="600"/>
      <c r="E21" s="600" t="s">
        <v>2125</v>
      </c>
      <c r="F21" s="601"/>
      <c r="G21" s="602"/>
      <c r="H21" s="603"/>
      <c r="I21" s="604"/>
      <c r="J21" s="605"/>
      <c r="K21" s="604"/>
      <c r="L21" s="600"/>
      <c r="M21" s="602"/>
      <c r="N21" s="606"/>
      <c r="O21" s="606"/>
      <c r="P21" s="606"/>
      <c r="Q21" s="607"/>
      <c r="R21" s="608"/>
      <c r="S21" s="80"/>
    </row>
    <row r="22" spans="1:19" ht="15" x14ac:dyDescent="0.2">
      <c r="A22" s="80"/>
      <c r="B22" s="599" t="s">
        <v>2124</v>
      </c>
      <c r="C22" s="600"/>
      <c r="D22" s="600"/>
      <c r="E22" s="600" t="s">
        <v>2125</v>
      </c>
      <c r="F22" s="601"/>
      <c r="G22" s="602"/>
      <c r="H22" s="603"/>
      <c r="I22" s="604"/>
      <c r="J22" s="605"/>
      <c r="K22" s="604"/>
      <c r="L22" s="600"/>
      <c r="M22" s="602"/>
      <c r="N22" s="606"/>
      <c r="O22" s="606"/>
      <c r="P22" s="606"/>
      <c r="Q22" s="607"/>
      <c r="R22" s="608"/>
      <c r="S22" s="80"/>
    </row>
    <row r="23" spans="1:19" ht="15" x14ac:dyDescent="0.2">
      <c r="A23" s="80"/>
      <c r="B23" s="599" t="s">
        <v>2124</v>
      </c>
      <c r="C23" s="600"/>
      <c r="D23" s="600"/>
      <c r="E23" s="600" t="s">
        <v>2125</v>
      </c>
      <c r="F23" s="601"/>
      <c r="G23" s="602"/>
      <c r="H23" s="603"/>
      <c r="I23" s="604"/>
      <c r="J23" s="605"/>
      <c r="K23" s="604"/>
      <c r="L23" s="600"/>
      <c r="M23" s="602"/>
      <c r="N23" s="606"/>
      <c r="O23" s="606"/>
      <c r="P23" s="606"/>
      <c r="Q23" s="607"/>
      <c r="R23" s="608"/>
      <c r="S23" s="80"/>
    </row>
    <row r="24" spans="1:19" ht="15" x14ac:dyDescent="0.2">
      <c r="A24" s="80"/>
      <c r="B24" s="599" t="s">
        <v>2124</v>
      </c>
      <c r="C24" s="600"/>
      <c r="D24" s="600"/>
      <c r="E24" s="600" t="s">
        <v>2125</v>
      </c>
      <c r="F24" s="601"/>
      <c r="G24" s="602"/>
      <c r="H24" s="603"/>
      <c r="I24" s="604"/>
      <c r="J24" s="605"/>
      <c r="K24" s="604"/>
      <c r="L24" s="600"/>
      <c r="M24" s="602"/>
      <c r="N24" s="606"/>
      <c r="O24" s="606"/>
      <c r="P24" s="606"/>
      <c r="Q24" s="607"/>
      <c r="R24" s="608"/>
      <c r="S24" s="80"/>
    </row>
    <row r="25" spans="1:19" ht="15" x14ac:dyDescent="0.2">
      <c r="A25" s="80"/>
      <c r="B25" s="599" t="s">
        <v>2124</v>
      </c>
      <c r="C25" s="600"/>
      <c r="D25" s="600"/>
      <c r="E25" s="600" t="s">
        <v>2125</v>
      </c>
      <c r="F25" s="601"/>
      <c r="G25" s="602"/>
      <c r="H25" s="603"/>
      <c r="I25" s="604"/>
      <c r="J25" s="605"/>
      <c r="K25" s="604"/>
      <c r="L25" s="600"/>
      <c r="M25" s="602"/>
      <c r="N25" s="606"/>
      <c r="O25" s="606"/>
      <c r="P25" s="606"/>
      <c r="Q25" s="607"/>
      <c r="R25" s="608"/>
      <c r="S25" s="80"/>
    </row>
    <row r="26" spans="1:19" ht="15" x14ac:dyDescent="0.2">
      <c r="A26" s="80"/>
      <c r="B26" s="599" t="s">
        <v>2124</v>
      </c>
      <c r="C26" s="600"/>
      <c r="D26" s="600"/>
      <c r="E26" s="600" t="s">
        <v>2125</v>
      </c>
      <c r="F26" s="601"/>
      <c r="G26" s="602"/>
      <c r="H26" s="603"/>
      <c r="I26" s="604"/>
      <c r="J26" s="605"/>
      <c r="K26" s="604"/>
      <c r="L26" s="600"/>
      <c r="M26" s="602"/>
      <c r="N26" s="606"/>
      <c r="O26" s="606"/>
      <c r="P26" s="606"/>
      <c r="Q26" s="607"/>
      <c r="R26" s="608"/>
      <c r="S26" s="80"/>
    </row>
    <row r="27" spans="1:19" ht="15" x14ac:dyDescent="0.2">
      <c r="A27" s="80"/>
      <c r="B27" s="599" t="s">
        <v>2124</v>
      </c>
      <c r="C27" s="600"/>
      <c r="D27" s="600"/>
      <c r="E27" s="600" t="s">
        <v>2125</v>
      </c>
      <c r="F27" s="601"/>
      <c r="G27" s="602"/>
      <c r="H27" s="603"/>
      <c r="I27" s="604"/>
      <c r="J27" s="605"/>
      <c r="K27" s="604"/>
      <c r="L27" s="600"/>
      <c r="M27" s="602"/>
      <c r="N27" s="606"/>
      <c r="O27" s="606"/>
      <c r="P27" s="606"/>
      <c r="Q27" s="607"/>
      <c r="R27" s="608"/>
      <c r="S27" s="80"/>
    </row>
    <row r="28" spans="1:19" ht="15" x14ac:dyDescent="0.2">
      <c r="A28" s="80"/>
      <c r="B28" s="599" t="s">
        <v>2124</v>
      </c>
      <c r="C28" s="600"/>
      <c r="D28" s="600"/>
      <c r="E28" s="600" t="s">
        <v>2125</v>
      </c>
      <c r="F28" s="601"/>
      <c r="G28" s="602"/>
      <c r="H28" s="603"/>
      <c r="I28" s="604"/>
      <c r="J28" s="605"/>
      <c r="K28" s="604"/>
      <c r="L28" s="600"/>
      <c r="M28" s="602"/>
      <c r="N28" s="606"/>
      <c r="O28" s="606"/>
      <c r="P28" s="606"/>
      <c r="Q28" s="607"/>
      <c r="R28" s="608"/>
      <c r="S28" s="80"/>
    </row>
    <row r="29" spans="1:19" ht="15" x14ac:dyDescent="0.2">
      <c r="A29" s="80"/>
      <c r="B29" s="599" t="s">
        <v>2124</v>
      </c>
      <c r="C29" s="600"/>
      <c r="D29" s="600"/>
      <c r="E29" s="600" t="s">
        <v>2125</v>
      </c>
      <c r="F29" s="601"/>
      <c r="G29" s="602"/>
      <c r="H29" s="603"/>
      <c r="I29" s="604"/>
      <c r="J29" s="605"/>
      <c r="K29" s="604"/>
      <c r="L29" s="600"/>
      <c r="M29" s="602"/>
      <c r="N29" s="606"/>
      <c r="O29" s="606"/>
      <c r="P29" s="606"/>
      <c r="Q29" s="607"/>
      <c r="R29" s="608"/>
      <c r="S29" s="80"/>
    </row>
    <row r="30" spans="1:19" ht="15.75" thickBot="1" x14ac:dyDescent="0.25">
      <c r="A30" s="80"/>
      <c r="B30" s="578" t="s">
        <v>2124</v>
      </c>
      <c r="C30" s="609"/>
      <c r="D30" s="609"/>
      <c r="E30" s="609" t="s">
        <v>2125</v>
      </c>
      <c r="F30" s="579"/>
      <c r="G30" s="610"/>
      <c r="H30" s="580"/>
      <c r="I30" s="581"/>
      <c r="J30" s="611"/>
      <c r="K30" s="581"/>
      <c r="L30" s="609"/>
      <c r="M30" s="610"/>
      <c r="N30" s="612"/>
      <c r="O30" s="612"/>
      <c r="P30" s="612"/>
      <c r="Q30" s="613"/>
      <c r="R30" s="582"/>
      <c r="S30" s="80"/>
    </row>
    <row r="31" spans="1:19" ht="15" x14ac:dyDescent="0.2">
      <c r="A31" s="80"/>
      <c r="B31" s="112"/>
      <c r="C31" s="112"/>
      <c r="D31" s="112"/>
      <c r="E31" s="112"/>
      <c r="F31" s="113"/>
      <c r="G31" s="114"/>
      <c r="H31" s="115"/>
      <c r="I31" s="115"/>
      <c r="J31" s="115"/>
      <c r="K31" s="115"/>
      <c r="L31" s="112"/>
      <c r="M31" s="114"/>
      <c r="N31" s="115"/>
      <c r="O31" s="115"/>
      <c r="P31" s="115"/>
      <c r="Q31" s="113"/>
      <c r="R31" s="116"/>
      <c r="S31" s="80"/>
    </row>
    <row r="32" spans="1:19" ht="15" x14ac:dyDescent="0.2">
      <c r="A32" s="80"/>
      <c r="B32" s="112"/>
      <c r="C32" s="112"/>
      <c r="D32" s="112"/>
      <c r="E32" s="112"/>
      <c r="F32" s="113"/>
      <c r="G32" s="114"/>
      <c r="H32" s="115"/>
      <c r="I32" s="115"/>
      <c r="J32" s="115"/>
      <c r="K32" s="115"/>
      <c r="L32" s="112"/>
      <c r="M32" s="114"/>
      <c r="N32" s="115"/>
      <c r="O32" s="115"/>
      <c r="P32" s="115"/>
      <c r="Q32" s="113"/>
      <c r="R32" s="116"/>
      <c r="S32" s="80"/>
    </row>
    <row r="33" spans="1:19" ht="15.75" x14ac:dyDescent="0.25">
      <c r="A33" s="80"/>
      <c r="B33" s="80"/>
      <c r="C33" s="80"/>
      <c r="D33" s="80"/>
      <c r="E33" s="80"/>
      <c r="F33" s="117"/>
      <c r="G33" s="791" t="s">
        <v>2126</v>
      </c>
      <c r="H33" s="791"/>
      <c r="I33" s="791"/>
      <c r="J33" s="791"/>
      <c r="K33" s="791"/>
      <c r="L33" s="80"/>
      <c r="M33" s="118"/>
      <c r="N33" s="117"/>
      <c r="O33" s="117"/>
      <c r="P33" s="117"/>
      <c r="Q33" s="119"/>
      <c r="R33" s="84"/>
      <c r="S33" s="80"/>
    </row>
    <row r="34" spans="1:19" ht="15.75" x14ac:dyDescent="0.25">
      <c r="A34" s="80"/>
      <c r="B34" s="792"/>
      <c r="C34" s="792"/>
      <c r="D34" s="792"/>
      <c r="E34" s="792"/>
      <c r="F34" s="84"/>
      <c r="G34" s="800" t="s">
        <v>117</v>
      </c>
      <c r="H34" s="800"/>
      <c r="I34" s="800"/>
      <c r="J34" s="800"/>
      <c r="K34" s="800"/>
      <c r="L34" s="322"/>
      <c r="M34" s="84"/>
      <c r="N34" s="84"/>
      <c r="O34" s="84"/>
      <c r="P34" s="84"/>
      <c r="Q34" s="85"/>
      <c r="R34" s="84"/>
      <c r="S34" s="80"/>
    </row>
    <row r="35" spans="1:19" ht="15" x14ac:dyDescent="0.2">
      <c r="A35" s="80"/>
      <c r="B35" s="80"/>
      <c r="C35" s="80"/>
      <c r="D35" s="80"/>
      <c r="E35" s="80"/>
      <c r="F35" s="80"/>
      <c r="G35" s="790" t="s">
        <v>118</v>
      </c>
      <c r="H35" s="790"/>
      <c r="I35" s="790"/>
      <c r="J35" s="790"/>
      <c r="K35" s="790"/>
      <c r="L35" s="80"/>
      <c r="M35" s="80"/>
      <c r="N35" s="80"/>
      <c r="O35" s="80"/>
      <c r="P35" s="80"/>
      <c r="Q35" s="80"/>
      <c r="R35" s="80"/>
      <c r="S35" s="80"/>
    </row>
    <row r="36" spans="1:19" x14ac:dyDescent="0.2">
      <c r="A36" s="80"/>
      <c r="B36" s="80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</row>
  </sheetData>
  <mergeCells count="8">
    <mergeCell ref="G35:K35"/>
    <mergeCell ref="G33:K33"/>
    <mergeCell ref="B34:E34"/>
    <mergeCell ref="B9:E9"/>
    <mergeCell ref="F9:H9"/>
    <mergeCell ref="I9:J9"/>
    <mergeCell ref="K9:R9"/>
    <mergeCell ref="G34:K34"/>
  </mergeCells>
  <pageMargins left="0.25" right="0.25" top="0.75" bottom="0.75" header="0.3" footer="0.3"/>
  <pageSetup paperSize="9" scale="64" fitToHeight="20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8">
    <tabColor rgb="FF00B050"/>
    <pageSetUpPr fitToPage="1"/>
  </sheetPr>
  <dimension ref="A1:L37"/>
  <sheetViews>
    <sheetView view="pageBreakPreview" zoomScale="80" zoomScaleNormal="80" zoomScaleSheetLayoutView="80" workbookViewId="0">
      <selection activeCell="A9" sqref="A9:K9"/>
    </sheetView>
  </sheetViews>
  <sheetFormatPr defaultColWidth="11.42578125" defaultRowHeight="15" x14ac:dyDescent="0.2"/>
  <cols>
    <col min="1" max="1" width="26.7109375" style="465" bestFit="1" customWidth="1"/>
    <col min="2" max="3" width="10.7109375" style="465" customWidth="1"/>
    <col min="4" max="5" width="25.7109375" style="465" customWidth="1"/>
    <col min="6" max="9" width="10.7109375" style="465" customWidth="1"/>
    <col min="10" max="10" width="15.7109375" style="465" customWidth="1"/>
    <col min="11" max="11" width="12.28515625" style="465" bestFit="1" customWidth="1"/>
    <col min="12" max="12" width="18" style="465" customWidth="1"/>
    <col min="13" max="29" width="18" style="358" customWidth="1"/>
    <col min="30" max="16384" width="11.42578125" style="358"/>
  </cols>
  <sheetData>
    <row r="1" spans="1:12" ht="15" customHeight="1" x14ac:dyDescent="0.2">
      <c r="A1" s="462"/>
      <c r="B1" s="463"/>
      <c r="C1" s="463"/>
      <c r="D1" s="463"/>
      <c r="E1" s="462"/>
      <c r="F1" s="462"/>
      <c r="G1" s="462"/>
      <c r="H1" s="462"/>
      <c r="I1" s="462"/>
      <c r="J1" s="464"/>
      <c r="K1" s="464"/>
    </row>
    <row r="2" spans="1:12" ht="15" customHeight="1" x14ac:dyDescent="0.2">
      <c r="A2" s="462"/>
      <c r="B2" s="680"/>
      <c r="C2" s="680"/>
      <c r="D2" s="680"/>
      <c r="E2" s="680"/>
      <c r="F2" s="680"/>
      <c r="G2" s="680"/>
      <c r="H2" s="680"/>
      <c r="I2" s="680"/>
      <c r="J2" s="680"/>
      <c r="K2" s="464"/>
    </row>
    <row r="3" spans="1:12" ht="15" customHeight="1" x14ac:dyDescent="0.2">
      <c r="A3" s="462"/>
      <c r="B3" s="463"/>
      <c r="C3" s="463"/>
      <c r="D3" s="463"/>
      <c r="E3" s="463"/>
      <c r="F3" s="464"/>
      <c r="G3" s="464"/>
      <c r="H3" s="464"/>
      <c r="I3" s="464"/>
      <c r="J3" s="464"/>
      <c r="K3" s="462"/>
    </row>
    <row r="4" spans="1:12" ht="15" customHeight="1" x14ac:dyDescent="0.2">
      <c r="A4" s="462"/>
      <c r="B4" s="680" t="s">
        <v>2127</v>
      </c>
      <c r="C4" s="680"/>
      <c r="D4" s="680"/>
      <c r="E4" s="680"/>
      <c r="F4" s="680"/>
      <c r="G4" s="680"/>
      <c r="H4" s="680"/>
      <c r="I4" s="680"/>
      <c r="J4" s="680"/>
      <c r="K4" s="464"/>
    </row>
    <row r="5" spans="1:12" ht="19.5" customHeight="1" x14ac:dyDescent="0.2">
      <c r="A5" s="462"/>
      <c r="B5" s="680"/>
      <c r="C5" s="680"/>
      <c r="D5" s="680"/>
      <c r="E5" s="680"/>
      <c r="F5" s="680"/>
      <c r="G5" s="680"/>
      <c r="H5" s="680"/>
      <c r="I5" s="680"/>
      <c r="J5" s="680"/>
      <c r="K5" s="462"/>
    </row>
    <row r="6" spans="1:12" ht="15" customHeight="1" x14ac:dyDescent="0.2">
      <c r="A6" s="462"/>
      <c r="B6" s="463"/>
      <c r="C6" s="463"/>
      <c r="D6" s="463"/>
      <c r="E6" s="462"/>
      <c r="F6" s="462"/>
      <c r="G6" s="462"/>
      <c r="H6" s="462"/>
      <c r="I6" s="462"/>
      <c r="J6" s="462"/>
      <c r="K6" s="462"/>
    </row>
    <row r="7" spans="1:12" ht="15" customHeight="1" x14ac:dyDescent="0.2">
      <c r="A7" s="467" t="s">
        <v>2128</v>
      </c>
      <c r="B7" s="687"/>
      <c r="C7" s="688"/>
      <c r="D7" s="688"/>
      <c r="E7" s="688"/>
      <c r="F7" s="688"/>
      <c r="G7" s="688"/>
      <c r="H7" s="688"/>
      <c r="I7" s="688"/>
      <c r="J7" s="688"/>
      <c r="K7" s="689"/>
    </row>
    <row r="8" spans="1:12" ht="15" customHeight="1" x14ac:dyDescent="0.2">
      <c r="A8" s="468"/>
      <c r="B8" s="463"/>
      <c r="C8" s="463"/>
      <c r="D8" s="463"/>
      <c r="E8" s="463"/>
      <c r="F8" s="463"/>
      <c r="G8" s="463"/>
      <c r="H8" s="463"/>
      <c r="I8" s="463"/>
      <c r="J8" s="463"/>
      <c r="K8" s="463"/>
    </row>
    <row r="9" spans="1:12" ht="15" customHeight="1" x14ac:dyDescent="0.2">
      <c r="A9" s="690" t="s">
        <v>2129</v>
      </c>
      <c r="B9" s="690"/>
      <c r="C9" s="690"/>
      <c r="D9" s="690"/>
      <c r="E9" s="690"/>
      <c r="F9" s="690"/>
      <c r="G9" s="690"/>
      <c r="H9" s="690"/>
      <c r="I9" s="690"/>
      <c r="J9" s="690"/>
      <c r="K9" s="690"/>
    </row>
    <row r="10" spans="1:12" ht="15" customHeight="1" x14ac:dyDescent="0.2">
      <c r="A10" s="690" t="s">
        <v>2130</v>
      </c>
      <c r="B10" s="690"/>
      <c r="C10" s="690"/>
      <c r="D10" s="690"/>
      <c r="E10" s="690"/>
      <c r="F10" s="690"/>
      <c r="G10" s="690"/>
      <c r="H10" s="690"/>
      <c r="I10" s="690"/>
      <c r="J10" s="690"/>
      <c r="K10" s="690"/>
    </row>
    <row r="11" spans="1:12" ht="15" customHeight="1" x14ac:dyDescent="0.2">
      <c r="A11" s="690" t="s">
        <v>2131</v>
      </c>
      <c r="B11" s="690"/>
      <c r="C11" s="690"/>
      <c r="D11" s="690"/>
      <c r="E11" s="690"/>
      <c r="F11" s="690"/>
      <c r="G11" s="690"/>
      <c r="H11" s="690"/>
      <c r="I11" s="690"/>
      <c r="J11" s="690"/>
      <c r="K11" s="690"/>
    </row>
    <row r="12" spans="1:12" ht="15" customHeight="1" x14ac:dyDescent="0.2">
      <c r="A12" s="690" t="s">
        <v>2132</v>
      </c>
      <c r="B12" s="690"/>
      <c r="C12" s="690"/>
      <c r="D12" s="690"/>
      <c r="E12" s="690"/>
      <c r="F12" s="690"/>
      <c r="G12" s="690"/>
      <c r="H12" s="690"/>
      <c r="I12" s="690"/>
      <c r="J12" s="690"/>
      <c r="K12" s="690"/>
    </row>
    <row r="13" spans="1:12" ht="15" customHeight="1" x14ac:dyDescent="0.2">
      <c r="A13" s="523"/>
      <c r="B13" s="691" t="s">
        <v>2133</v>
      </c>
      <c r="C13" s="691"/>
      <c r="D13" s="691"/>
      <c r="E13" s="691"/>
      <c r="F13" s="691"/>
      <c r="G13" s="691"/>
      <c r="H13" s="691"/>
      <c r="I13" s="691"/>
      <c r="J13" s="691"/>
      <c r="K13" s="691"/>
    </row>
    <row r="14" spans="1:12" ht="15" customHeight="1" x14ac:dyDescent="0.2">
      <c r="A14" s="523"/>
      <c r="B14" s="691" t="s">
        <v>2134</v>
      </c>
      <c r="C14" s="691"/>
      <c r="D14" s="691"/>
      <c r="E14" s="691"/>
      <c r="F14" s="691"/>
      <c r="G14" s="691"/>
      <c r="H14" s="691"/>
      <c r="I14" s="691"/>
      <c r="J14" s="691"/>
      <c r="K14" s="691"/>
    </row>
    <row r="15" spans="1:12" ht="15" customHeight="1" x14ac:dyDescent="0.2">
      <c r="A15" s="358"/>
      <c r="B15" s="692" t="s">
        <v>2135</v>
      </c>
      <c r="C15" s="692"/>
      <c r="D15" s="692"/>
      <c r="E15" s="692"/>
      <c r="F15" s="692"/>
      <c r="G15" s="692"/>
      <c r="H15" s="692"/>
      <c r="I15" s="692"/>
      <c r="J15" s="692"/>
      <c r="K15" s="692"/>
    </row>
    <row r="16" spans="1:12" ht="15" customHeight="1" x14ac:dyDescent="0.2">
      <c r="A16" s="680"/>
      <c r="B16" s="680"/>
      <c r="C16" s="680"/>
      <c r="D16" s="680"/>
      <c r="E16" s="680"/>
      <c r="F16" s="680"/>
      <c r="G16" s="680"/>
      <c r="H16" s="680"/>
      <c r="I16" s="680"/>
      <c r="J16" s="680"/>
      <c r="K16" s="680"/>
      <c r="L16" s="518"/>
    </row>
    <row r="17" spans="1:12" ht="30" customHeight="1" x14ac:dyDescent="0.2">
      <c r="A17" s="681" t="s">
        <v>2136</v>
      </c>
      <c r="B17" s="485" t="s">
        <v>2137</v>
      </c>
      <c r="C17" s="521" t="s">
        <v>2138</v>
      </c>
      <c r="D17" s="522" t="s">
        <v>2139</v>
      </c>
      <c r="E17" s="485" t="s">
        <v>88</v>
      </c>
      <c r="F17" s="486" t="s">
        <v>2140</v>
      </c>
      <c r="G17" s="486" t="s">
        <v>212</v>
      </c>
      <c r="H17" s="522" t="s">
        <v>2141</v>
      </c>
      <c r="I17" s="522" t="s">
        <v>2142</v>
      </c>
      <c r="J17" s="487" t="s">
        <v>2122</v>
      </c>
      <c r="K17" s="488" t="s">
        <v>2143</v>
      </c>
      <c r="L17" s="518"/>
    </row>
    <row r="18" spans="1:12" ht="15" customHeight="1" x14ac:dyDescent="0.2">
      <c r="A18" s="682"/>
      <c r="B18" s="469"/>
      <c r="C18" s="530"/>
      <c r="D18" s="530"/>
      <c r="E18" s="470"/>
      <c r="F18" s="471"/>
      <c r="G18" s="472"/>
      <c r="H18" s="533"/>
      <c r="I18" s="533"/>
      <c r="J18" s="473">
        <v>0</v>
      </c>
      <c r="K18" s="684">
        <f>SUBTOTAL(9,J18:J22)</f>
        <v>0</v>
      </c>
    </row>
    <row r="19" spans="1:12" ht="15" customHeight="1" x14ac:dyDescent="0.2">
      <c r="A19" s="682"/>
      <c r="B19" s="614"/>
      <c r="C19" s="531"/>
      <c r="D19" s="531"/>
      <c r="E19" s="474"/>
      <c r="F19" s="475"/>
      <c r="G19" s="476"/>
      <c r="H19" s="534"/>
      <c r="I19" s="534"/>
      <c r="J19" s="477">
        <v>0</v>
      </c>
      <c r="K19" s="685"/>
      <c r="L19" s="518"/>
    </row>
    <row r="20" spans="1:12" ht="15" customHeight="1" x14ac:dyDescent="0.2">
      <c r="A20" s="682"/>
      <c r="B20" s="614"/>
      <c r="C20" s="531"/>
      <c r="D20" s="531"/>
      <c r="E20" s="474"/>
      <c r="F20" s="475"/>
      <c r="G20" s="476"/>
      <c r="H20" s="534"/>
      <c r="I20" s="534"/>
      <c r="J20" s="477">
        <v>0</v>
      </c>
      <c r="K20" s="685"/>
      <c r="L20" s="518"/>
    </row>
    <row r="21" spans="1:12" ht="15" customHeight="1" x14ac:dyDescent="0.2">
      <c r="A21" s="682"/>
      <c r="B21" s="614"/>
      <c r="C21" s="531"/>
      <c r="D21" s="531"/>
      <c r="E21" s="474"/>
      <c r="F21" s="475"/>
      <c r="G21" s="476"/>
      <c r="H21" s="534"/>
      <c r="I21" s="534"/>
      <c r="J21" s="477">
        <v>0</v>
      </c>
      <c r="K21" s="685"/>
    </row>
    <row r="22" spans="1:12" ht="15" customHeight="1" x14ac:dyDescent="0.2">
      <c r="A22" s="683"/>
      <c r="B22" s="615"/>
      <c r="C22" s="532"/>
      <c r="D22" s="532"/>
      <c r="E22" s="489"/>
      <c r="F22" s="490"/>
      <c r="G22" s="491"/>
      <c r="H22" s="535"/>
      <c r="I22" s="535"/>
      <c r="J22" s="492">
        <v>0</v>
      </c>
      <c r="K22" s="686"/>
    </row>
    <row r="23" spans="1:12" ht="15" customHeight="1" x14ac:dyDescent="0.2">
      <c r="A23" s="462"/>
      <c r="B23" s="466"/>
      <c r="C23" s="466"/>
      <c r="D23" s="466"/>
      <c r="E23" s="494"/>
      <c r="F23" s="495"/>
      <c r="G23" s="496"/>
      <c r="H23" s="496"/>
      <c r="I23" s="496"/>
      <c r="J23" s="496"/>
      <c r="K23" s="497"/>
    </row>
    <row r="24" spans="1:12" ht="30" customHeight="1" x14ac:dyDescent="0.2">
      <c r="A24" s="681" t="s">
        <v>2144</v>
      </c>
      <c r="B24" s="485" t="s">
        <v>2137</v>
      </c>
      <c r="C24" s="521" t="s">
        <v>2138</v>
      </c>
      <c r="D24" s="522" t="s">
        <v>2139</v>
      </c>
      <c r="E24" s="493" t="s">
        <v>88</v>
      </c>
      <c r="F24" s="486" t="s">
        <v>2140</v>
      </c>
      <c r="G24" s="486" t="s">
        <v>212</v>
      </c>
      <c r="H24" s="522" t="s">
        <v>2141</v>
      </c>
      <c r="I24" s="522" t="s">
        <v>2142</v>
      </c>
      <c r="J24" s="487" t="s">
        <v>2122</v>
      </c>
      <c r="K24" s="488" t="s">
        <v>2143</v>
      </c>
    </row>
    <row r="25" spans="1:12" ht="15" customHeight="1" x14ac:dyDescent="0.2">
      <c r="A25" s="682"/>
      <c r="B25" s="478"/>
      <c r="C25" s="531"/>
      <c r="D25" s="531"/>
      <c r="E25" s="474"/>
      <c r="F25" s="475"/>
      <c r="G25" s="476"/>
      <c r="H25" s="534"/>
      <c r="I25" s="534"/>
      <c r="J25" s="477">
        <v>0</v>
      </c>
      <c r="K25" s="684">
        <f>SUBTOTAL(9,J25:J29)</f>
        <v>0</v>
      </c>
    </row>
    <row r="26" spans="1:12" ht="15" customHeight="1" x14ac:dyDescent="0.2">
      <c r="A26" s="682"/>
      <c r="B26" s="614"/>
      <c r="C26" s="531"/>
      <c r="D26" s="531"/>
      <c r="E26" s="474"/>
      <c r="F26" s="475"/>
      <c r="G26" s="476"/>
      <c r="H26" s="534"/>
      <c r="I26" s="534"/>
      <c r="J26" s="477">
        <v>0</v>
      </c>
      <c r="K26" s="685"/>
    </row>
    <row r="27" spans="1:12" ht="15" customHeight="1" x14ac:dyDescent="0.2">
      <c r="A27" s="682"/>
      <c r="B27" s="614"/>
      <c r="C27" s="531"/>
      <c r="D27" s="531"/>
      <c r="E27" s="474"/>
      <c r="F27" s="475"/>
      <c r="G27" s="476"/>
      <c r="H27" s="534"/>
      <c r="I27" s="534"/>
      <c r="J27" s="477">
        <v>0</v>
      </c>
      <c r="K27" s="685"/>
    </row>
    <row r="28" spans="1:12" ht="15" customHeight="1" x14ac:dyDescent="0.2">
      <c r="A28" s="682"/>
      <c r="B28" s="614"/>
      <c r="C28" s="531"/>
      <c r="D28" s="531"/>
      <c r="E28" s="474"/>
      <c r="F28" s="475"/>
      <c r="G28" s="476"/>
      <c r="H28" s="534"/>
      <c r="I28" s="534"/>
      <c r="J28" s="477">
        <v>0</v>
      </c>
      <c r="K28" s="685"/>
    </row>
    <row r="29" spans="1:12" ht="15" customHeight="1" x14ac:dyDescent="0.2">
      <c r="A29" s="683"/>
      <c r="B29" s="615"/>
      <c r="C29" s="532"/>
      <c r="D29" s="532"/>
      <c r="E29" s="489"/>
      <c r="F29" s="490"/>
      <c r="G29" s="491"/>
      <c r="H29" s="535"/>
      <c r="I29" s="535"/>
      <c r="J29" s="492">
        <v>0</v>
      </c>
      <c r="K29" s="686"/>
    </row>
    <row r="30" spans="1:12" ht="15" customHeight="1" x14ac:dyDescent="0.2">
      <c r="A30" s="462"/>
      <c r="B30" s="463"/>
      <c r="C30" s="463"/>
      <c r="D30" s="463"/>
      <c r="E30" s="462"/>
      <c r="F30" s="462"/>
      <c r="G30" s="462"/>
      <c r="H30" s="462"/>
      <c r="I30" s="462"/>
      <c r="J30" s="462"/>
      <c r="K30" s="462"/>
    </row>
    <row r="31" spans="1:12" ht="15" customHeight="1" x14ac:dyDescent="0.2">
      <c r="A31" s="479" t="s">
        <v>114</v>
      </c>
      <c r="B31" s="462"/>
      <c r="C31" s="462"/>
      <c r="D31" s="462"/>
      <c r="E31" s="480"/>
      <c r="F31" s="480"/>
      <c r="G31" s="480"/>
      <c r="H31" s="480"/>
      <c r="I31" s="480"/>
      <c r="J31" s="480"/>
      <c r="K31" s="480"/>
    </row>
    <row r="32" spans="1:12" ht="15" customHeight="1" x14ac:dyDescent="0.2">
      <c r="A32" s="481" t="s">
        <v>115</v>
      </c>
      <c r="B32" s="462"/>
      <c r="C32" s="462"/>
      <c r="D32" s="462"/>
      <c r="E32" s="482"/>
      <c r="F32" s="482"/>
      <c r="G32" s="482"/>
      <c r="H32" s="482"/>
      <c r="I32" s="482"/>
      <c r="J32" s="482"/>
      <c r="K32" s="482"/>
    </row>
    <row r="33" spans="1:11" ht="15" customHeight="1" x14ac:dyDescent="0.2">
      <c r="A33" s="481" t="s">
        <v>116</v>
      </c>
      <c r="B33" s="462">
        <v>2026</v>
      </c>
      <c r="C33" s="462"/>
      <c r="D33" s="462"/>
      <c r="E33" s="482"/>
      <c r="F33" s="482"/>
      <c r="G33" s="482"/>
      <c r="H33" s="482"/>
      <c r="I33" s="482"/>
      <c r="J33" s="482"/>
      <c r="K33" s="482"/>
    </row>
    <row r="34" spans="1:11" ht="15" customHeight="1" x14ac:dyDescent="0.2">
      <c r="A34" s="483"/>
      <c r="B34" s="483"/>
      <c r="C34" s="483"/>
      <c r="D34" s="483"/>
      <c r="E34" s="483"/>
      <c r="F34" s="483"/>
      <c r="G34" s="483"/>
      <c r="H34" s="483"/>
      <c r="I34" s="483"/>
      <c r="J34" s="483"/>
      <c r="K34" s="483"/>
    </row>
    <row r="35" spans="1:11" ht="15" customHeight="1" x14ac:dyDescent="0.2">
      <c r="A35" s="484"/>
      <c r="B35" s="484"/>
      <c r="C35" s="484"/>
      <c r="D35" s="484"/>
      <c r="E35" s="484"/>
      <c r="F35" s="484"/>
      <c r="G35" s="484"/>
      <c r="H35" s="484"/>
      <c r="I35" s="484"/>
      <c r="J35" s="484"/>
      <c r="K35" s="484"/>
    </row>
    <row r="36" spans="1:11" ht="15" customHeight="1" x14ac:dyDescent="0.2">
      <c r="A36" s="694"/>
      <c r="B36" s="694"/>
      <c r="C36" s="694"/>
      <c r="D36" s="694"/>
      <c r="E36" s="694"/>
      <c r="F36" s="694"/>
      <c r="G36" s="694"/>
      <c r="H36" s="694"/>
      <c r="I36" s="694"/>
      <c r="J36" s="694"/>
      <c r="K36" s="694"/>
    </row>
    <row r="37" spans="1:11" ht="15" customHeight="1" x14ac:dyDescent="0.2">
      <c r="A37" s="693" t="s">
        <v>118</v>
      </c>
      <c r="B37" s="693"/>
      <c r="C37" s="693"/>
      <c r="D37" s="693"/>
      <c r="E37" s="693"/>
      <c r="F37" s="693"/>
      <c r="G37" s="693"/>
      <c r="H37" s="693"/>
      <c r="I37" s="693"/>
      <c r="J37" s="693"/>
      <c r="K37" s="693"/>
    </row>
  </sheetData>
  <mergeCells count="18">
    <mergeCell ref="A37:K37"/>
    <mergeCell ref="A24:A29"/>
    <mergeCell ref="K25:K29"/>
    <mergeCell ref="A36:K36"/>
    <mergeCell ref="B2:J2"/>
    <mergeCell ref="B4:J4"/>
    <mergeCell ref="B5:J5"/>
    <mergeCell ref="A17:A22"/>
    <mergeCell ref="K18:K22"/>
    <mergeCell ref="B7:K7"/>
    <mergeCell ref="A10:K10"/>
    <mergeCell ref="B13:K13"/>
    <mergeCell ref="B14:K14"/>
    <mergeCell ref="B15:K15"/>
    <mergeCell ref="A9:K9"/>
    <mergeCell ref="A11:K11"/>
    <mergeCell ref="A12:K12"/>
    <mergeCell ref="A16:K16"/>
  </mergeCells>
  <phoneticPr fontId="0" type="noConversion"/>
  <pageMargins left="0.25" right="0.25" top="0.75" bottom="0.75" header="0.3" footer="0.3"/>
  <pageSetup paperSize="9" scale="76" fitToHeight="200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9">
    <tabColor rgb="FF00B050"/>
    <pageSetUpPr fitToPage="1"/>
  </sheetPr>
  <dimension ref="A1:W57"/>
  <sheetViews>
    <sheetView view="pageBreakPreview" topLeftCell="A5" zoomScaleNormal="100" zoomScaleSheetLayoutView="100" workbookViewId="0">
      <selection activeCell="C40" sqref="C40"/>
    </sheetView>
  </sheetViews>
  <sheetFormatPr defaultColWidth="11.42578125" defaultRowHeight="15" x14ac:dyDescent="0.2"/>
  <cols>
    <col min="1" max="1" width="2.7109375" style="81" customWidth="1"/>
    <col min="2" max="2" width="12.42578125" style="81" bestFit="1" customWidth="1"/>
    <col min="3" max="7" width="21" style="81" customWidth="1"/>
    <col min="8" max="8" width="13.5703125" style="81" customWidth="1"/>
    <col min="9" max="9" width="2.42578125" style="191" customWidth="1"/>
    <col min="10" max="10" width="11.42578125" style="81"/>
    <col min="11" max="11" width="51.85546875" style="81" bestFit="1" customWidth="1"/>
    <col min="12" max="12" width="24.42578125" style="81" customWidth="1"/>
    <col min="13" max="16384" width="11.42578125" style="81"/>
  </cols>
  <sheetData>
    <row r="1" spans="1:10" ht="15" hidden="1" customHeight="1" x14ac:dyDescent="0.2">
      <c r="A1" s="88"/>
      <c r="C1" s="89"/>
      <c r="D1" s="89"/>
      <c r="E1" s="89"/>
      <c r="F1" s="89"/>
      <c r="G1" s="89"/>
      <c r="H1" s="89"/>
      <c r="I1" s="183"/>
      <c r="J1" s="88"/>
    </row>
    <row r="2" spans="1:10" ht="18" hidden="1" x14ac:dyDescent="0.2">
      <c r="A2" s="88"/>
      <c r="B2" s="89"/>
      <c r="C2" s="89"/>
      <c r="D2" s="89"/>
      <c r="E2" s="89"/>
      <c r="F2" s="89"/>
      <c r="G2" s="89"/>
      <c r="H2" s="89"/>
      <c r="I2" s="183"/>
      <c r="J2" s="88"/>
    </row>
    <row r="3" spans="1:10" ht="18" hidden="1" customHeight="1" x14ac:dyDescent="0.3">
      <c r="A3" s="88"/>
      <c r="H3" s="77"/>
      <c r="I3" s="377"/>
      <c r="J3" s="88"/>
    </row>
    <row r="4" spans="1:10" ht="15.75" hidden="1" customHeight="1" x14ac:dyDescent="0.2">
      <c r="A4" s="88"/>
      <c r="H4" s="89"/>
      <c r="I4" s="183"/>
      <c r="J4" s="88"/>
    </row>
    <row r="5" spans="1:10" ht="18" customHeight="1" x14ac:dyDescent="0.2">
      <c r="A5" s="88"/>
      <c r="H5" s="89"/>
      <c r="I5" s="132"/>
      <c r="J5" s="88"/>
    </row>
    <row r="6" spans="1:10" ht="18" customHeight="1" x14ac:dyDescent="0.3">
      <c r="A6" s="88"/>
      <c r="B6" s="77"/>
      <c r="C6" s="698" t="s">
        <v>79</v>
      </c>
      <c r="D6" s="698"/>
      <c r="E6" s="698"/>
      <c r="F6" s="698"/>
      <c r="G6" s="698"/>
      <c r="H6" s="89"/>
      <c r="I6" s="183"/>
      <c r="J6" s="88"/>
    </row>
    <row r="7" spans="1:10" ht="18.75" customHeight="1" x14ac:dyDescent="0.2">
      <c r="A7" s="86"/>
      <c r="B7" s="89"/>
      <c r="C7" s="801" t="s">
        <v>2145</v>
      </c>
      <c r="D7" s="801"/>
      <c r="E7" s="801"/>
      <c r="F7" s="801"/>
      <c r="G7" s="801"/>
      <c r="H7" s="89"/>
      <c r="I7" s="183"/>
      <c r="J7" s="88"/>
    </row>
    <row r="8" spans="1:10" x14ac:dyDescent="0.2">
      <c r="A8" s="86"/>
      <c r="B8" s="461" t="s">
        <v>2146</v>
      </c>
      <c r="C8" s="457"/>
      <c r="D8" s="457"/>
      <c r="E8" s="457"/>
      <c r="F8" s="457"/>
      <c r="G8" s="457"/>
      <c r="H8" s="458"/>
      <c r="I8" s="183"/>
      <c r="J8" s="88"/>
    </row>
    <row r="9" spans="1:10" x14ac:dyDescent="0.2">
      <c r="A9" s="86"/>
      <c r="B9" s="616" t="s">
        <v>2147</v>
      </c>
      <c r="C9" s="457"/>
      <c r="D9" s="457"/>
      <c r="E9" s="457"/>
      <c r="F9" s="457"/>
      <c r="G9" s="457"/>
      <c r="H9" s="458"/>
      <c r="I9" s="183"/>
      <c r="J9" s="88"/>
    </row>
    <row r="10" spans="1:10" x14ac:dyDescent="0.2">
      <c r="A10" s="86"/>
      <c r="B10" s="181"/>
      <c r="C10" s="181"/>
      <c r="D10" s="181"/>
      <c r="E10" s="181"/>
      <c r="F10" s="181"/>
      <c r="G10" s="181"/>
      <c r="H10" s="93"/>
      <c r="I10" s="183"/>
      <c r="J10" s="88"/>
    </row>
    <row r="11" spans="1:10" s="188" customFormat="1" ht="21" customHeight="1" x14ac:dyDescent="0.2">
      <c r="A11" s="182"/>
      <c r="B11" s="807"/>
      <c r="C11" s="807"/>
      <c r="D11" s="807"/>
      <c r="E11" s="807"/>
      <c r="F11" s="807"/>
      <c r="G11" s="807"/>
      <c r="H11" s="808"/>
      <c r="I11" s="92"/>
      <c r="J11" s="92"/>
    </row>
    <row r="12" spans="1:10" s="73" customFormat="1" ht="12.75" x14ac:dyDescent="0.2">
      <c r="A12" s="187"/>
      <c r="B12" s="617" t="s">
        <v>2137</v>
      </c>
      <c r="C12" s="617" t="s">
        <v>2148</v>
      </c>
      <c r="D12" s="617" t="s">
        <v>2149</v>
      </c>
      <c r="E12" s="617" t="s">
        <v>2150</v>
      </c>
      <c r="F12" s="617"/>
      <c r="G12" s="617" t="s">
        <v>2122</v>
      </c>
      <c r="H12" s="618" t="s">
        <v>6</v>
      </c>
      <c r="I12" s="91"/>
      <c r="J12" s="91"/>
    </row>
    <row r="13" spans="1:10" s="73" customFormat="1" ht="12.75" x14ac:dyDescent="0.2">
      <c r="A13" s="187"/>
      <c r="B13" s="619"/>
      <c r="C13" s="619"/>
      <c r="D13" s="620"/>
      <c r="E13" s="621"/>
      <c r="F13" s="621"/>
      <c r="G13" s="622">
        <v>0</v>
      </c>
      <c r="H13" s="804">
        <f>SUBTOTAL(9,G13:G17)</f>
        <v>0</v>
      </c>
      <c r="I13" s="91"/>
      <c r="J13" s="91"/>
    </row>
    <row r="14" spans="1:10" s="73" customFormat="1" ht="12.75" x14ac:dyDescent="0.2">
      <c r="A14" s="187"/>
      <c r="B14" s="619"/>
      <c r="C14" s="619" t="s">
        <v>2151</v>
      </c>
      <c r="D14" s="620"/>
      <c r="E14" s="621"/>
      <c r="F14" s="621"/>
      <c r="G14" s="622">
        <v>0</v>
      </c>
      <c r="H14" s="805"/>
      <c r="I14" s="91"/>
      <c r="J14" s="91"/>
    </row>
    <row r="15" spans="1:10" s="73" customFormat="1" ht="12.75" x14ac:dyDescent="0.2">
      <c r="A15" s="187"/>
      <c r="B15" s="619"/>
      <c r="C15" s="619"/>
      <c r="D15" s="620"/>
      <c r="E15" s="621"/>
      <c r="F15" s="621"/>
      <c r="G15" s="622">
        <v>0</v>
      </c>
      <c r="H15" s="805"/>
      <c r="I15" s="91"/>
      <c r="J15" s="91"/>
    </row>
    <row r="16" spans="1:10" s="73" customFormat="1" ht="12.75" x14ac:dyDescent="0.2">
      <c r="A16" s="187"/>
      <c r="B16" s="619"/>
      <c r="C16" s="619"/>
      <c r="D16" s="620"/>
      <c r="E16" s="621"/>
      <c r="F16" s="621"/>
      <c r="G16" s="622">
        <v>0</v>
      </c>
      <c r="H16" s="805"/>
      <c r="I16" s="91"/>
      <c r="J16" s="91"/>
    </row>
    <row r="17" spans="1:10" s="73" customFormat="1" ht="12.75" x14ac:dyDescent="0.2">
      <c r="A17" s="187"/>
      <c r="B17" s="619"/>
      <c r="C17" s="619"/>
      <c r="D17" s="620"/>
      <c r="E17" s="621"/>
      <c r="F17" s="621"/>
      <c r="G17" s="622">
        <v>0</v>
      </c>
      <c r="H17" s="806"/>
      <c r="I17" s="91"/>
      <c r="J17" s="91"/>
    </row>
    <row r="18" spans="1:10" ht="15.75" x14ac:dyDescent="0.2">
      <c r="A18" s="86"/>
      <c r="C18" s="186"/>
      <c r="D18" s="186"/>
      <c r="E18" s="186"/>
      <c r="F18" s="186"/>
      <c r="G18" s="185"/>
      <c r="H18" s="87"/>
      <c r="I18" s="88"/>
      <c r="J18" s="88"/>
    </row>
    <row r="19" spans="1:10" ht="15.75" x14ac:dyDescent="0.2">
      <c r="A19" s="86"/>
      <c r="B19" s="184"/>
      <c r="C19" s="184"/>
      <c r="D19" s="184"/>
      <c r="E19" s="184"/>
      <c r="F19" s="184"/>
      <c r="G19" s="185"/>
      <c r="H19" s="87"/>
      <c r="I19" s="88"/>
      <c r="J19" s="88"/>
    </row>
    <row r="20" spans="1:10" s="188" customFormat="1" ht="21" customHeight="1" x14ac:dyDescent="0.2">
      <c r="A20" s="182"/>
      <c r="B20" s="807"/>
      <c r="C20" s="807"/>
      <c r="D20" s="807"/>
      <c r="E20" s="807"/>
      <c r="F20" s="807"/>
      <c r="G20" s="807"/>
      <c r="H20" s="808"/>
      <c r="I20" s="92"/>
      <c r="J20" s="92"/>
    </row>
    <row r="21" spans="1:10" s="73" customFormat="1" ht="12.75" x14ac:dyDescent="0.2">
      <c r="A21" s="187"/>
      <c r="B21" s="617" t="s">
        <v>2137</v>
      </c>
      <c r="C21" s="617" t="s">
        <v>2148</v>
      </c>
      <c r="D21" s="617" t="s">
        <v>2149</v>
      </c>
      <c r="E21" s="617" t="s">
        <v>2150</v>
      </c>
      <c r="F21" s="617"/>
      <c r="G21" s="617" t="s">
        <v>2122</v>
      </c>
      <c r="H21" s="618" t="s">
        <v>6</v>
      </c>
      <c r="I21" s="91"/>
      <c r="J21" s="91"/>
    </row>
    <row r="22" spans="1:10" s="73" customFormat="1" ht="12.75" x14ac:dyDescent="0.2">
      <c r="A22" s="187"/>
      <c r="B22" s="619"/>
      <c r="C22" s="619"/>
      <c r="D22" s="620"/>
      <c r="E22" s="621"/>
      <c r="F22" s="621"/>
      <c r="G22" s="622">
        <v>0</v>
      </c>
      <c r="H22" s="804">
        <f>SUBTOTAL(9,G22:G26)</f>
        <v>0</v>
      </c>
      <c r="I22" s="91"/>
      <c r="J22" s="91"/>
    </row>
    <row r="23" spans="1:10" s="73" customFormat="1" ht="12.75" x14ac:dyDescent="0.2">
      <c r="A23" s="187"/>
      <c r="B23" s="619"/>
      <c r="C23" s="619"/>
      <c r="D23" s="620"/>
      <c r="E23" s="621"/>
      <c r="F23" s="621"/>
      <c r="G23" s="622">
        <v>0</v>
      </c>
      <c r="H23" s="805"/>
      <c r="I23" s="91"/>
      <c r="J23" s="91"/>
    </row>
    <row r="24" spans="1:10" s="73" customFormat="1" ht="12.75" x14ac:dyDescent="0.2">
      <c r="A24" s="187"/>
      <c r="B24" s="619"/>
      <c r="C24" s="619"/>
      <c r="D24" s="620"/>
      <c r="E24" s="621"/>
      <c r="F24" s="621"/>
      <c r="G24" s="622">
        <v>0</v>
      </c>
      <c r="H24" s="805"/>
      <c r="I24" s="91"/>
      <c r="J24" s="91"/>
    </row>
    <row r="25" spans="1:10" s="73" customFormat="1" ht="12.75" x14ac:dyDescent="0.2">
      <c r="A25" s="187"/>
      <c r="B25" s="619"/>
      <c r="C25" s="619"/>
      <c r="D25" s="620"/>
      <c r="E25" s="621"/>
      <c r="F25" s="621"/>
      <c r="G25" s="622">
        <v>0</v>
      </c>
      <c r="H25" s="805"/>
      <c r="I25" s="91"/>
      <c r="J25" s="91"/>
    </row>
    <row r="26" spans="1:10" s="73" customFormat="1" ht="12.75" x14ac:dyDescent="0.2">
      <c r="A26" s="187"/>
      <c r="B26" s="619"/>
      <c r="C26" s="619"/>
      <c r="D26" s="620"/>
      <c r="E26" s="621"/>
      <c r="F26" s="621"/>
      <c r="G26" s="622">
        <v>0</v>
      </c>
      <c r="H26" s="806"/>
      <c r="I26" s="91"/>
      <c r="J26" s="91"/>
    </row>
    <row r="27" spans="1:10" ht="15.75" x14ac:dyDescent="0.2">
      <c r="A27" s="86"/>
      <c r="C27" s="186"/>
      <c r="D27" s="186"/>
      <c r="E27" s="186"/>
      <c r="F27" s="186"/>
      <c r="G27" s="185"/>
      <c r="H27" s="87"/>
      <c r="I27" s="88"/>
      <c r="J27" s="88"/>
    </row>
    <row r="28" spans="1:10" ht="15.75" x14ac:dyDescent="0.2">
      <c r="A28" s="86"/>
      <c r="C28" s="186"/>
      <c r="D28" s="186"/>
      <c r="E28" s="186"/>
      <c r="F28" s="186"/>
      <c r="G28" s="185"/>
      <c r="H28" s="87"/>
      <c r="I28" s="88"/>
      <c r="J28" s="88"/>
    </row>
    <row r="29" spans="1:10" ht="90" customHeight="1" x14ac:dyDescent="0.2">
      <c r="A29" s="88"/>
      <c r="B29" s="623" t="s">
        <v>2152</v>
      </c>
      <c r="C29" s="459"/>
      <c r="D29" s="459"/>
      <c r="E29" s="459"/>
      <c r="F29" s="459"/>
      <c r="G29" s="459"/>
      <c r="H29" s="460"/>
      <c r="I29" s="183"/>
      <c r="J29" s="88"/>
    </row>
    <row r="30" spans="1:10" ht="15.75" customHeight="1" x14ac:dyDescent="0.2">
      <c r="A30" s="88"/>
      <c r="B30" s="90"/>
      <c r="C30" s="90"/>
      <c r="D30" s="90"/>
      <c r="E30" s="90"/>
      <c r="F30" s="90"/>
      <c r="G30" s="90"/>
      <c r="H30" s="90"/>
      <c r="I30" s="183"/>
      <c r="J30" s="88"/>
    </row>
    <row r="31" spans="1:10" ht="15.75" customHeight="1" x14ac:dyDescent="0.2">
      <c r="A31" s="88"/>
      <c r="B31" s="90"/>
      <c r="C31" s="90"/>
      <c r="D31" s="90"/>
      <c r="E31" s="90"/>
      <c r="F31" s="90"/>
      <c r="G31" s="90"/>
      <c r="H31" s="90"/>
      <c r="I31" s="183"/>
      <c r="J31" s="88"/>
    </row>
    <row r="32" spans="1:10" ht="15.75" customHeight="1" x14ac:dyDescent="0.2">
      <c r="A32" s="88"/>
      <c r="B32" s="90"/>
      <c r="C32" s="90"/>
      <c r="D32" s="90"/>
      <c r="E32" s="90"/>
      <c r="F32" s="90"/>
      <c r="G32" s="90"/>
      <c r="H32" s="90"/>
      <c r="I32" s="183"/>
      <c r="J32" s="88"/>
    </row>
    <row r="33" spans="1:23" s="189" customFormat="1" ht="12.75" x14ac:dyDescent="0.2">
      <c r="A33" s="120"/>
      <c r="B33" s="176" t="s">
        <v>112</v>
      </c>
      <c r="C33" s="152" t="s">
        <v>113</v>
      </c>
      <c r="D33" s="164"/>
      <c r="E33" s="164"/>
      <c r="F33" s="164"/>
      <c r="G33" s="164"/>
      <c r="H33" s="165"/>
      <c r="I33" s="165"/>
      <c r="J33" s="134"/>
    </row>
    <row r="34" spans="1:23" s="189" customFormat="1" ht="3" customHeight="1" x14ac:dyDescent="0.2">
      <c r="A34" s="120"/>
      <c r="B34" s="176"/>
      <c r="C34" s="163"/>
      <c r="D34" s="164"/>
      <c r="E34" s="164"/>
      <c r="F34" s="164"/>
      <c r="G34" s="164"/>
      <c r="H34" s="165"/>
      <c r="I34" s="165"/>
      <c r="J34" s="134"/>
    </row>
    <row r="35" spans="1:23" s="7" customFormat="1" ht="12.75" x14ac:dyDescent="0.2">
      <c r="A35" s="2"/>
      <c r="B35" s="177" t="s">
        <v>114</v>
      </c>
      <c r="C35" s="168"/>
      <c r="D35" s="169"/>
      <c r="E35" s="169"/>
      <c r="F35" s="169"/>
      <c r="G35" s="169"/>
      <c r="H35" s="169"/>
      <c r="I35" s="169"/>
      <c r="J35" s="169"/>
    </row>
    <row r="36" spans="1:23" s="7" customFormat="1" ht="3" customHeight="1" x14ac:dyDescent="0.2">
      <c r="A36" s="2"/>
      <c r="B36" s="177"/>
      <c r="C36" s="168"/>
      <c r="D36" s="169"/>
      <c r="E36" s="169"/>
      <c r="F36" s="169"/>
      <c r="G36" s="169"/>
      <c r="H36" s="169"/>
      <c r="I36" s="169"/>
      <c r="J36" s="169"/>
    </row>
    <row r="37" spans="1:23" s="7" customFormat="1" ht="12.75" x14ac:dyDescent="0.2">
      <c r="A37" s="2"/>
      <c r="B37" s="178" t="s">
        <v>115</v>
      </c>
      <c r="C37" s="168"/>
      <c r="D37" s="135"/>
      <c r="E37" s="135"/>
      <c r="F37" s="135"/>
      <c r="G37" s="135"/>
      <c r="H37" s="135"/>
      <c r="I37" s="135"/>
      <c r="J37" s="135"/>
    </row>
    <row r="38" spans="1:23" s="7" customFormat="1" ht="3" customHeight="1" x14ac:dyDescent="0.2">
      <c r="A38" s="2"/>
      <c r="B38" s="178"/>
      <c r="C38" s="168"/>
      <c r="D38" s="135"/>
      <c r="E38" s="135"/>
      <c r="F38" s="135"/>
      <c r="G38" s="135"/>
      <c r="H38" s="135"/>
      <c r="I38" s="135"/>
      <c r="J38" s="135"/>
    </row>
    <row r="39" spans="1:23" s="7" customFormat="1" ht="12.75" x14ac:dyDescent="0.2">
      <c r="A39" s="2"/>
      <c r="B39" s="178" t="s">
        <v>116</v>
      </c>
      <c r="C39" s="168">
        <v>2026</v>
      </c>
      <c r="D39" s="135"/>
      <c r="E39" s="135"/>
      <c r="F39" s="135"/>
      <c r="G39" s="135"/>
      <c r="H39" s="135"/>
      <c r="I39" s="135"/>
      <c r="J39" s="135"/>
      <c r="K39" s="189"/>
      <c r="L39" s="189"/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</row>
    <row r="40" spans="1:23" s="7" customFormat="1" ht="12.75" x14ac:dyDescent="0.2">
      <c r="A40" s="2"/>
      <c r="B40" s="2"/>
      <c r="C40" s="2"/>
      <c r="D40" s="135"/>
      <c r="E40" s="135"/>
      <c r="F40" s="135"/>
      <c r="G40" s="135"/>
      <c r="H40" s="135"/>
      <c r="I40" s="135"/>
      <c r="J40" s="135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</row>
    <row r="41" spans="1:23" s="7" customFormat="1" ht="12.75" x14ac:dyDescent="0.2">
      <c r="A41" s="2"/>
      <c r="B41" s="2"/>
      <c r="C41" s="2"/>
      <c r="D41" s="135"/>
      <c r="E41" s="135"/>
      <c r="F41" s="135"/>
      <c r="G41" s="135"/>
      <c r="H41" s="135"/>
      <c r="I41" s="135"/>
      <c r="J41" s="135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</row>
    <row r="42" spans="1:23" s="7" customFormat="1" ht="12.75" x14ac:dyDescent="0.2">
      <c r="A42" s="2"/>
      <c r="B42" s="180"/>
      <c r="C42" s="180"/>
      <c r="D42" s="180"/>
      <c r="E42" s="180"/>
      <c r="F42" s="180"/>
      <c r="G42" s="180"/>
      <c r="H42" s="180"/>
      <c r="I42" s="180"/>
      <c r="J42" s="180"/>
      <c r="K42" s="189"/>
      <c r="L42" s="189"/>
      <c r="M42" s="189"/>
      <c r="N42" s="189"/>
      <c r="O42" s="189"/>
      <c r="P42" s="189"/>
      <c r="Q42" s="189"/>
      <c r="R42" s="189"/>
      <c r="S42" s="189"/>
      <c r="T42" s="189"/>
      <c r="U42" s="189"/>
      <c r="V42" s="189"/>
      <c r="W42" s="189"/>
    </row>
    <row r="43" spans="1:23" s="7" customFormat="1" ht="12.75" customHeight="1" x14ac:dyDescent="0.2">
      <c r="A43" s="2"/>
      <c r="B43" s="179"/>
      <c r="C43" s="179"/>
      <c r="D43" s="179"/>
      <c r="E43" s="179"/>
      <c r="F43" s="179"/>
      <c r="G43" s="179"/>
      <c r="H43" s="179"/>
      <c r="I43" s="179"/>
      <c r="J43" s="179"/>
    </row>
    <row r="44" spans="1:23" customFormat="1" ht="12.75" customHeight="1" x14ac:dyDescent="0.2">
      <c r="A44" s="1"/>
      <c r="B44" s="802"/>
      <c r="C44" s="802"/>
      <c r="D44" s="802"/>
      <c r="E44" s="802"/>
      <c r="F44" s="802"/>
      <c r="G44" s="802"/>
      <c r="H44" s="802"/>
      <c r="I44" s="802"/>
      <c r="J44" s="378"/>
      <c r="K44" s="190"/>
      <c r="L44" s="190"/>
      <c r="M44" s="190"/>
      <c r="N44" s="190"/>
      <c r="O44" s="190"/>
      <c r="P44" s="190"/>
      <c r="Q44" s="190"/>
      <c r="R44" s="190"/>
      <c r="S44" s="190"/>
    </row>
    <row r="45" spans="1:23" s="7" customFormat="1" ht="12.75" x14ac:dyDescent="0.2">
      <c r="A45" s="2"/>
      <c r="B45" s="803"/>
      <c r="C45" s="803"/>
      <c r="D45" s="803"/>
      <c r="E45" s="803"/>
      <c r="F45" s="803"/>
      <c r="G45" s="803"/>
      <c r="H45" s="803"/>
      <c r="I45" s="803"/>
      <c r="J45" s="135"/>
      <c r="K45" s="189"/>
      <c r="L45" s="189"/>
      <c r="M45" s="189"/>
      <c r="N45" s="189"/>
      <c r="O45" s="189"/>
      <c r="P45" s="189"/>
      <c r="Q45" s="189"/>
      <c r="R45" s="189"/>
      <c r="S45" s="189"/>
      <c r="T45" s="189"/>
      <c r="U45" s="189"/>
      <c r="V45" s="189"/>
      <c r="W45" s="189"/>
    </row>
    <row r="46" spans="1:23" s="7" customFormat="1" ht="12.75" x14ac:dyDescent="0.2">
      <c r="A46" s="2"/>
      <c r="B46" s="2"/>
      <c r="C46" s="2"/>
      <c r="D46" s="135"/>
      <c r="E46" s="135"/>
      <c r="F46" s="135"/>
      <c r="G46" s="135"/>
      <c r="H46" s="135"/>
      <c r="I46" s="135"/>
      <c r="J46" s="135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</row>
    <row r="47" spans="1:23" s="7" customFormat="1" ht="12.75" x14ac:dyDescent="0.2">
      <c r="A47" s="2"/>
      <c r="B47" s="2"/>
      <c r="C47" s="2"/>
      <c r="D47" s="135"/>
      <c r="E47" s="135"/>
      <c r="F47" s="135"/>
      <c r="G47" s="135"/>
      <c r="H47" s="135"/>
      <c r="I47" s="135"/>
      <c r="J47" s="135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</row>
    <row r="48" spans="1:23" s="7" customFormat="1" ht="12.75" x14ac:dyDescent="0.2">
      <c r="A48" s="2"/>
      <c r="B48" s="2"/>
      <c r="C48" s="2"/>
      <c r="D48" s="135"/>
      <c r="E48" s="135"/>
      <c r="F48" s="135"/>
      <c r="G48" s="135"/>
      <c r="H48" s="135"/>
      <c r="I48" s="135"/>
      <c r="J48" s="135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</row>
    <row r="49" spans="1:23" s="7" customFormat="1" ht="12.75" x14ac:dyDescent="0.2">
      <c r="A49" s="2"/>
      <c r="B49" s="2"/>
      <c r="C49" s="2"/>
      <c r="D49" s="135"/>
      <c r="E49" s="135"/>
      <c r="F49" s="135"/>
      <c r="G49" s="135"/>
      <c r="H49" s="135"/>
      <c r="I49" s="135"/>
      <c r="J49" s="135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</row>
    <row r="50" spans="1:23" s="7" customFormat="1" ht="12.75" x14ac:dyDescent="0.2"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</row>
    <row r="51" spans="1:23" s="7" customFormat="1" ht="12.75" x14ac:dyDescent="0.2"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</row>
    <row r="52" spans="1:23" s="7" customFormat="1" ht="12.75" x14ac:dyDescent="0.2"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</row>
    <row r="53" spans="1:23" s="7" customFormat="1" ht="12.75" x14ac:dyDescent="0.2"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</row>
    <row r="54" spans="1:23" s="7" customFormat="1" ht="12.75" x14ac:dyDescent="0.2"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</row>
    <row r="55" spans="1:23" s="7" customFormat="1" ht="12.75" x14ac:dyDescent="0.2"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</row>
    <row r="56" spans="1:23" s="7" customFormat="1" ht="12.75" x14ac:dyDescent="0.2"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</row>
    <row r="57" spans="1:23" s="7" customFormat="1" ht="12.75" x14ac:dyDescent="0.2"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</row>
  </sheetData>
  <mergeCells count="8">
    <mergeCell ref="C6:G6"/>
    <mergeCell ref="C7:G7"/>
    <mergeCell ref="B44:I44"/>
    <mergeCell ref="B45:I45"/>
    <mergeCell ref="H13:H17"/>
    <mergeCell ref="H22:H26"/>
    <mergeCell ref="B11:H11"/>
    <mergeCell ref="B20:H20"/>
  </mergeCells>
  <pageMargins left="0.25" right="0.25" top="0.75" bottom="0.75" header="0.3" footer="0.3"/>
  <pageSetup paperSize="9" fitToHeight="200" orientation="landscape" r:id="rId1"/>
  <rowBreaks count="1" manualBreakCount="1">
    <brk id="4" max="16383" man="1"/>
  </rowBreaks>
  <colBreaks count="1" manualBreakCount="1">
    <brk id="9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7">
    <tabColor rgb="FF00B050"/>
    <pageSetUpPr fitToPage="1"/>
  </sheetPr>
  <dimension ref="A1:I147"/>
  <sheetViews>
    <sheetView showGridLines="0" view="pageBreakPreview" topLeftCell="C1" zoomScaleNormal="100" zoomScaleSheetLayoutView="100" workbookViewId="0">
      <selection activeCell="C26" sqref="C26"/>
    </sheetView>
  </sheetViews>
  <sheetFormatPr defaultColWidth="9.140625" defaultRowHeight="12.75" customHeight="1" zeroHeight="1" x14ac:dyDescent="0.2"/>
  <cols>
    <col min="1" max="1" width="5.140625" style="343" customWidth="1"/>
    <col min="2" max="2" width="2.7109375" style="501" customWidth="1"/>
    <col min="3" max="3" width="26.85546875" style="501" customWidth="1"/>
    <col min="4" max="4" width="25.140625" style="501" customWidth="1"/>
    <col min="5" max="5" width="23.140625" style="501" customWidth="1"/>
    <col min="6" max="6" width="21.42578125" style="501" customWidth="1"/>
    <col min="7" max="7" width="23.7109375" style="501" customWidth="1"/>
    <col min="8" max="8" width="20" style="501" customWidth="1"/>
    <col min="9" max="9" width="2.7109375" style="501" customWidth="1"/>
    <col min="10" max="10" width="12.7109375" style="73" customWidth="1"/>
    <col min="11" max="381" width="9.140625" style="73" customWidth="1"/>
    <col min="382" max="16384" width="9.140625" style="73"/>
  </cols>
  <sheetData>
    <row r="1" spans="2:9" ht="8.25" customHeight="1" x14ac:dyDescent="0.2"/>
    <row r="2" spans="2:9" ht="20.25" x14ac:dyDescent="0.2">
      <c r="C2" s="89"/>
      <c r="D2" s="838" t="s">
        <v>79</v>
      </c>
      <c r="E2" s="838"/>
      <c r="F2" s="838"/>
      <c r="G2" s="838"/>
    </row>
    <row r="3" spans="2:9" ht="15" customHeight="1" x14ac:dyDescent="0.2">
      <c r="D3" s="89"/>
      <c r="E3" s="89"/>
      <c r="F3" s="89"/>
      <c r="G3" s="89"/>
    </row>
    <row r="4" spans="2:9" ht="33.75" customHeight="1" x14ac:dyDescent="0.2">
      <c r="C4" s="89"/>
      <c r="D4" s="839" t="s">
        <v>2153</v>
      </c>
      <c r="E4" s="839"/>
      <c r="F4" s="839"/>
      <c r="G4" s="839"/>
    </row>
    <row r="5" spans="2:9" ht="30" customHeight="1" x14ac:dyDescent="0.25">
      <c r="B5" s="502"/>
      <c r="C5" s="344" t="s">
        <v>2154</v>
      </c>
      <c r="D5" s="344"/>
      <c r="E5" s="270"/>
      <c r="F5" s="271" t="s">
        <v>2155</v>
      </c>
      <c r="G5" s="324" t="str">
        <f>C8&amp;"  "&amp;"de"&amp;"  "&amp;D8</f>
        <v xml:space="preserve">  de  </v>
      </c>
      <c r="H5" s="324"/>
      <c r="I5" s="502"/>
    </row>
    <row r="6" spans="2:9" ht="18.75" customHeight="1" thickBot="1" x14ac:dyDescent="0.25">
      <c r="C6" s="192"/>
    </row>
    <row r="7" spans="2:9" x14ac:dyDescent="0.2">
      <c r="B7" s="243"/>
      <c r="C7" s="328" t="s">
        <v>2156</v>
      </c>
      <c r="D7" s="272" t="s">
        <v>2157</v>
      </c>
      <c r="E7" s="498" t="s">
        <v>88</v>
      </c>
      <c r="I7" s="243"/>
    </row>
    <row r="8" spans="2:9" ht="12.75" customHeight="1" thickBot="1" x14ac:dyDescent="0.25">
      <c r="C8" s="329"/>
      <c r="D8" s="520"/>
      <c r="E8" s="561"/>
    </row>
    <row r="9" spans="2:9" ht="13.5" customHeight="1" thickBot="1" x14ac:dyDescent="0.25">
      <c r="C9" s="359"/>
      <c r="D9" s="359"/>
    </row>
    <row r="10" spans="2:9" ht="12.75" customHeight="1" x14ac:dyDescent="0.2">
      <c r="C10" s="840" t="s">
        <v>2158</v>
      </c>
      <c r="D10" s="841"/>
      <c r="E10" s="841"/>
      <c r="F10" s="841"/>
      <c r="G10" s="841"/>
      <c r="H10" s="842"/>
    </row>
    <row r="11" spans="2:9" ht="18.75" customHeight="1" x14ac:dyDescent="0.2">
      <c r="C11" s="624" t="s">
        <v>2159</v>
      </c>
      <c r="D11" s="625" t="s">
        <v>1640</v>
      </c>
      <c r="E11" s="625" t="s">
        <v>2160</v>
      </c>
      <c r="F11" s="625" t="s">
        <v>2161</v>
      </c>
      <c r="G11" s="625" t="s">
        <v>2162</v>
      </c>
      <c r="H11" s="626" t="s">
        <v>2163</v>
      </c>
    </row>
    <row r="12" spans="2:9" ht="14.25" customHeight="1" thickBot="1" x14ac:dyDescent="0.25">
      <c r="C12" s="562"/>
      <c r="D12" s="627"/>
      <c r="E12" s="627"/>
      <c r="F12" s="627"/>
      <c r="G12" s="627"/>
      <c r="H12" s="563"/>
    </row>
    <row r="13" spans="2:9" ht="12.75" customHeight="1" thickBot="1" x14ac:dyDescent="0.25">
      <c r="C13" s="503"/>
      <c r="D13" s="503"/>
      <c r="F13" s="504"/>
      <c r="G13" s="505"/>
      <c r="H13" s="505"/>
    </row>
    <row r="14" spans="2:9" ht="14.25" customHeight="1" x14ac:dyDescent="0.2">
      <c r="B14" s="243"/>
      <c r="C14" s="330" t="s">
        <v>2164</v>
      </c>
      <c r="D14" s="721" t="s">
        <v>2165</v>
      </c>
      <c r="E14" s="722"/>
      <c r="F14" s="722"/>
      <c r="G14" s="722"/>
      <c r="H14" s="843"/>
      <c r="I14" s="243"/>
    </row>
    <row r="15" spans="2:9" ht="14.25" customHeight="1" thickBot="1" x14ac:dyDescent="0.25">
      <c r="C15" s="564"/>
      <c r="D15" s="844"/>
      <c r="E15" s="845"/>
      <c r="F15" s="845"/>
      <c r="G15" s="845"/>
      <c r="H15" s="846"/>
    </row>
    <row r="16" spans="2:9" ht="12" customHeight="1" thickBot="1" x14ac:dyDescent="0.25">
      <c r="C16" s="506"/>
      <c r="D16" s="507"/>
      <c r="E16" s="507"/>
      <c r="F16" s="507"/>
      <c r="G16" s="507"/>
      <c r="H16" s="507"/>
    </row>
    <row r="17" spans="2:9" ht="15" customHeight="1" x14ac:dyDescent="0.2">
      <c r="C17" s="334" t="s">
        <v>2166</v>
      </c>
      <c r="D17" s="809" t="s">
        <v>2167</v>
      </c>
      <c r="E17" s="809"/>
      <c r="F17" s="809"/>
      <c r="G17" s="809"/>
      <c r="H17" s="810"/>
    </row>
    <row r="18" spans="2:9" ht="20.100000000000001" customHeight="1" thickBot="1" x14ac:dyDescent="0.25">
      <c r="C18" s="565"/>
      <c r="D18" s="829"/>
      <c r="E18" s="829"/>
      <c r="F18" s="829"/>
      <c r="G18" s="829"/>
      <c r="H18" s="830"/>
    </row>
    <row r="19" spans="2:9" ht="13.5" thickBot="1" x14ac:dyDescent="0.25"/>
    <row r="20" spans="2:9" x14ac:dyDescent="0.2">
      <c r="C20" s="847" t="s">
        <v>2168</v>
      </c>
      <c r="D20" s="848"/>
      <c r="E20" s="332" t="s">
        <v>2169</v>
      </c>
      <c r="F20" s="849" t="s">
        <v>2170</v>
      </c>
      <c r="G20" s="850"/>
      <c r="H20" s="851"/>
    </row>
    <row r="21" spans="2:9" ht="16.5" customHeight="1" x14ac:dyDescent="0.2">
      <c r="C21" s="831"/>
      <c r="D21" s="832"/>
      <c r="E21" s="628"/>
      <c r="F21" s="833"/>
      <c r="G21" s="834"/>
      <c r="H21" s="835"/>
    </row>
    <row r="22" spans="2:9" ht="16.5" customHeight="1" thickBot="1" x14ac:dyDescent="0.25">
      <c r="C22" s="566" t="s">
        <v>2171</v>
      </c>
      <c r="D22" s="836"/>
      <c r="E22" s="836"/>
      <c r="F22" s="836"/>
      <c r="G22" s="836"/>
      <c r="H22" s="837"/>
    </row>
    <row r="23" spans="2:9" ht="16.5" customHeight="1" thickBot="1" x14ac:dyDescent="0.25">
      <c r="C23" s="506"/>
      <c r="D23" s="507"/>
      <c r="E23" s="507"/>
      <c r="F23" s="507"/>
      <c r="G23" s="507"/>
      <c r="H23" s="507"/>
    </row>
    <row r="24" spans="2:9" ht="27.75" customHeight="1" thickBot="1" x14ac:dyDescent="0.25">
      <c r="C24" s="822" t="s">
        <v>2172</v>
      </c>
      <c r="D24" s="823"/>
      <c r="E24" s="333"/>
      <c r="F24" s="824" t="s">
        <v>2173</v>
      </c>
      <c r="G24" s="825"/>
      <c r="H24" s="333"/>
    </row>
    <row r="25" spans="2:9" ht="20.100000000000001" customHeight="1" thickBot="1" x14ac:dyDescent="0.25">
      <c r="C25" s="506"/>
      <c r="D25" s="507"/>
      <c r="E25" s="507"/>
      <c r="F25" s="507"/>
      <c r="G25" s="507"/>
      <c r="H25" s="507"/>
    </row>
    <row r="26" spans="2:9" ht="20.100000000000001" customHeight="1" x14ac:dyDescent="0.2">
      <c r="B26" s="243"/>
      <c r="C26" s="334" t="s">
        <v>1488</v>
      </c>
      <c r="D26" s="809" t="s">
        <v>2174</v>
      </c>
      <c r="E26" s="809"/>
      <c r="F26" s="809"/>
      <c r="G26" s="809"/>
      <c r="H26" s="810"/>
      <c r="I26" s="243"/>
    </row>
    <row r="27" spans="2:9" ht="27" customHeight="1" thickBot="1" x14ac:dyDescent="0.25">
      <c r="C27" s="565"/>
      <c r="D27" s="811"/>
      <c r="E27" s="811"/>
      <c r="F27" s="811"/>
      <c r="G27" s="811"/>
      <c r="H27" s="812"/>
    </row>
    <row r="28" spans="2:9" ht="20.100000000000001" customHeight="1" thickBot="1" x14ac:dyDescent="0.25">
      <c r="C28" s="335"/>
      <c r="D28" s="508"/>
      <c r="E28" s="508"/>
      <c r="F28" s="508"/>
      <c r="G28" s="508"/>
      <c r="H28" s="508"/>
    </row>
    <row r="29" spans="2:9" ht="20.100000000000001" customHeight="1" x14ac:dyDescent="0.2">
      <c r="C29" s="334" t="s">
        <v>2175</v>
      </c>
      <c r="D29" s="809" t="s">
        <v>2176</v>
      </c>
      <c r="E29" s="809"/>
      <c r="F29" s="809"/>
      <c r="G29" s="809"/>
      <c r="H29" s="810"/>
    </row>
    <row r="30" spans="2:9" ht="20.100000000000001" customHeight="1" thickBot="1" x14ac:dyDescent="0.25">
      <c r="C30" s="565"/>
      <c r="D30" s="811"/>
      <c r="E30" s="811"/>
      <c r="F30" s="811"/>
      <c r="G30" s="811"/>
      <c r="H30" s="812"/>
    </row>
    <row r="31" spans="2:9" ht="36.75" customHeight="1" thickBot="1" x14ac:dyDescent="0.25"/>
    <row r="32" spans="2:9" ht="16.5" customHeight="1" x14ac:dyDescent="0.2">
      <c r="B32" s="243"/>
      <c r="C32" s="336" t="s">
        <v>2177</v>
      </c>
      <c r="D32" s="809" t="s">
        <v>2178</v>
      </c>
      <c r="E32" s="809"/>
      <c r="F32" s="809"/>
      <c r="G32" s="809"/>
      <c r="H32" s="810"/>
      <c r="I32" s="243"/>
    </row>
    <row r="33" spans="3:8" ht="30.75" customHeight="1" thickBot="1" x14ac:dyDescent="0.25">
      <c r="C33" s="565"/>
      <c r="D33" s="811"/>
      <c r="E33" s="811"/>
      <c r="F33" s="811"/>
      <c r="G33" s="811"/>
      <c r="H33" s="812"/>
    </row>
    <row r="34" spans="3:8" ht="20.100000000000001" customHeight="1" thickBot="1" x14ac:dyDescent="0.25">
      <c r="C34" s="506"/>
      <c r="D34" s="508"/>
      <c r="E34" s="508"/>
      <c r="F34" s="508"/>
      <c r="G34" s="508"/>
      <c r="H34" s="508"/>
    </row>
    <row r="35" spans="3:8" ht="25.5" x14ac:dyDescent="0.2">
      <c r="C35" s="337" t="s">
        <v>2179</v>
      </c>
      <c r="D35" s="809" t="s">
        <v>2180</v>
      </c>
      <c r="E35" s="809"/>
      <c r="F35" s="809"/>
      <c r="G35" s="809"/>
      <c r="H35" s="810"/>
    </row>
    <row r="36" spans="3:8" ht="24.75" customHeight="1" thickBot="1" x14ac:dyDescent="0.25">
      <c r="C36" s="565"/>
      <c r="D36" s="811"/>
      <c r="E36" s="811"/>
      <c r="F36" s="811"/>
      <c r="G36" s="811"/>
      <c r="H36" s="812"/>
    </row>
    <row r="37" spans="3:8" ht="8.25" customHeight="1" x14ac:dyDescent="0.2"/>
    <row r="38" spans="3:8" ht="18.75" customHeight="1" x14ac:dyDescent="0.2">
      <c r="C38" s="506"/>
      <c r="D38" s="508"/>
      <c r="E38" s="508"/>
      <c r="F38" s="508"/>
      <c r="G38" s="508"/>
      <c r="H38" s="508"/>
    </row>
    <row r="39" spans="3:8" ht="32.25" customHeight="1" thickBot="1" x14ac:dyDescent="0.25"/>
    <row r="40" spans="3:8" ht="12.75" customHeight="1" thickBot="1" x14ac:dyDescent="0.25">
      <c r="C40" s="813" t="s">
        <v>2181</v>
      </c>
      <c r="D40" s="814"/>
      <c r="E40" s="814"/>
      <c r="F40" s="814"/>
      <c r="G40" s="814"/>
      <c r="H40" s="815"/>
    </row>
    <row r="41" spans="3:8" ht="3" customHeight="1" thickBot="1" x14ac:dyDescent="0.25">
      <c r="C41" s="338"/>
      <c r="D41" s="338"/>
      <c r="E41" s="338"/>
      <c r="F41" s="338"/>
      <c r="G41" s="338"/>
      <c r="H41" s="338"/>
    </row>
    <row r="42" spans="3:8" ht="20.25" customHeight="1" x14ac:dyDescent="0.2">
      <c r="C42" s="334" t="s">
        <v>2182</v>
      </c>
      <c r="D42" s="809" t="s">
        <v>2183</v>
      </c>
      <c r="E42" s="809"/>
      <c r="F42" s="809"/>
      <c r="G42" s="809"/>
      <c r="H42" s="810"/>
    </row>
    <row r="43" spans="3:8" ht="45" customHeight="1" x14ac:dyDescent="0.2">
      <c r="C43" s="629"/>
      <c r="D43" s="816"/>
      <c r="E43" s="817"/>
      <c r="F43" s="817"/>
      <c r="G43" s="817"/>
      <c r="H43" s="818"/>
    </row>
    <row r="44" spans="3:8" ht="45" customHeight="1" x14ac:dyDescent="0.2">
      <c r="C44" s="630" t="s">
        <v>2184</v>
      </c>
      <c r="D44" s="827" t="s">
        <v>2185</v>
      </c>
      <c r="E44" s="827"/>
      <c r="F44" s="827"/>
      <c r="G44" s="827"/>
      <c r="H44" s="828"/>
    </row>
    <row r="45" spans="3:8" ht="45.75" customHeight="1" thickBot="1" x14ac:dyDescent="0.25">
      <c r="C45" s="567"/>
      <c r="D45" s="829"/>
      <c r="E45" s="829"/>
      <c r="F45" s="829"/>
      <c r="G45" s="829"/>
      <c r="H45" s="830"/>
    </row>
    <row r="46" spans="3:8" ht="6.75" customHeight="1" x14ac:dyDescent="0.2">
      <c r="C46" s="509"/>
      <c r="D46" s="339"/>
      <c r="E46" s="339"/>
      <c r="F46" s="339"/>
      <c r="G46" s="339"/>
      <c r="H46" s="339"/>
    </row>
    <row r="47" spans="3:8" x14ac:dyDescent="0.2">
      <c r="C47" s="338"/>
      <c r="D47" s="338"/>
      <c r="E47" s="338"/>
      <c r="F47" s="338"/>
      <c r="G47" s="338"/>
      <c r="H47" s="338"/>
    </row>
    <row r="48" spans="3:8" ht="22.5" customHeight="1" x14ac:dyDescent="0.2"/>
    <row r="49" spans="2:9" ht="15.75" customHeight="1" x14ac:dyDescent="0.2">
      <c r="C49" s="510" t="s">
        <v>112</v>
      </c>
      <c r="D49" s="511" t="s">
        <v>113</v>
      </c>
      <c r="E49" s="164"/>
      <c r="F49" s="164"/>
      <c r="G49" s="164"/>
      <c r="H49" s="164"/>
      <c r="I49" s="512"/>
    </row>
    <row r="50" spans="2:9" ht="77.25" customHeight="1" x14ac:dyDescent="0.2">
      <c r="C50" s="510"/>
      <c r="D50" s="511"/>
      <c r="E50" s="164"/>
      <c r="F50" s="164"/>
      <c r="G50" s="164"/>
      <c r="H50" s="164"/>
      <c r="I50" s="512"/>
    </row>
    <row r="51" spans="2:9" x14ac:dyDescent="0.2">
      <c r="C51" s="513" t="s">
        <v>114</v>
      </c>
      <c r="D51" s="514"/>
      <c r="E51" s="515"/>
      <c r="F51" s="515"/>
      <c r="G51" s="515"/>
      <c r="H51" s="515"/>
      <c r="I51" s="515"/>
    </row>
    <row r="52" spans="2:9" ht="18.75" customHeight="1" x14ac:dyDescent="0.2">
      <c r="C52" s="513"/>
      <c r="D52" s="514"/>
      <c r="E52" s="515"/>
      <c r="F52" s="515"/>
      <c r="G52" s="515"/>
      <c r="H52" s="515"/>
      <c r="I52" s="515"/>
    </row>
    <row r="53" spans="2:9" ht="18.75" customHeight="1" x14ac:dyDescent="0.2">
      <c r="C53" s="516" t="s">
        <v>115</v>
      </c>
      <c r="D53" s="514"/>
      <c r="E53" s="517"/>
      <c r="F53" s="517"/>
      <c r="G53" s="517"/>
      <c r="H53" s="517"/>
      <c r="I53" s="517"/>
    </row>
    <row r="54" spans="2:9" ht="20.100000000000001" customHeight="1" x14ac:dyDescent="0.2">
      <c r="C54" s="516"/>
      <c r="D54" s="517"/>
      <c r="F54" s="517"/>
      <c r="G54" s="517"/>
      <c r="H54" s="517"/>
      <c r="I54" s="517"/>
    </row>
    <row r="55" spans="2:9" ht="20.100000000000001" customHeight="1" x14ac:dyDescent="0.2">
      <c r="C55" s="516" t="s">
        <v>116</v>
      </c>
      <c r="D55" s="517">
        <v>2026</v>
      </c>
      <c r="F55" s="517"/>
      <c r="G55" s="517"/>
      <c r="H55" s="517"/>
      <c r="I55" s="517"/>
    </row>
    <row r="56" spans="2:9" ht="20.100000000000001" customHeight="1" x14ac:dyDescent="0.2">
      <c r="C56" s="517"/>
      <c r="D56" s="341"/>
      <c r="E56" s="341"/>
      <c r="F56" s="341"/>
      <c r="G56" s="341"/>
      <c r="H56" s="341"/>
      <c r="I56" s="341"/>
    </row>
    <row r="57" spans="2:9" ht="33" customHeight="1" x14ac:dyDescent="0.2">
      <c r="C57" s="517"/>
      <c r="D57" s="341"/>
      <c r="E57" s="341"/>
      <c r="F57" s="341"/>
      <c r="G57" s="341"/>
      <c r="H57" s="341"/>
      <c r="I57" s="341"/>
    </row>
    <row r="58" spans="2:9" ht="15" customHeight="1" x14ac:dyDescent="0.2">
      <c r="C58" s="342"/>
      <c r="D58" s="342"/>
      <c r="E58" s="342"/>
      <c r="F58" s="342"/>
      <c r="G58" s="342"/>
      <c r="H58" s="342"/>
      <c r="I58" s="342"/>
    </row>
    <row r="59" spans="2:9" ht="33" customHeight="1" x14ac:dyDescent="0.2">
      <c r="C59" s="819" t="s">
        <v>2186</v>
      </c>
      <c r="D59" s="820"/>
      <c r="E59" s="821"/>
      <c r="F59" s="821"/>
      <c r="G59" s="820"/>
      <c r="H59" s="820"/>
    </row>
    <row r="60" spans="2:9" ht="15.75" customHeight="1" x14ac:dyDescent="0.2">
      <c r="B60" s="826" t="s">
        <v>119</v>
      </c>
      <c r="C60" s="826"/>
      <c r="D60" s="826"/>
      <c r="E60" s="826"/>
      <c r="F60" s="826"/>
      <c r="G60" s="826"/>
      <c r="H60" s="826"/>
      <c r="I60" s="826"/>
    </row>
    <row r="61" spans="2:9" x14ac:dyDescent="0.2"/>
    <row r="62" spans="2:9" x14ac:dyDescent="0.2"/>
    <row r="63" spans="2:9" ht="3" customHeight="1" x14ac:dyDescent="0.2"/>
    <row r="64" spans="2:9" x14ac:dyDescent="0.2"/>
    <row r="65" ht="3" customHeight="1" x14ac:dyDescent="0.2"/>
    <row r="66" x14ac:dyDescent="0.2"/>
    <row r="67" ht="3" customHeight="1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5" ht="12.75" customHeight="1" x14ac:dyDescent="0.2"/>
    <row r="146" ht="12.75" customHeight="1" x14ac:dyDescent="0.2"/>
    <row r="147" ht="12.75" customHeight="1" x14ac:dyDescent="0.2"/>
  </sheetData>
  <dataConsolidate/>
  <mergeCells count="29">
    <mergeCell ref="C21:D21"/>
    <mergeCell ref="F21:H21"/>
    <mergeCell ref="D22:H22"/>
    <mergeCell ref="D2:G2"/>
    <mergeCell ref="D4:G4"/>
    <mergeCell ref="C10:H10"/>
    <mergeCell ref="D14:H14"/>
    <mergeCell ref="D15:H15"/>
    <mergeCell ref="D17:H17"/>
    <mergeCell ref="D18:H18"/>
    <mergeCell ref="C20:D20"/>
    <mergeCell ref="F20:H20"/>
    <mergeCell ref="B60:I60"/>
    <mergeCell ref="D35:H35"/>
    <mergeCell ref="D36:H36"/>
    <mergeCell ref="D42:H42"/>
    <mergeCell ref="D44:H44"/>
    <mergeCell ref="D45:H45"/>
    <mergeCell ref="C24:D24"/>
    <mergeCell ref="F24:G24"/>
    <mergeCell ref="D27:H27"/>
    <mergeCell ref="D29:H29"/>
    <mergeCell ref="D30:H30"/>
    <mergeCell ref="D26:H26"/>
    <mergeCell ref="D32:H32"/>
    <mergeCell ref="D33:H33"/>
    <mergeCell ref="C40:H40"/>
    <mergeCell ref="D43:H43"/>
    <mergeCell ref="C59:H59"/>
  </mergeCells>
  <dataValidations count="4">
    <dataValidation type="list" allowBlank="1" showInputMessage="1" showErrorMessage="1" sqref="D53" xr:uid="{105F5681-7D40-4260-A88F-D1F9E58BE3B7}">
      <formula1>"Janeiro, Fevereiro, Março, Abril, Maio, Junho, Julho, Agosto, Setembro, Outubro, Novembro, Dezembro"</formula1>
    </dataValidation>
    <dataValidation type="list" allowBlank="1" showInputMessage="1" showErrorMessage="1" sqref="D51" xr:uid="{701789F3-B906-4C50-8DB2-03B597350D65}">
      <formula1>"1,2,3,4,5,6,7,8,9,10,11,12,13,14,15,16,17,18,19,20,21,22,23,24,25,26,27,28,29,30,31"</formula1>
    </dataValidation>
    <dataValidation type="textLength" showInputMessage="1" showErrorMessage="1" errorTitle="Ano" error="Preencher com 4 dígitos, p.ex.: 2019" promptTitle="Ano" prompt="Preencher com 4 dígitos, p.ex.: 2020" sqref="D8:D9 D13" xr:uid="{0A699E20-45C9-4D2C-BF04-893D875FC101}">
      <formula1>4</formula1>
      <formula2>4</formula2>
    </dataValidation>
    <dataValidation type="textLength" allowBlank="1" showInputMessage="1" showErrorMessage="1" errorTitle="Preencher com 6 dígitos" error="Preencher com 6 dígitos. Por ex.: 000123" promptTitle="Nº do PA" prompt="Preencher com 6 dígitos, p.ex.: 000123" sqref="C8:C9 C13" xr:uid="{6C1E777B-2E4D-4FC1-AA05-8BCC501EA48C}">
      <formula1>6</formula1>
      <formula2>6</formula2>
    </dataValidation>
  </dataValidations>
  <pageMargins left="0.25" right="0.25" top="0.75" bottom="0.75" header="0.3" footer="0.3"/>
  <pageSetup paperSize="9" scale="89" fitToHeight="20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6017" r:id="rId4" name="Option Button 1">
              <controlPr defaultSize="0" autoFill="0" autoLine="0" autoPict="0">
                <anchor moveWithCells="1">
                  <from>
                    <xdr:col>0</xdr:col>
                    <xdr:colOff>0</xdr:colOff>
                    <xdr:row>20</xdr:row>
                    <xdr:rowOff>19050</xdr:rowOff>
                  </from>
                  <to>
                    <xdr:col>0</xdr:col>
                    <xdr:colOff>180975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8" r:id="rId5" name="Option Button 2">
              <controlPr defaultSize="0" autoFill="0" autoLine="0" autoPict="0">
                <anchor moveWithCells="1">
                  <from>
                    <xdr:col>0</xdr:col>
                    <xdr:colOff>0</xdr:colOff>
                    <xdr:row>21</xdr:row>
                    <xdr:rowOff>0</xdr:rowOff>
                  </from>
                  <to>
                    <xdr:col>0</xdr:col>
                    <xdr:colOff>180975</xdr:colOff>
                    <xdr:row>21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6019" r:id="rId6" name="Option Button 3">
              <controlPr defaultSize="0" autoFill="0" autoLine="0" autoPict="0">
                <anchor moveWithCells="1">
                  <from>
                    <xdr:col>0</xdr:col>
                    <xdr:colOff>0</xdr:colOff>
                    <xdr:row>21</xdr:row>
                    <xdr:rowOff>209550</xdr:rowOff>
                  </from>
                  <to>
                    <xdr:col>0</xdr:col>
                    <xdr:colOff>180975</xdr:colOff>
                    <xdr:row>22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ilha9">
    <outlinePr summaryBelow="0" summaryRight="0"/>
  </sheetPr>
  <dimension ref="A1:E222"/>
  <sheetViews>
    <sheetView topLeftCell="E92" workbookViewId="0">
      <selection activeCell="E222" sqref="E222"/>
    </sheetView>
  </sheetViews>
  <sheetFormatPr defaultColWidth="14.42578125" defaultRowHeight="15.75" customHeight="1" x14ac:dyDescent="0.2"/>
  <cols>
    <col min="1" max="1" width="23" style="262" customWidth="1"/>
    <col min="2" max="2" width="80" style="262" customWidth="1"/>
    <col min="3" max="3" width="152.5703125" style="262" customWidth="1"/>
    <col min="4" max="4" width="14.42578125" style="247"/>
    <col min="5" max="5" width="255.7109375" bestFit="1" customWidth="1"/>
    <col min="6" max="16384" width="14.42578125" style="247"/>
  </cols>
  <sheetData>
    <row r="1" spans="1:5" ht="15" x14ac:dyDescent="0.25">
      <c r="A1" s="245" t="s">
        <v>2187</v>
      </c>
      <c r="B1" s="246" t="s">
        <v>2188</v>
      </c>
      <c r="C1" s="246" t="s">
        <v>2189</v>
      </c>
      <c r="E1" s="267" t="s">
        <v>2190</v>
      </c>
    </row>
    <row r="2" spans="1:5" ht="12.75" x14ac:dyDescent="0.2">
      <c r="A2" s="248" t="s">
        <v>2191</v>
      </c>
      <c r="B2" s="249" t="s">
        <v>2192</v>
      </c>
      <c r="C2" s="250" t="s">
        <v>2193</v>
      </c>
      <c r="E2" s="265" t="s">
        <v>2194</v>
      </c>
    </row>
    <row r="3" spans="1:5" ht="12.75" x14ac:dyDescent="0.2">
      <c r="A3" s="248" t="s">
        <v>2191</v>
      </c>
      <c r="B3" s="249" t="s">
        <v>2192</v>
      </c>
      <c r="C3" s="251" t="s">
        <v>2195</v>
      </c>
      <c r="E3" s="266" t="s">
        <v>2196</v>
      </c>
    </row>
    <row r="4" spans="1:5" ht="12.75" x14ac:dyDescent="0.2">
      <c r="A4" s="248" t="s">
        <v>2191</v>
      </c>
      <c r="B4" s="249" t="s">
        <v>2192</v>
      </c>
      <c r="C4" s="251" t="s">
        <v>2197</v>
      </c>
      <c r="E4" s="266" t="s">
        <v>2198</v>
      </c>
    </row>
    <row r="5" spans="1:5" ht="12.75" x14ac:dyDescent="0.2">
      <c r="A5" s="248" t="s">
        <v>2191</v>
      </c>
      <c r="B5" s="249" t="s">
        <v>2192</v>
      </c>
      <c r="C5" s="251" t="s">
        <v>2199</v>
      </c>
      <c r="E5" s="266" t="s">
        <v>2200</v>
      </c>
    </row>
    <row r="6" spans="1:5" ht="12.75" x14ac:dyDescent="0.2">
      <c r="A6" s="248" t="s">
        <v>2191</v>
      </c>
      <c r="B6" s="249" t="s">
        <v>2192</v>
      </c>
      <c r="C6" s="251" t="s">
        <v>2201</v>
      </c>
      <c r="E6" s="266" t="s">
        <v>2202</v>
      </c>
    </row>
    <row r="7" spans="1:5" ht="12.75" x14ac:dyDescent="0.2">
      <c r="A7" s="248" t="s">
        <v>2191</v>
      </c>
      <c r="B7" s="249" t="s">
        <v>2192</v>
      </c>
      <c r="C7" s="251" t="s">
        <v>2203</v>
      </c>
      <c r="E7" s="266" t="s">
        <v>2204</v>
      </c>
    </row>
    <row r="8" spans="1:5" ht="12.75" x14ac:dyDescent="0.2">
      <c r="A8" s="248" t="s">
        <v>2191</v>
      </c>
      <c r="B8" s="249" t="s">
        <v>2192</v>
      </c>
      <c r="C8" s="251" t="s">
        <v>2205</v>
      </c>
      <c r="E8" s="266" t="s">
        <v>2206</v>
      </c>
    </row>
    <row r="9" spans="1:5" ht="12.75" x14ac:dyDescent="0.2">
      <c r="A9" s="248" t="s">
        <v>2191</v>
      </c>
      <c r="B9" s="249" t="s">
        <v>2192</v>
      </c>
      <c r="C9" s="251" t="s">
        <v>2207</v>
      </c>
      <c r="E9" s="266" t="s">
        <v>2208</v>
      </c>
    </row>
    <row r="10" spans="1:5" ht="12.75" x14ac:dyDescent="0.2">
      <c r="A10" s="248" t="s">
        <v>2191</v>
      </c>
      <c r="B10" s="249" t="s">
        <v>2192</v>
      </c>
      <c r="C10" s="251" t="s">
        <v>2209</v>
      </c>
      <c r="E10" s="266" t="s">
        <v>2210</v>
      </c>
    </row>
    <row r="11" spans="1:5" ht="12.75" x14ac:dyDescent="0.2">
      <c r="A11" s="248" t="s">
        <v>2191</v>
      </c>
      <c r="B11" s="249" t="s">
        <v>2192</v>
      </c>
      <c r="C11" s="251" t="s">
        <v>2211</v>
      </c>
      <c r="E11" s="266" t="s">
        <v>2212</v>
      </c>
    </row>
    <row r="12" spans="1:5" ht="15" x14ac:dyDescent="0.25">
      <c r="A12" s="248" t="s">
        <v>2191</v>
      </c>
      <c r="B12" s="248" t="s">
        <v>2213</v>
      </c>
      <c r="C12" s="251" t="s">
        <v>2214</v>
      </c>
      <c r="E12" s="267" t="s">
        <v>2215</v>
      </c>
    </row>
    <row r="13" spans="1:5" ht="12.75" x14ac:dyDescent="0.2">
      <c r="A13" s="248" t="s">
        <v>2191</v>
      </c>
      <c r="B13" s="248" t="s">
        <v>2213</v>
      </c>
      <c r="C13" s="251" t="s">
        <v>2216</v>
      </c>
      <c r="E13" s="266" t="s">
        <v>2217</v>
      </c>
    </row>
    <row r="14" spans="1:5" ht="12.75" x14ac:dyDescent="0.2">
      <c r="A14" s="248" t="s">
        <v>2191</v>
      </c>
      <c r="B14" s="248" t="s">
        <v>2213</v>
      </c>
      <c r="C14" s="251" t="s">
        <v>2218</v>
      </c>
      <c r="E14" s="266" t="s">
        <v>2219</v>
      </c>
    </row>
    <row r="15" spans="1:5" ht="12.75" x14ac:dyDescent="0.2">
      <c r="A15" s="248" t="s">
        <v>2191</v>
      </c>
      <c r="B15" s="248" t="s">
        <v>2213</v>
      </c>
      <c r="C15" s="251" t="s">
        <v>2220</v>
      </c>
      <c r="E15" s="266" t="s">
        <v>2221</v>
      </c>
    </row>
    <row r="16" spans="1:5" ht="12.75" x14ac:dyDescent="0.2">
      <c r="A16" s="248" t="s">
        <v>2191</v>
      </c>
      <c r="B16" s="248" t="s">
        <v>2213</v>
      </c>
      <c r="C16" s="251" t="s">
        <v>2222</v>
      </c>
      <c r="E16" s="266" t="s">
        <v>2223</v>
      </c>
    </row>
    <row r="17" spans="1:5" ht="12.75" x14ac:dyDescent="0.2">
      <c r="A17" s="248" t="s">
        <v>2191</v>
      </c>
      <c r="B17" s="248" t="s">
        <v>2213</v>
      </c>
      <c r="C17" s="251" t="s">
        <v>2224</v>
      </c>
      <c r="E17" s="266" t="s">
        <v>2225</v>
      </c>
    </row>
    <row r="18" spans="1:5" ht="12.75" x14ac:dyDescent="0.2">
      <c r="A18" s="248" t="s">
        <v>2191</v>
      </c>
      <c r="B18" s="248" t="s">
        <v>2213</v>
      </c>
      <c r="C18" s="251" t="s">
        <v>2226</v>
      </c>
      <c r="E18" s="266" t="s">
        <v>2227</v>
      </c>
    </row>
    <row r="19" spans="1:5" ht="12.75" x14ac:dyDescent="0.2">
      <c r="A19" s="248" t="s">
        <v>2191</v>
      </c>
      <c r="B19" s="248" t="s">
        <v>2213</v>
      </c>
      <c r="C19" s="251" t="s">
        <v>2228</v>
      </c>
      <c r="E19" s="266" t="s">
        <v>2229</v>
      </c>
    </row>
    <row r="20" spans="1:5" ht="12.75" x14ac:dyDescent="0.2">
      <c r="A20" s="248" t="s">
        <v>2191</v>
      </c>
      <c r="B20" s="248" t="s">
        <v>2213</v>
      </c>
      <c r="C20" s="251" t="s">
        <v>2230</v>
      </c>
      <c r="E20" s="265" t="s">
        <v>2231</v>
      </c>
    </row>
    <row r="21" spans="1:5" ht="15" x14ac:dyDescent="0.25">
      <c r="A21" s="248" t="s">
        <v>2191</v>
      </c>
      <c r="B21" s="248" t="s">
        <v>2213</v>
      </c>
      <c r="C21" s="251" t="s">
        <v>2232</v>
      </c>
      <c r="E21" s="267" t="s">
        <v>2233</v>
      </c>
    </row>
    <row r="22" spans="1:5" ht="12.75" x14ac:dyDescent="0.2">
      <c r="A22" s="248" t="s">
        <v>2191</v>
      </c>
      <c r="B22" s="248" t="s">
        <v>2213</v>
      </c>
      <c r="C22" s="250" t="s">
        <v>2234</v>
      </c>
      <c r="E22" s="265" t="s">
        <v>2235</v>
      </c>
    </row>
    <row r="23" spans="1:5" ht="12.75" x14ac:dyDescent="0.2">
      <c r="A23" s="248" t="s">
        <v>2191</v>
      </c>
      <c r="B23" s="248" t="s">
        <v>2213</v>
      </c>
      <c r="C23" s="251" t="s">
        <v>2236</v>
      </c>
      <c r="E23" s="266" t="s">
        <v>2237</v>
      </c>
    </row>
    <row r="24" spans="1:5" ht="12.75" x14ac:dyDescent="0.2">
      <c r="A24" s="248" t="s">
        <v>2238</v>
      </c>
      <c r="B24" s="248" t="s">
        <v>2239</v>
      </c>
      <c r="C24" s="251" t="s">
        <v>2217</v>
      </c>
      <c r="E24" s="266" t="s">
        <v>2240</v>
      </c>
    </row>
    <row r="25" spans="1:5" ht="12.75" x14ac:dyDescent="0.2">
      <c r="A25" s="248" t="s">
        <v>2238</v>
      </c>
      <c r="B25" s="248" t="s">
        <v>2239</v>
      </c>
      <c r="C25" s="251" t="s">
        <v>2219</v>
      </c>
      <c r="E25" s="266" t="s">
        <v>2241</v>
      </c>
    </row>
    <row r="26" spans="1:5" ht="12.75" x14ac:dyDescent="0.2">
      <c r="A26" s="248" t="s">
        <v>2238</v>
      </c>
      <c r="B26" s="248" t="s">
        <v>2239</v>
      </c>
      <c r="C26" s="251" t="s">
        <v>2221</v>
      </c>
      <c r="E26" s="266" t="s">
        <v>2242</v>
      </c>
    </row>
    <row r="27" spans="1:5" ht="12.75" x14ac:dyDescent="0.2">
      <c r="A27" s="248" t="s">
        <v>2238</v>
      </c>
      <c r="B27" s="248" t="s">
        <v>2239</v>
      </c>
      <c r="C27" s="251" t="s">
        <v>2223</v>
      </c>
      <c r="E27" s="266" t="s">
        <v>2243</v>
      </c>
    </row>
    <row r="28" spans="1:5" ht="12.75" x14ac:dyDescent="0.2">
      <c r="A28" s="248" t="s">
        <v>2238</v>
      </c>
      <c r="B28" s="248" t="s">
        <v>2239</v>
      </c>
      <c r="C28" s="251" t="s">
        <v>2225</v>
      </c>
      <c r="E28" s="266" t="s">
        <v>2244</v>
      </c>
    </row>
    <row r="29" spans="1:5" ht="12.75" x14ac:dyDescent="0.2">
      <c r="A29" s="248" t="s">
        <v>2238</v>
      </c>
      <c r="B29" s="248" t="s">
        <v>2239</v>
      </c>
      <c r="C29" s="251" t="s">
        <v>2227</v>
      </c>
      <c r="E29" s="266" t="s">
        <v>2245</v>
      </c>
    </row>
    <row r="30" spans="1:5" ht="12.75" x14ac:dyDescent="0.2">
      <c r="A30" s="248" t="s">
        <v>2238</v>
      </c>
      <c r="B30" s="248" t="s">
        <v>2239</v>
      </c>
      <c r="C30" s="251" t="s">
        <v>2229</v>
      </c>
      <c r="E30" s="266" t="s">
        <v>2246</v>
      </c>
    </row>
    <row r="31" spans="1:5" ht="12.75" x14ac:dyDescent="0.2">
      <c r="A31" s="248" t="s">
        <v>2238</v>
      </c>
      <c r="B31" s="248" t="s">
        <v>2239</v>
      </c>
      <c r="C31" s="248" t="s">
        <v>2247</v>
      </c>
      <c r="E31" s="266" t="s">
        <v>2248</v>
      </c>
    </row>
    <row r="32" spans="1:5" ht="12.75" x14ac:dyDescent="0.2">
      <c r="A32" s="248" t="s">
        <v>2238</v>
      </c>
      <c r="B32" s="248" t="s">
        <v>2249</v>
      </c>
      <c r="C32" s="251" t="s">
        <v>2250</v>
      </c>
      <c r="E32" s="266" t="s">
        <v>2251</v>
      </c>
    </row>
    <row r="33" spans="1:5" ht="12.75" x14ac:dyDescent="0.2">
      <c r="A33" s="248" t="s">
        <v>2238</v>
      </c>
      <c r="B33" s="248" t="s">
        <v>2249</v>
      </c>
      <c r="C33" s="251" t="s">
        <v>2252</v>
      </c>
      <c r="E33" s="266" t="s">
        <v>2253</v>
      </c>
    </row>
    <row r="34" spans="1:5" ht="12.75" x14ac:dyDescent="0.2">
      <c r="A34" s="248" t="s">
        <v>2238</v>
      </c>
      <c r="B34" s="248" t="s">
        <v>2249</v>
      </c>
      <c r="C34" s="251" t="s">
        <v>2254</v>
      </c>
      <c r="E34" s="266" t="s">
        <v>2255</v>
      </c>
    </row>
    <row r="35" spans="1:5" ht="12.75" x14ac:dyDescent="0.2">
      <c r="A35" s="248" t="s">
        <v>2238</v>
      </c>
      <c r="B35" s="248" t="s">
        <v>2249</v>
      </c>
      <c r="C35" s="251" t="s">
        <v>2256</v>
      </c>
      <c r="E35" s="266" t="s">
        <v>2257</v>
      </c>
    </row>
    <row r="36" spans="1:5" ht="12.75" x14ac:dyDescent="0.2">
      <c r="A36" s="248" t="s">
        <v>2238</v>
      </c>
      <c r="B36" s="248" t="s">
        <v>2249</v>
      </c>
      <c r="C36" s="251" t="s">
        <v>2258</v>
      </c>
      <c r="E36" s="265" t="s">
        <v>2259</v>
      </c>
    </row>
    <row r="37" spans="1:5" ht="15" x14ac:dyDescent="0.25">
      <c r="A37" s="248" t="s">
        <v>2238</v>
      </c>
      <c r="B37" s="248" t="s">
        <v>2249</v>
      </c>
      <c r="C37" s="251" t="s">
        <v>2260</v>
      </c>
      <c r="E37" s="267" t="s">
        <v>2261</v>
      </c>
    </row>
    <row r="38" spans="1:5" ht="12.75" x14ac:dyDescent="0.2">
      <c r="A38" s="248" t="s">
        <v>2238</v>
      </c>
      <c r="B38" s="248" t="s">
        <v>2249</v>
      </c>
      <c r="C38" s="251" t="s">
        <v>2262</v>
      </c>
      <c r="E38" s="266" t="s">
        <v>2263</v>
      </c>
    </row>
    <row r="39" spans="1:5" ht="12.75" x14ac:dyDescent="0.2">
      <c r="A39" s="248" t="s">
        <v>2238</v>
      </c>
      <c r="B39" s="248" t="s">
        <v>2249</v>
      </c>
      <c r="C39" s="248" t="s">
        <v>2264</v>
      </c>
      <c r="E39" s="266" t="s">
        <v>2265</v>
      </c>
    </row>
    <row r="40" spans="1:5" ht="12.75" x14ac:dyDescent="0.2">
      <c r="A40" s="248" t="s">
        <v>2266</v>
      </c>
      <c r="B40" s="248" t="s">
        <v>2267</v>
      </c>
      <c r="C40" s="251" t="s">
        <v>2268</v>
      </c>
      <c r="E40" s="266" t="s">
        <v>2269</v>
      </c>
    </row>
    <row r="41" spans="1:5" ht="12.75" x14ac:dyDescent="0.2">
      <c r="A41" s="252" t="s">
        <v>2266</v>
      </c>
      <c r="B41" s="248" t="s">
        <v>2267</v>
      </c>
      <c r="C41" s="251" t="s">
        <v>2270</v>
      </c>
      <c r="E41" s="266" t="s">
        <v>2271</v>
      </c>
    </row>
    <row r="42" spans="1:5" ht="15" x14ac:dyDescent="0.25">
      <c r="A42" s="252" t="s">
        <v>2266</v>
      </c>
      <c r="B42" s="248" t="s">
        <v>2267</v>
      </c>
      <c r="C42" s="251" t="s">
        <v>2272</v>
      </c>
      <c r="E42" s="267" t="s">
        <v>2273</v>
      </c>
    </row>
    <row r="43" spans="1:5" ht="12.75" x14ac:dyDescent="0.2">
      <c r="A43" s="252" t="s">
        <v>2266</v>
      </c>
      <c r="B43" s="248" t="s">
        <v>2267</v>
      </c>
      <c r="C43" s="251" t="s">
        <v>2274</v>
      </c>
      <c r="E43" s="266" t="s">
        <v>2275</v>
      </c>
    </row>
    <row r="44" spans="1:5" ht="12.75" x14ac:dyDescent="0.2">
      <c r="A44" s="252" t="s">
        <v>2266</v>
      </c>
      <c r="B44" s="248" t="s">
        <v>2267</v>
      </c>
      <c r="C44" s="251" t="s">
        <v>2276</v>
      </c>
      <c r="E44" s="266" t="s">
        <v>2277</v>
      </c>
    </row>
    <row r="45" spans="1:5" ht="12.75" x14ac:dyDescent="0.2">
      <c r="A45" s="252" t="s">
        <v>2266</v>
      </c>
      <c r="B45" s="248" t="s">
        <v>2267</v>
      </c>
      <c r="C45" s="251" t="s">
        <v>2278</v>
      </c>
      <c r="E45" s="266" t="s">
        <v>2279</v>
      </c>
    </row>
    <row r="46" spans="1:5" ht="15" x14ac:dyDescent="0.25">
      <c r="A46" s="252" t="s">
        <v>2266</v>
      </c>
      <c r="B46" s="248" t="s">
        <v>2267</v>
      </c>
      <c r="C46" s="251" t="s">
        <v>2280</v>
      </c>
      <c r="E46" s="267" t="s">
        <v>2281</v>
      </c>
    </row>
    <row r="47" spans="1:5" ht="12.75" x14ac:dyDescent="0.2">
      <c r="A47" s="252" t="s">
        <v>2266</v>
      </c>
      <c r="B47" s="248" t="s">
        <v>2267</v>
      </c>
      <c r="C47" s="251" t="s">
        <v>2282</v>
      </c>
      <c r="E47" s="266" t="s">
        <v>2283</v>
      </c>
    </row>
    <row r="48" spans="1:5" ht="12.75" x14ac:dyDescent="0.2">
      <c r="A48" s="252" t="s">
        <v>2266</v>
      </c>
      <c r="B48" s="248" t="s">
        <v>2267</v>
      </c>
      <c r="C48" s="251" t="s">
        <v>2284</v>
      </c>
      <c r="E48" s="266" t="s">
        <v>2285</v>
      </c>
    </row>
    <row r="49" spans="1:5" ht="12.75" x14ac:dyDescent="0.2">
      <c r="A49" s="252" t="s">
        <v>2266</v>
      </c>
      <c r="B49" s="248" t="s">
        <v>2267</v>
      </c>
      <c r="C49" s="248" t="s">
        <v>2286</v>
      </c>
      <c r="E49" s="266" t="s">
        <v>2287</v>
      </c>
    </row>
    <row r="50" spans="1:5" ht="12.75" x14ac:dyDescent="0.2">
      <c r="A50" s="252" t="s">
        <v>2266</v>
      </c>
      <c r="B50" s="253" t="s">
        <v>2288</v>
      </c>
      <c r="C50" s="251" t="s">
        <v>2289</v>
      </c>
      <c r="E50" s="266" t="s">
        <v>2290</v>
      </c>
    </row>
    <row r="51" spans="1:5" ht="12.75" x14ac:dyDescent="0.2">
      <c r="A51" s="252" t="s">
        <v>2266</v>
      </c>
      <c r="B51" s="253" t="s">
        <v>2288</v>
      </c>
      <c r="C51" s="251" t="s">
        <v>2291</v>
      </c>
      <c r="E51" s="266" t="s">
        <v>2292</v>
      </c>
    </row>
    <row r="52" spans="1:5" ht="12.75" x14ac:dyDescent="0.2">
      <c r="A52" s="252" t="s">
        <v>2266</v>
      </c>
      <c r="B52" s="253" t="s">
        <v>2288</v>
      </c>
      <c r="C52" s="251" t="s">
        <v>2293</v>
      </c>
      <c r="E52" s="266" t="s">
        <v>2294</v>
      </c>
    </row>
    <row r="53" spans="1:5" ht="12.75" x14ac:dyDescent="0.2">
      <c r="A53" s="252" t="s">
        <v>2266</v>
      </c>
      <c r="B53" s="253" t="s">
        <v>2288</v>
      </c>
      <c r="C53" s="251" t="s">
        <v>2295</v>
      </c>
      <c r="E53" s="266" t="s">
        <v>2296</v>
      </c>
    </row>
    <row r="54" spans="1:5" ht="15" x14ac:dyDescent="0.25">
      <c r="A54" s="252" t="s">
        <v>2266</v>
      </c>
      <c r="B54" s="253" t="s">
        <v>2288</v>
      </c>
      <c r="C54" s="251" t="s">
        <v>2297</v>
      </c>
      <c r="E54" s="267" t="s">
        <v>2298</v>
      </c>
    </row>
    <row r="55" spans="1:5" ht="12.75" x14ac:dyDescent="0.2">
      <c r="A55" s="252" t="s">
        <v>2266</v>
      </c>
      <c r="B55" s="253" t="s">
        <v>2288</v>
      </c>
      <c r="C55" s="251" t="s">
        <v>2299</v>
      </c>
      <c r="E55" s="266" t="s">
        <v>2300</v>
      </c>
    </row>
    <row r="56" spans="1:5" ht="12.75" x14ac:dyDescent="0.2">
      <c r="A56" s="252" t="s">
        <v>2266</v>
      </c>
      <c r="B56" s="253" t="s">
        <v>2288</v>
      </c>
      <c r="C56" s="251" t="s">
        <v>2301</v>
      </c>
      <c r="E56" s="266" t="s">
        <v>2302</v>
      </c>
    </row>
    <row r="57" spans="1:5" ht="12.75" x14ac:dyDescent="0.2">
      <c r="A57" s="252" t="s">
        <v>2266</v>
      </c>
      <c r="B57" s="253" t="s">
        <v>2288</v>
      </c>
      <c r="C57" s="251" t="s">
        <v>2303</v>
      </c>
      <c r="E57" s="266" t="s">
        <v>2304</v>
      </c>
    </row>
    <row r="58" spans="1:5" ht="12.75" x14ac:dyDescent="0.2">
      <c r="A58" s="252" t="s">
        <v>2266</v>
      </c>
      <c r="B58" s="253" t="s">
        <v>2288</v>
      </c>
      <c r="C58" s="251" t="s">
        <v>2305</v>
      </c>
      <c r="E58" s="266" t="s">
        <v>2306</v>
      </c>
    </row>
    <row r="59" spans="1:5" ht="12.75" x14ac:dyDescent="0.2">
      <c r="A59" s="252" t="s">
        <v>2266</v>
      </c>
      <c r="B59" s="253" t="s">
        <v>2288</v>
      </c>
      <c r="C59" s="251" t="s">
        <v>2307</v>
      </c>
      <c r="E59" s="266" t="s">
        <v>2308</v>
      </c>
    </row>
    <row r="60" spans="1:5" ht="12.75" x14ac:dyDescent="0.2">
      <c r="A60" s="252" t="s">
        <v>2266</v>
      </c>
      <c r="B60" s="253" t="s">
        <v>2288</v>
      </c>
      <c r="C60" s="251" t="s">
        <v>2309</v>
      </c>
      <c r="E60" s="266" t="s">
        <v>2310</v>
      </c>
    </row>
    <row r="61" spans="1:5" ht="12.75" x14ac:dyDescent="0.2">
      <c r="A61" s="252" t="s">
        <v>2266</v>
      </c>
      <c r="B61" s="253" t="s">
        <v>2288</v>
      </c>
      <c r="C61" s="248" t="s">
        <v>2311</v>
      </c>
      <c r="E61" s="266" t="s">
        <v>2312</v>
      </c>
    </row>
    <row r="62" spans="1:5" ht="12.75" x14ac:dyDescent="0.2">
      <c r="A62" s="248" t="s">
        <v>2313</v>
      </c>
      <c r="B62" s="254" t="s">
        <v>2314</v>
      </c>
      <c r="C62" s="255" t="s">
        <v>2315</v>
      </c>
      <c r="E62" s="266" t="s">
        <v>2316</v>
      </c>
    </row>
    <row r="63" spans="1:5" ht="12.75" x14ac:dyDescent="0.2">
      <c r="A63" s="248" t="s">
        <v>2313</v>
      </c>
      <c r="B63" s="254" t="s">
        <v>2314</v>
      </c>
      <c r="C63" s="255" t="s">
        <v>2317</v>
      </c>
      <c r="E63" s="266" t="s">
        <v>2318</v>
      </c>
    </row>
    <row r="64" spans="1:5" ht="12.75" x14ac:dyDescent="0.2">
      <c r="A64" s="248" t="s">
        <v>2313</v>
      </c>
      <c r="B64" s="254" t="s">
        <v>2314</v>
      </c>
      <c r="C64" s="255" t="s">
        <v>2319</v>
      </c>
      <c r="E64" s="266" t="s">
        <v>2320</v>
      </c>
    </row>
    <row r="65" spans="1:5" ht="15" x14ac:dyDescent="0.25">
      <c r="A65" s="248" t="s">
        <v>2313</v>
      </c>
      <c r="B65" s="254" t="s">
        <v>2314</v>
      </c>
      <c r="C65" s="255" t="s">
        <v>2321</v>
      </c>
      <c r="E65" s="267" t="s">
        <v>2322</v>
      </c>
    </row>
    <row r="66" spans="1:5" ht="12.75" x14ac:dyDescent="0.2">
      <c r="A66" s="248" t="s">
        <v>2313</v>
      </c>
      <c r="B66" s="254" t="s">
        <v>2314</v>
      </c>
      <c r="C66" s="255" t="s">
        <v>2323</v>
      </c>
      <c r="E66" s="265" t="s">
        <v>2324</v>
      </c>
    </row>
    <row r="67" spans="1:5" ht="12.75" x14ac:dyDescent="0.2">
      <c r="A67" s="248" t="s">
        <v>2313</v>
      </c>
      <c r="B67" s="254" t="s">
        <v>2314</v>
      </c>
      <c r="C67" s="255" t="s">
        <v>2325</v>
      </c>
      <c r="E67" s="266" t="s">
        <v>2326</v>
      </c>
    </row>
    <row r="68" spans="1:5" ht="12.75" x14ac:dyDescent="0.2">
      <c r="A68" s="248" t="s">
        <v>2313</v>
      </c>
      <c r="B68" s="254" t="s">
        <v>2314</v>
      </c>
      <c r="C68" s="255" t="s">
        <v>2327</v>
      </c>
      <c r="E68" s="266" t="s">
        <v>2328</v>
      </c>
    </row>
    <row r="69" spans="1:5" ht="12.75" customHeight="1" x14ac:dyDescent="0.25">
      <c r="A69" s="248" t="s">
        <v>2313</v>
      </c>
      <c r="B69" s="254" t="s">
        <v>2314</v>
      </c>
      <c r="C69" s="254" t="s">
        <v>2329</v>
      </c>
      <c r="E69" s="267" t="s">
        <v>2330</v>
      </c>
    </row>
    <row r="70" spans="1:5" ht="12.75" x14ac:dyDescent="0.2">
      <c r="A70" s="248" t="s">
        <v>2313</v>
      </c>
      <c r="B70" s="254" t="s">
        <v>2331</v>
      </c>
      <c r="C70" s="251" t="s">
        <v>2332</v>
      </c>
      <c r="E70" s="266" t="s">
        <v>2333</v>
      </c>
    </row>
    <row r="71" spans="1:5" ht="12.75" x14ac:dyDescent="0.2">
      <c r="A71" s="248" t="s">
        <v>2313</v>
      </c>
      <c r="B71" s="254" t="s">
        <v>2331</v>
      </c>
      <c r="C71" s="251" t="s">
        <v>2334</v>
      </c>
      <c r="E71" s="266" t="s">
        <v>2335</v>
      </c>
    </row>
    <row r="72" spans="1:5" ht="12.75" x14ac:dyDescent="0.2">
      <c r="A72" s="248" t="s">
        <v>2313</v>
      </c>
      <c r="B72" s="254" t="s">
        <v>2331</v>
      </c>
      <c r="C72" s="251" t="s">
        <v>2336</v>
      </c>
      <c r="E72" s="266" t="s">
        <v>2337</v>
      </c>
    </row>
    <row r="73" spans="1:5" ht="12.75" x14ac:dyDescent="0.2">
      <c r="A73" s="248" t="s">
        <v>2313</v>
      </c>
      <c r="B73" s="254" t="s">
        <v>2331</v>
      </c>
      <c r="C73" s="251" t="s">
        <v>2338</v>
      </c>
      <c r="E73" s="266" t="s">
        <v>2339</v>
      </c>
    </row>
    <row r="74" spans="1:5" ht="15" x14ac:dyDescent="0.25">
      <c r="A74" s="248" t="s">
        <v>2313</v>
      </c>
      <c r="B74" s="254" t="s">
        <v>2331</v>
      </c>
      <c r="C74" s="251" t="s">
        <v>2340</v>
      </c>
      <c r="E74" s="267" t="s">
        <v>2341</v>
      </c>
    </row>
    <row r="75" spans="1:5" ht="12.75" x14ac:dyDescent="0.2">
      <c r="A75" s="248" t="s">
        <v>2313</v>
      </c>
      <c r="B75" s="254" t="s">
        <v>2331</v>
      </c>
      <c r="C75" s="251" t="s">
        <v>2342</v>
      </c>
      <c r="E75" s="266" t="s">
        <v>2315</v>
      </c>
    </row>
    <row r="76" spans="1:5" ht="12.75" x14ac:dyDescent="0.2">
      <c r="A76" s="252" t="s">
        <v>2313</v>
      </c>
      <c r="B76" s="254" t="s">
        <v>2331</v>
      </c>
      <c r="C76" s="248" t="s">
        <v>2343</v>
      </c>
      <c r="E76" s="266" t="s">
        <v>2317</v>
      </c>
    </row>
    <row r="77" spans="1:5" ht="12.75" x14ac:dyDescent="0.2">
      <c r="A77" s="252" t="s">
        <v>2344</v>
      </c>
      <c r="B77" s="248" t="s">
        <v>2345</v>
      </c>
      <c r="C77" s="251" t="s">
        <v>2346</v>
      </c>
      <c r="E77" s="266" t="s">
        <v>2319</v>
      </c>
    </row>
    <row r="78" spans="1:5" ht="12.75" x14ac:dyDescent="0.2">
      <c r="A78" s="252" t="s">
        <v>2344</v>
      </c>
      <c r="B78" s="248" t="s">
        <v>2345</v>
      </c>
      <c r="C78" s="251" t="s">
        <v>2347</v>
      </c>
      <c r="E78" s="266" t="s">
        <v>2321</v>
      </c>
    </row>
    <row r="79" spans="1:5" ht="12.75" x14ac:dyDescent="0.2">
      <c r="A79" s="252" t="s">
        <v>2344</v>
      </c>
      <c r="B79" s="248" t="s">
        <v>2345</v>
      </c>
      <c r="C79" s="251" t="s">
        <v>2348</v>
      </c>
      <c r="E79" s="266" t="s">
        <v>2323</v>
      </c>
    </row>
    <row r="80" spans="1:5" ht="12.75" x14ac:dyDescent="0.2">
      <c r="A80" s="252" t="s">
        <v>2344</v>
      </c>
      <c r="B80" s="248" t="s">
        <v>2345</v>
      </c>
      <c r="C80" s="248" t="s">
        <v>2349</v>
      </c>
      <c r="E80" s="266" t="s">
        <v>2325</v>
      </c>
    </row>
    <row r="81" spans="1:5" ht="12.75" x14ac:dyDescent="0.2">
      <c r="A81" s="252" t="s">
        <v>2344</v>
      </c>
      <c r="B81" s="248" t="s">
        <v>2350</v>
      </c>
      <c r="C81" s="251" t="s">
        <v>2275</v>
      </c>
      <c r="E81" s="266" t="s">
        <v>2327</v>
      </c>
    </row>
    <row r="82" spans="1:5" ht="12.75" x14ac:dyDescent="0.2">
      <c r="A82" s="252" t="s">
        <v>2344</v>
      </c>
      <c r="B82" s="248" t="s">
        <v>2350</v>
      </c>
      <c r="C82" s="251" t="s">
        <v>2277</v>
      </c>
      <c r="E82" s="266" t="s">
        <v>2329</v>
      </c>
    </row>
    <row r="83" spans="1:5" ht="15" x14ac:dyDescent="0.25">
      <c r="A83" s="252" t="s">
        <v>2344</v>
      </c>
      <c r="B83" s="248" t="s">
        <v>2350</v>
      </c>
      <c r="C83" s="248" t="s">
        <v>2279</v>
      </c>
      <c r="E83" s="267" t="s">
        <v>2351</v>
      </c>
    </row>
    <row r="84" spans="1:5" ht="12.75" x14ac:dyDescent="0.2">
      <c r="A84" s="252" t="s">
        <v>2352</v>
      </c>
      <c r="B84" s="248" t="s">
        <v>2353</v>
      </c>
      <c r="C84" s="248" t="s">
        <v>2354</v>
      </c>
      <c r="E84" s="266" t="s">
        <v>2346</v>
      </c>
    </row>
    <row r="85" spans="1:5" ht="12.75" x14ac:dyDescent="0.2">
      <c r="A85" s="252" t="s">
        <v>2352</v>
      </c>
      <c r="B85" s="248" t="s">
        <v>2353</v>
      </c>
      <c r="C85" s="251" t="s">
        <v>2355</v>
      </c>
      <c r="E85" s="266" t="s">
        <v>2347</v>
      </c>
    </row>
    <row r="86" spans="1:5" ht="12.75" x14ac:dyDescent="0.2">
      <c r="A86" s="252" t="s">
        <v>2352</v>
      </c>
      <c r="B86" s="248" t="s">
        <v>2353</v>
      </c>
      <c r="C86" s="251" t="s">
        <v>2356</v>
      </c>
      <c r="E86" s="266" t="s">
        <v>2348</v>
      </c>
    </row>
    <row r="87" spans="1:5" ht="12.75" x14ac:dyDescent="0.2">
      <c r="A87" s="252" t="s">
        <v>2352</v>
      </c>
      <c r="B87" s="248" t="s">
        <v>2353</v>
      </c>
      <c r="C87" s="251" t="s">
        <v>2357</v>
      </c>
      <c r="E87" s="266" t="s">
        <v>2349</v>
      </c>
    </row>
    <row r="88" spans="1:5" ht="15" x14ac:dyDescent="0.25">
      <c r="A88" s="252" t="s">
        <v>2352</v>
      </c>
      <c r="B88" s="248" t="s">
        <v>2353</v>
      </c>
      <c r="C88" s="251" t="s">
        <v>2358</v>
      </c>
      <c r="E88" s="267" t="s">
        <v>2359</v>
      </c>
    </row>
    <row r="89" spans="1:5" ht="12.75" x14ac:dyDescent="0.2">
      <c r="A89" s="252" t="s">
        <v>2352</v>
      </c>
      <c r="B89" s="248" t="s">
        <v>2353</v>
      </c>
      <c r="C89" s="251" t="s">
        <v>2360</v>
      </c>
      <c r="E89" s="266" t="s">
        <v>2361</v>
      </c>
    </row>
    <row r="90" spans="1:5" ht="12.75" x14ac:dyDescent="0.2">
      <c r="A90" s="252" t="s">
        <v>2352</v>
      </c>
      <c r="B90" s="248" t="s">
        <v>2353</v>
      </c>
      <c r="C90" s="251" t="s">
        <v>2362</v>
      </c>
      <c r="E90" s="266" t="s">
        <v>2363</v>
      </c>
    </row>
    <row r="91" spans="1:5" ht="12.75" x14ac:dyDescent="0.2">
      <c r="A91" s="252" t="s">
        <v>2352</v>
      </c>
      <c r="B91" s="248" t="s">
        <v>2353</v>
      </c>
      <c r="C91" s="251" t="s">
        <v>2364</v>
      </c>
      <c r="E91" s="266" t="s">
        <v>2365</v>
      </c>
    </row>
    <row r="92" spans="1:5" ht="12.75" x14ac:dyDescent="0.2">
      <c r="A92" s="252" t="s">
        <v>2352</v>
      </c>
      <c r="B92" s="248" t="s">
        <v>2353</v>
      </c>
      <c r="C92" s="251" t="s">
        <v>2366</v>
      </c>
      <c r="E92" s="266" t="s">
        <v>2367</v>
      </c>
    </row>
    <row r="93" spans="1:5" ht="12.75" x14ac:dyDescent="0.2">
      <c r="A93" s="252" t="s">
        <v>2352</v>
      </c>
      <c r="B93" s="248" t="s">
        <v>2353</v>
      </c>
      <c r="C93" s="251" t="s">
        <v>2368</v>
      </c>
      <c r="E93" s="266" t="s">
        <v>2369</v>
      </c>
    </row>
    <row r="94" spans="1:5" ht="12.75" x14ac:dyDescent="0.2">
      <c r="A94" s="252" t="s">
        <v>2352</v>
      </c>
      <c r="B94" s="248" t="s">
        <v>2353</v>
      </c>
      <c r="C94" s="251" t="s">
        <v>2370</v>
      </c>
      <c r="E94" s="266" t="s">
        <v>2371</v>
      </c>
    </row>
    <row r="95" spans="1:5" ht="12.75" x14ac:dyDescent="0.2">
      <c r="A95" s="252" t="s">
        <v>2352</v>
      </c>
      <c r="B95" s="248" t="s">
        <v>2353</v>
      </c>
      <c r="C95" s="251" t="s">
        <v>2372</v>
      </c>
      <c r="E95" s="266" t="s">
        <v>2373</v>
      </c>
    </row>
    <row r="96" spans="1:5" ht="12.75" x14ac:dyDescent="0.2">
      <c r="A96" s="252" t="s">
        <v>2352</v>
      </c>
      <c r="B96" s="248" t="s">
        <v>2353</v>
      </c>
      <c r="C96" s="251" t="s">
        <v>2374</v>
      </c>
      <c r="E96" s="265" t="s">
        <v>2375</v>
      </c>
    </row>
    <row r="97" spans="1:5" ht="15" x14ac:dyDescent="0.25">
      <c r="A97" s="252" t="s">
        <v>2352</v>
      </c>
      <c r="B97" s="248" t="s">
        <v>2353</v>
      </c>
      <c r="C97" s="248" t="s">
        <v>2376</v>
      </c>
      <c r="E97" s="267" t="s">
        <v>2377</v>
      </c>
    </row>
    <row r="98" spans="1:5" ht="12.75" x14ac:dyDescent="0.2">
      <c r="A98" s="252" t="s">
        <v>2352</v>
      </c>
      <c r="B98" s="248" t="s">
        <v>2378</v>
      </c>
      <c r="C98" s="251" t="s">
        <v>2361</v>
      </c>
      <c r="E98" s="266" t="s">
        <v>2289</v>
      </c>
    </row>
    <row r="99" spans="1:5" ht="12.75" x14ac:dyDescent="0.2">
      <c r="A99" s="252" t="s">
        <v>2352</v>
      </c>
      <c r="B99" s="248" t="s">
        <v>2378</v>
      </c>
      <c r="C99" s="251" t="s">
        <v>2363</v>
      </c>
      <c r="E99" s="266" t="s">
        <v>2291</v>
      </c>
    </row>
    <row r="100" spans="1:5" ht="12.75" x14ac:dyDescent="0.2">
      <c r="A100" s="252" t="s">
        <v>2352</v>
      </c>
      <c r="B100" s="248" t="s">
        <v>2378</v>
      </c>
      <c r="C100" s="251" t="s">
        <v>2365</v>
      </c>
      <c r="E100" s="266" t="s">
        <v>2293</v>
      </c>
    </row>
    <row r="101" spans="1:5" ht="12.75" x14ac:dyDescent="0.2">
      <c r="A101" s="252" t="s">
        <v>2352</v>
      </c>
      <c r="B101" s="248" t="s">
        <v>2378</v>
      </c>
      <c r="C101" s="251" t="s">
        <v>2367</v>
      </c>
      <c r="E101" s="266" t="s">
        <v>2295</v>
      </c>
    </row>
    <row r="102" spans="1:5" ht="12.75" x14ac:dyDescent="0.2">
      <c r="A102" s="252" t="s">
        <v>2352</v>
      </c>
      <c r="B102" s="248" t="s">
        <v>2378</v>
      </c>
      <c r="C102" s="251" t="s">
        <v>2369</v>
      </c>
      <c r="E102" s="266" t="s">
        <v>2297</v>
      </c>
    </row>
    <row r="103" spans="1:5" ht="12.75" x14ac:dyDescent="0.2">
      <c r="A103" s="252" t="s">
        <v>2352</v>
      </c>
      <c r="B103" s="248" t="s">
        <v>2378</v>
      </c>
      <c r="C103" s="248" t="s">
        <v>2379</v>
      </c>
      <c r="E103" s="266" t="s">
        <v>2299</v>
      </c>
    </row>
    <row r="104" spans="1:5" ht="12.75" x14ac:dyDescent="0.2">
      <c r="A104" s="252" t="s">
        <v>2352</v>
      </c>
      <c r="B104" s="248" t="s">
        <v>2378</v>
      </c>
      <c r="C104" s="251" t="s">
        <v>2373</v>
      </c>
      <c r="E104" s="266" t="s">
        <v>2301</v>
      </c>
    </row>
    <row r="105" spans="1:5" ht="12.75" x14ac:dyDescent="0.2">
      <c r="A105" s="252" t="s">
        <v>2352</v>
      </c>
      <c r="B105" s="248" t="s">
        <v>2378</v>
      </c>
      <c r="C105" s="248" t="s">
        <v>2380</v>
      </c>
      <c r="E105" s="266" t="s">
        <v>2303</v>
      </c>
    </row>
    <row r="106" spans="1:5" ht="12.75" x14ac:dyDescent="0.2">
      <c r="A106" s="252" t="s">
        <v>2381</v>
      </c>
      <c r="B106" s="248" t="s">
        <v>2382</v>
      </c>
      <c r="C106" s="251" t="s">
        <v>2283</v>
      </c>
      <c r="E106" s="266" t="s">
        <v>2305</v>
      </c>
    </row>
    <row r="107" spans="1:5" ht="12.75" x14ac:dyDescent="0.2">
      <c r="A107" s="252" t="s">
        <v>2381</v>
      </c>
      <c r="B107" s="248" t="s">
        <v>2382</v>
      </c>
      <c r="C107" s="248" t="s">
        <v>2383</v>
      </c>
      <c r="E107" s="266" t="s">
        <v>2307</v>
      </c>
    </row>
    <row r="108" spans="1:5" ht="12.75" x14ac:dyDescent="0.2">
      <c r="A108" s="252" t="s">
        <v>2381</v>
      </c>
      <c r="B108" s="248" t="s">
        <v>2382</v>
      </c>
      <c r="C108" s="248" t="s">
        <v>2287</v>
      </c>
      <c r="E108" s="266" t="s">
        <v>2309</v>
      </c>
    </row>
    <row r="109" spans="1:5" ht="12.75" x14ac:dyDescent="0.2">
      <c r="A109" s="252" t="s">
        <v>2381</v>
      </c>
      <c r="B109" s="248" t="s">
        <v>2382</v>
      </c>
      <c r="C109" s="251" t="s">
        <v>2290</v>
      </c>
      <c r="E109" s="266" t="s">
        <v>2311</v>
      </c>
    </row>
    <row r="110" spans="1:5" ht="15" x14ac:dyDescent="0.25">
      <c r="A110" s="252" t="s">
        <v>2381</v>
      </c>
      <c r="B110" s="248" t="s">
        <v>2382</v>
      </c>
      <c r="C110" s="251" t="s">
        <v>2292</v>
      </c>
      <c r="E110" s="267" t="s">
        <v>2384</v>
      </c>
    </row>
    <row r="111" spans="1:5" ht="12.75" x14ac:dyDescent="0.2">
      <c r="A111" s="252" t="s">
        <v>2381</v>
      </c>
      <c r="B111" s="248" t="s">
        <v>2382</v>
      </c>
      <c r="C111" s="251" t="s">
        <v>2294</v>
      </c>
      <c r="E111" s="266" t="s">
        <v>2332</v>
      </c>
    </row>
    <row r="112" spans="1:5" ht="12.75" x14ac:dyDescent="0.2">
      <c r="A112" s="252" t="s">
        <v>2381</v>
      </c>
      <c r="B112" s="248" t="s">
        <v>2382</v>
      </c>
      <c r="C112" s="248" t="s">
        <v>2385</v>
      </c>
      <c r="E112" s="266" t="s">
        <v>2334</v>
      </c>
    </row>
    <row r="113" spans="1:5" ht="12.75" x14ac:dyDescent="0.2">
      <c r="A113" s="248" t="s">
        <v>2381</v>
      </c>
      <c r="B113" s="253" t="s">
        <v>2386</v>
      </c>
      <c r="C113" s="255" t="s">
        <v>2324</v>
      </c>
      <c r="E113" s="266" t="s">
        <v>2336</v>
      </c>
    </row>
    <row r="114" spans="1:5" ht="12.75" x14ac:dyDescent="0.2">
      <c r="A114" s="248" t="s">
        <v>2381</v>
      </c>
      <c r="B114" s="253" t="s">
        <v>2386</v>
      </c>
      <c r="C114" s="255" t="s">
        <v>2326</v>
      </c>
      <c r="E114" s="266" t="s">
        <v>2338</v>
      </c>
    </row>
    <row r="115" spans="1:5" ht="12.75" x14ac:dyDescent="0.2">
      <c r="A115" s="248" t="s">
        <v>2381</v>
      </c>
      <c r="B115" s="253" t="s">
        <v>2386</v>
      </c>
      <c r="C115" s="255" t="s">
        <v>2328</v>
      </c>
      <c r="E115" s="266" t="s">
        <v>2340</v>
      </c>
    </row>
    <row r="116" spans="1:5" ht="12.75" x14ac:dyDescent="0.2">
      <c r="A116" s="248" t="s">
        <v>2387</v>
      </c>
      <c r="B116" s="248" t="s">
        <v>2388</v>
      </c>
      <c r="C116" s="251" t="s">
        <v>2194</v>
      </c>
      <c r="E116" s="266" t="s">
        <v>2342</v>
      </c>
    </row>
    <row r="117" spans="1:5" ht="12.75" x14ac:dyDescent="0.2">
      <c r="A117" s="248" t="s">
        <v>2387</v>
      </c>
      <c r="B117" s="248" t="s">
        <v>2388</v>
      </c>
      <c r="C117" s="251" t="s">
        <v>2196</v>
      </c>
      <c r="E117" s="266" t="s">
        <v>2343</v>
      </c>
    </row>
    <row r="118" spans="1:5" ht="15" x14ac:dyDescent="0.25">
      <c r="A118" s="248" t="s">
        <v>2387</v>
      </c>
      <c r="B118" s="248" t="s">
        <v>2388</v>
      </c>
      <c r="C118" s="251" t="s">
        <v>2198</v>
      </c>
      <c r="E118" s="267" t="s">
        <v>2389</v>
      </c>
    </row>
    <row r="119" spans="1:5" ht="12.75" x14ac:dyDescent="0.2">
      <c r="A119" s="248" t="s">
        <v>2387</v>
      </c>
      <c r="B119" s="248" t="s">
        <v>2388</v>
      </c>
      <c r="C119" s="251" t="s">
        <v>2200</v>
      </c>
      <c r="E119" s="266" t="s">
        <v>2354</v>
      </c>
    </row>
    <row r="120" spans="1:5" ht="12.75" x14ac:dyDescent="0.2">
      <c r="A120" s="248" t="s">
        <v>2387</v>
      </c>
      <c r="B120" s="248" t="s">
        <v>2388</v>
      </c>
      <c r="C120" s="251" t="s">
        <v>2202</v>
      </c>
      <c r="E120" s="266" t="s">
        <v>2355</v>
      </c>
    </row>
    <row r="121" spans="1:5" ht="12.75" x14ac:dyDescent="0.2">
      <c r="A121" s="248" t="s">
        <v>2387</v>
      </c>
      <c r="B121" s="248" t="s">
        <v>2388</v>
      </c>
      <c r="C121" s="251" t="s">
        <v>2204</v>
      </c>
      <c r="E121" s="266" t="s">
        <v>2356</v>
      </c>
    </row>
    <row r="122" spans="1:5" ht="12.75" x14ac:dyDescent="0.2">
      <c r="A122" s="248" t="s">
        <v>2387</v>
      </c>
      <c r="B122" s="248" t="s">
        <v>2388</v>
      </c>
      <c r="C122" s="251" t="s">
        <v>2206</v>
      </c>
      <c r="E122" s="266" t="s">
        <v>2357</v>
      </c>
    </row>
    <row r="123" spans="1:5" ht="12.75" x14ac:dyDescent="0.2">
      <c r="A123" s="248" t="s">
        <v>2387</v>
      </c>
      <c r="B123" s="248" t="s">
        <v>2388</v>
      </c>
      <c r="C123" s="251" t="s">
        <v>2208</v>
      </c>
      <c r="E123" s="266" t="s">
        <v>2358</v>
      </c>
    </row>
    <row r="124" spans="1:5" ht="12.75" x14ac:dyDescent="0.2">
      <c r="A124" s="248" t="s">
        <v>2387</v>
      </c>
      <c r="B124" s="248" t="s">
        <v>2388</v>
      </c>
      <c r="C124" s="251" t="s">
        <v>2210</v>
      </c>
      <c r="E124" s="266" t="s">
        <v>2360</v>
      </c>
    </row>
    <row r="125" spans="1:5" ht="12.75" x14ac:dyDescent="0.2">
      <c r="A125" s="248" t="s">
        <v>2387</v>
      </c>
      <c r="B125" s="248" t="s">
        <v>2388</v>
      </c>
      <c r="C125" s="248" t="s">
        <v>2390</v>
      </c>
      <c r="E125" s="266" t="s">
        <v>2362</v>
      </c>
    </row>
    <row r="126" spans="1:5" ht="12.75" x14ac:dyDescent="0.2">
      <c r="A126" s="248" t="s">
        <v>2387</v>
      </c>
      <c r="B126" s="248" t="s">
        <v>2391</v>
      </c>
      <c r="C126" s="251" t="s">
        <v>2263</v>
      </c>
      <c r="E126" s="266" t="s">
        <v>2364</v>
      </c>
    </row>
    <row r="127" spans="1:5" ht="12.75" x14ac:dyDescent="0.2">
      <c r="A127" s="248" t="s">
        <v>2387</v>
      </c>
      <c r="B127" s="248" t="s">
        <v>2391</v>
      </c>
      <c r="C127" s="251" t="s">
        <v>2265</v>
      </c>
      <c r="E127" s="266" t="s">
        <v>2366</v>
      </c>
    </row>
    <row r="128" spans="1:5" ht="12.75" x14ac:dyDescent="0.2">
      <c r="A128" s="248" t="s">
        <v>2387</v>
      </c>
      <c r="B128" s="248" t="s">
        <v>2391</v>
      </c>
      <c r="C128" s="251" t="s">
        <v>2269</v>
      </c>
      <c r="E128" s="266" t="s">
        <v>2368</v>
      </c>
    </row>
    <row r="129" spans="1:5" ht="12.75" x14ac:dyDescent="0.2">
      <c r="A129" s="248" t="s">
        <v>2387</v>
      </c>
      <c r="B129" s="248" t="s">
        <v>2391</v>
      </c>
      <c r="C129" s="248" t="s">
        <v>2392</v>
      </c>
      <c r="E129" s="266" t="s">
        <v>2370</v>
      </c>
    </row>
    <row r="130" spans="1:5" ht="12.75" x14ac:dyDescent="0.2">
      <c r="A130" s="248" t="s">
        <v>2387</v>
      </c>
      <c r="B130" s="248" t="s">
        <v>2393</v>
      </c>
      <c r="C130" s="251" t="s">
        <v>2333</v>
      </c>
      <c r="E130" s="266" t="s">
        <v>2372</v>
      </c>
    </row>
    <row r="131" spans="1:5" ht="12.75" x14ac:dyDescent="0.2">
      <c r="A131" s="248" t="s">
        <v>2387</v>
      </c>
      <c r="B131" s="248" t="s">
        <v>2393</v>
      </c>
      <c r="C131" s="251" t="s">
        <v>2335</v>
      </c>
      <c r="E131" s="266" t="s">
        <v>2374</v>
      </c>
    </row>
    <row r="132" spans="1:5" ht="12.75" x14ac:dyDescent="0.2">
      <c r="A132" s="248" t="s">
        <v>2387</v>
      </c>
      <c r="B132" s="248" t="s">
        <v>2393</v>
      </c>
      <c r="C132" s="251" t="s">
        <v>2337</v>
      </c>
      <c r="E132" s="266" t="s">
        <v>2376</v>
      </c>
    </row>
    <row r="133" spans="1:5" ht="15" x14ac:dyDescent="0.25">
      <c r="A133" s="248" t="s">
        <v>2387</v>
      </c>
      <c r="B133" s="248" t="s">
        <v>2393</v>
      </c>
      <c r="C133" s="248" t="s">
        <v>2394</v>
      </c>
      <c r="E133" s="267" t="s">
        <v>2395</v>
      </c>
    </row>
    <row r="134" spans="1:5" ht="12.75" x14ac:dyDescent="0.2">
      <c r="A134" s="248" t="s">
        <v>2396</v>
      </c>
      <c r="B134" s="248" t="s">
        <v>2397</v>
      </c>
      <c r="C134" s="251" t="s">
        <v>2398</v>
      </c>
      <c r="E134" s="266" t="s">
        <v>2398</v>
      </c>
    </row>
    <row r="135" spans="1:5" ht="12.75" x14ac:dyDescent="0.2">
      <c r="A135" s="248" t="s">
        <v>2396</v>
      </c>
      <c r="B135" s="248" t="s">
        <v>2397</v>
      </c>
      <c r="C135" s="251" t="s">
        <v>2399</v>
      </c>
      <c r="E135" s="266" t="s">
        <v>2399</v>
      </c>
    </row>
    <row r="136" spans="1:5" ht="12.75" x14ac:dyDescent="0.2">
      <c r="A136" s="248" t="s">
        <v>2396</v>
      </c>
      <c r="B136" s="248" t="s">
        <v>2397</v>
      </c>
      <c r="C136" s="251" t="s">
        <v>2400</v>
      </c>
      <c r="E136" s="266" t="s">
        <v>2400</v>
      </c>
    </row>
    <row r="137" spans="1:5" ht="12.75" x14ac:dyDescent="0.2">
      <c r="A137" s="248" t="s">
        <v>2396</v>
      </c>
      <c r="B137" s="248" t="s">
        <v>2397</v>
      </c>
      <c r="C137" s="251" t="s">
        <v>2401</v>
      </c>
      <c r="E137" s="266" t="s">
        <v>2401</v>
      </c>
    </row>
    <row r="138" spans="1:5" ht="12.75" x14ac:dyDescent="0.2">
      <c r="A138" s="248" t="s">
        <v>2396</v>
      </c>
      <c r="B138" s="248" t="s">
        <v>2397</v>
      </c>
      <c r="C138" s="251" t="s">
        <v>2402</v>
      </c>
      <c r="E138" s="266" t="s">
        <v>2402</v>
      </c>
    </row>
    <row r="139" spans="1:5" ht="12.75" x14ac:dyDescent="0.2">
      <c r="A139" s="248" t="s">
        <v>2396</v>
      </c>
      <c r="B139" s="248" t="s">
        <v>2397</v>
      </c>
      <c r="C139" s="251" t="s">
        <v>2403</v>
      </c>
      <c r="E139" s="266" t="s">
        <v>2403</v>
      </c>
    </row>
    <row r="140" spans="1:5" ht="12.75" x14ac:dyDescent="0.2">
      <c r="A140" s="248" t="s">
        <v>2396</v>
      </c>
      <c r="B140" s="248" t="s">
        <v>2397</v>
      </c>
      <c r="C140" s="251" t="s">
        <v>2404</v>
      </c>
      <c r="E140" s="266" t="s">
        <v>2404</v>
      </c>
    </row>
    <row r="141" spans="1:5" ht="12.75" x14ac:dyDescent="0.2">
      <c r="A141" s="248" t="s">
        <v>2396</v>
      </c>
      <c r="B141" s="248" t="s">
        <v>2397</v>
      </c>
      <c r="C141" s="251" t="s">
        <v>2405</v>
      </c>
      <c r="E141" s="266" t="s">
        <v>2405</v>
      </c>
    </row>
    <row r="142" spans="1:5" ht="12.75" x14ac:dyDescent="0.2">
      <c r="A142" s="248" t="s">
        <v>2396</v>
      </c>
      <c r="B142" s="248" t="s">
        <v>2397</v>
      </c>
      <c r="C142" s="248" t="s">
        <v>2406</v>
      </c>
      <c r="E142" s="266" t="s">
        <v>2407</v>
      </c>
    </row>
    <row r="143" spans="1:5" ht="15" x14ac:dyDescent="0.25">
      <c r="A143" s="248" t="s">
        <v>2396</v>
      </c>
      <c r="B143" s="248" t="s">
        <v>2408</v>
      </c>
      <c r="C143" s="248" t="s">
        <v>2235</v>
      </c>
      <c r="E143" s="267" t="s">
        <v>2409</v>
      </c>
    </row>
    <row r="144" spans="1:5" ht="12.75" x14ac:dyDescent="0.2">
      <c r="A144" s="248" t="s">
        <v>2396</v>
      </c>
      <c r="B144" s="248" t="s">
        <v>2408</v>
      </c>
      <c r="C144" s="248" t="s">
        <v>2237</v>
      </c>
      <c r="E144" s="265" t="s">
        <v>2250</v>
      </c>
    </row>
    <row r="145" spans="1:5" ht="12.75" x14ac:dyDescent="0.2">
      <c r="A145" s="248" t="s">
        <v>2396</v>
      </c>
      <c r="B145" s="248" t="s">
        <v>2408</v>
      </c>
      <c r="C145" s="251" t="s">
        <v>2240</v>
      </c>
      <c r="E145" s="266" t="s">
        <v>2252</v>
      </c>
    </row>
    <row r="146" spans="1:5" ht="12.75" x14ac:dyDescent="0.2">
      <c r="A146" s="248" t="s">
        <v>2396</v>
      </c>
      <c r="B146" s="248" t="s">
        <v>2408</v>
      </c>
      <c r="C146" s="251" t="s">
        <v>2241</v>
      </c>
      <c r="E146" s="266" t="s">
        <v>2254</v>
      </c>
    </row>
    <row r="147" spans="1:5" ht="12.75" x14ac:dyDescent="0.2">
      <c r="A147" s="248" t="s">
        <v>2396</v>
      </c>
      <c r="B147" s="248" t="s">
        <v>2408</v>
      </c>
      <c r="C147" s="251" t="s">
        <v>2242</v>
      </c>
      <c r="E147" s="266" t="s">
        <v>2256</v>
      </c>
    </row>
    <row r="148" spans="1:5" ht="12.75" x14ac:dyDescent="0.2">
      <c r="A148" s="248" t="s">
        <v>2396</v>
      </c>
      <c r="B148" s="248" t="s">
        <v>2408</v>
      </c>
      <c r="C148" s="251" t="s">
        <v>2243</v>
      </c>
      <c r="E148" s="266" t="s">
        <v>2258</v>
      </c>
    </row>
    <row r="149" spans="1:5" ht="12.75" x14ac:dyDescent="0.2">
      <c r="A149" s="248" t="s">
        <v>2396</v>
      </c>
      <c r="B149" s="248" t="s">
        <v>2408</v>
      </c>
      <c r="C149" s="251" t="s">
        <v>2244</v>
      </c>
      <c r="E149" s="266" t="s">
        <v>2260</v>
      </c>
    </row>
    <row r="150" spans="1:5" ht="12.75" x14ac:dyDescent="0.2">
      <c r="A150" s="248" t="s">
        <v>2396</v>
      </c>
      <c r="B150" s="248" t="s">
        <v>2408</v>
      </c>
      <c r="C150" s="251" t="s">
        <v>2245</v>
      </c>
      <c r="E150" s="266" t="s">
        <v>2262</v>
      </c>
    </row>
    <row r="151" spans="1:5" ht="12.75" x14ac:dyDescent="0.2">
      <c r="A151" s="248" t="s">
        <v>2396</v>
      </c>
      <c r="B151" s="248" t="s">
        <v>2408</v>
      </c>
      <c r="C151" s="256" t="s">
        <v>2246</v>
      </c>
      <c r="E151" s="266" t="s">
        <v>2410</v>
      </c>
    </row>
    <row r="152" spans="1:5" ht="15" x14ac:dyDescent="0.25">
      <c r="A152" s="248" t="s">
        <v>2396</v>
      </c>
      <c r="B152" s="257" t="s">
        <v>2408</v>
      </c>
      <c r="C152" s="631" t="s">
        <v>2248</v>
      </c>
      <c r="E152" s="267" t="s">
        <v>2411</v>
      </c>
    </row>
    <row r="153" spans="1:5" ht="12.75" x14ac:dyDescent="0.2">
      <c r="A153" s="248" t="s">
        <v>2396</v>
      </c>
      <c r="B153" s="257" t="s">
        <v>2408</v>
      </c>
      <c r="C153" s="631" t="s">
        <v>2251</v>
      </c>
      <c r="E153" s="266" t="s">
        <v>2412</v>
      </c>
    </row>
    <row r="154" spans="1:5" ht="12.75" x14ac:dyDescent="0.2">
      <c r="A154" s="248" t="s">
        <v>2396</v>
      </c>
      <c r="B154" s="248" t="s">
        <v>2408</v>
      </c>
      <c r="C154" s="258" t="s">
        <v>2255</v>
      </c>
      <c r="E154" s="266" t="s">
        <v>2413</v>
      </c>
    </row>
    <row r="155" spans="1:5" ht="12.75" x14ac:dyDescent="0.2">
      <c r="A155" s="248" t="s">
        <v>2396</v>
      </c>
      <c r="B155" s="248" t="s">
        <v>2408</v>
      </c>
      <c r="C155" s="251" t="s">
        <v>2257</v>
      </c>
      <c r="E155" s="266" t="s">
        <v>2414</v>
      </c>
    </row>
    <row r="156" spans="1:5" ht="12.75" x14ac:dyDescent="0.2">
      <c r="A156" s="248" t="s">
        <v>2396</v>
      </c>
      <c r="B156" s="248" t="s">
        <v>2408</v>
      </c>
      <c r="C156" s="248" t="s">
        <v>2259</v>
      </c>
      <c r="E156" s="266" t="s">
        <v>2415</v>
      </c>
    </row>
    <row r="157" spans="1:5" ht="12.75" x14ac:dyDescent="0.2">
      <c r="A157" s="248" t="s">
        <v>2416</v>
      </c>
      <c r="B157" s="259" t="s">
        <v>1520</v>
      </c>
      <c r="C157" s="251" t="s">
        <v>2300</v>
      </c>
      <c r="E157" s="266" t="s">
        <v>2417</v>
      </c>
    </row>
    <row r="158" spans="1:5" ht="12.75" x14ac:dyDescent="0.2">
      <c r="A158" s="248" t="s">
        <v>2416</v>
      </c>
      <c r="B158" s="259" t="s">
        <v>1520</v>
      </c>
      <c r="C158" s="251" t="s">
        <v>2302</v>
      </c>
      <c r="E158" s="266" t="s">
        <v>2418</v>
      </c>
    </row>
    <row r="159" spans="1:5" ht="12.75" x14ac:dyDescent="0.2">
      <c r="A159" s="248" t="s">
        <v>2416</v>
      </c>
      <c r="B159" s="259" t="s">
        <v>1520</v>
      </c>
      <c r="C159" s="251" t="s">
        <v>2304</v>
      </c>
      <c r="E159" s="266" t="s">
        <v>2419</v>
      </c>
    </row>
    <row r="160" spans="1:5" ht="12.75" x14ac:dyDescent="0.2">
      <c r="A160" s="248" t="s">
        <v>2416</v>
      </c>
      <c r="B160" s="259" t="s">
        <v>1520</v>
      </c>
      <c r="C160" s="268" t="s">
        <v>2306</v>
      </c>
      <c r="E160" s="266" t="s">
        <v>2420</v>
      </c>
    </row>
    <row r="161" spans="1:5" ht="12.75" x14ac:dyDescent="0.2">
      <c r="A161" s="248"/>
      <c r="B161" s="260"/>
      <c r="C161" s="268"/>
      <c r="E161" s="265" t="s">
        <v>2421</v>
      </c>
    </row>
    <row r="162" spans="1:5" ht="12.75" x14ac:dyDescent="0.2">
      <c r="A162" s="248"/>
      <c r="B162" s="260"/>
      <c r="C162" s="268"/>
      <c r="E162" s="266" t="s">
        <v>2422</v>
      </c>
    </row>
    <row r="163" spans="1:5" ht="15" x14ac:dyDescent="0.25">
      <c r="A163" s="248" t="s">
        <v>2416</v>
      </c>
      <c r="B163" s="260" t="s">
        <v>1520</v>
      </c>
      <c r="C163" s="631" t="s">
        <v>2308</v>
      </c>
      <c r="E163" s="267" t="s">
        <v>2423</v>
      </c>
    </row>
    <row r="164" spans="1:5" ht="12.75" x14ac:dyDescent="0.2">
      <c r="A164" s="248" t="s">
        <v>2416</v>
      </c>
      <c r="B164" s="260" t="s">
        <v>1520</v>
      </c>
      <c r="C164" s="631" t="s">
        <v>2310</v>
      </c>
      <c r="E164" s="266" t="s">
        <v>2214</v>
      </c>
    </row>
    <row r="165" spans="1:5" ht="12.75" x14ac:dyDescent="0.2">
      <c r="A165" s="248" t="s">
        <v>2416</v>
      </c>
      <c r="B165" s="260" t="s">
        <v>1520</v>
      </c>
      <c r="C165" s="631" t="s">
        <v>2312</v>
      </c>
      <c r="E165" s="266" t="s">
        <v>2216</v>
      </c>
    </row>
    <row r="166" spans="1:5" ht="12.75" x14ac:dyDescent="0.2">
      <c r="A166" s="248" t="s">
        <v>2416</v>
      </c>
      <c r="B166" s="260" t="s">
        <v>1520</v>
      </c>
      <c r="C166" s="631" t="s">
        <v>2316</v>
      </c>
      <c r="E166" s="266" t="s">
        <v>2218</v>
      </c>
    </row>
    <row r="167" spans="1:5" ht="12.75" x14ac:dyDescent="0.2">
      <c r="A167" s="248" t="s">
        <v>2416</v>
      </c>
      <c r="B167" s="260" t="s">
        <v>1520</v>
      </c>
      <c r="C167" s="631" t="s">
        <v>2318</v>
      </c>
      <c r="E167" s="266" t="s">
        <v>2220</v>
      </c>
    </row>
    <row r="168" spans="1:5" ht="12.75" x14ac:dyDescent="0.2">
      <c r="A168" s="248" t="s">
        <v>2416</v>
      </c>
      <c r="B168" s="260" t="s">
        <v>1520</v>
      </c>
      <c r="C168" s="632" t="s">
        <v>2320</v>
      </c>
      <c r="E168" s="266" t="s">
        <v>2222</v>
      </c>
    </row>
    <row r="169" spans="1:5" ht="12.75" x14ac:dyDescent="0.2">
      <c r="A169" s="248" t="s">
        <v>2416</v>
      </c>
      <c r="B169" s="260" t="s">
        <v>2424</v>
      </c>
      <c r="C169" s="631" t="s">
        <v>2412</v>
      </c>
      <c r="E169" s="266" t="s">
        <v>2224</v>
      </c>
    </row>
    <row r="170" spans="1:5" ht="12.75" x14ac:dyDescent="0.2">
      <c r="A170" s="248" t="s">
        <v>2416</v>
      </c>
      <c r="B170" s="260" t="s">
        <v>2424</v>
      </c>
      <c r="C170" s="631" t="s">
        <v>2413</v>
      </c>
      <c r="E170" s="266" t="s">
        <v>2226</v>
      </c>
    </row>
    <row r="171" spans="1:5" ht="12.75" x14ac:dyDescent="0.2">
      <c r="A171" s="252" t="s">
        <v>2416</v>
      </c>
      <c r="B171" s="260" t="s">
        <v>2424</v>
      </c>
      <c r="C171" s="631" t="s">
        <v>2414</v>
      </c>
      <c r="E171" s="266" t="s">
        <v>2228</v>
      </c>
    </row>
    <row r="172" spans="1:5" ht="12.75" x14ac:dyDescent="0.2">
      <c r="A172" s="252" t="s">
        <v>2416</v>
      </c>
      <c r="B172" s="260" t="s">
        <v>2424</v>
      </c>
      <c r="C172" s="633" t="s">
        <v>2415</v>
      </c>
      <c r="E172" s="266" t="s">
        <v>2230</v>
      </c>
    </row>
    <row r="173" spans="1:5" ht="12.75" x14ac:dyDescent="0.2">
      <c r="A173" s="252" t="s">
        <v>2416</v>
      </c>
      <c r="B173" s="260" t="s">
        <v>2424</v>
      </c>
      <c r="C173" s="631" t="s">
        <v>2417</v>
      </c>
      <c r="E173" s="266" t="s">
        <v>2232</v>
      </c>
    </row>
    <row r="174" spans="1:5" ht="12.75" x14ac:dyDescent="0.2">
      <c r="A174" s="252" t="s">
        <v>2416</v>
      </c>
      <c r="B174" s="260" t="s">
        <v>2424</v>
      </c>
      <c r="C174" s="631" t="s">
        <v>2418</v>
      </c>
      <c r="E174" s="266" t="s">
        <v>2425</v>
      </c>
    </row>
    <row r="175" spans="1:5" ht="12.75" x14ac:dyDescent="0.2">
      <c r="A175" s="252" t="s">
        <v>2416</v>
      </c>
      <c r="B175" s="260" t="s">
        <v>2424</v>
      </c>
      <c r="C175" s="631" t="s">
        <v>2419</v>
      </c>
      <c r="E175" s="266" t="s">
        <v>2236</v>
      </c>
    </row>
    <row r="176" spans="1:5" ht="15" x14ac:dyDescent="0.25">
      <c r="A176" s="252" t="s">
        <v>2416</v>
      </c>
      <c r="B176" s="260" t="s">
        <v>2424</v>
      </c>
      <c r="C176" s="631" t="s">
        <v>2420</v>
      </c>
      <c r="E176" s="267" t="s">
        <v>2426</v>
      </c>
    </row>
    <row r="177" spans="1:5" ht="12.75" x14ac:dyDescent="0.2">
      <c r="A177" s="252" t="s">
        <v>2416</v>
      </c>
      <c r="B177" s="259" t="s">
        <v>2424</v>
      </c>
      <c r="C177" s="261" t="s">
        <v>2422</v>
      </c>
      <c r="E177" s="266" t="s">
        <v>2268</v>
      </c>
    </row>
    <row r="178" spans="1:5" ht="12.75" x14ac:dyDescent="0.2">
      <c r="A178" s="248" t="s">
        <v>2427</v>
      </c>
      <c r="B178" s="248"/>
      <c r="C178" s="248"/>
      <c r="E178" s="266" t="s">
        <v>2270</v>
      </c>
    </row>
    <row r="179" spans="1:5" ht="12.75" x14ac:dyDescent="0.2">
      <c r="A179" s="248" t="s">
        <v>2427</v>
      </c>
      <c r="B179" s="248"/>
      <c r="C179" s="248"/>
      <c r="E179" s="266" t="s">
        <v>2272</v>
      </c>
    </row>
    <row r="180" spans="1:5" ht="15.75" customHeight="1" x14ac:dyDescent="0.2">
      <c r="E180" s="266" t="s">
        <v>2274</v>
      </c>
    </row>
    <row r="181" spans="1:5" ht="15.75" customHeight="1" x14ac:dyDescent="0.2">
      <c r="E181" s="266" t="s">
        <v>2276</v>
      </c>
    </row>
    <row r="182" spans="1:5" ht="15.75" customHeight="1" x14ac:dyDescent="0.2">
      <c r="E182" s="266" t="s">
        <v>2278</v>
      </c>
    </row>
    <row r="183" spans="1:5" ht="15.75" customHeight="1" x14ac:dyDescent="0.2">
      <c r="E183" s="266" t="s">
        <v>2280</v>
      </c>
    </row>
    <row r="184" spans="1:5" ht="15.75" customHeight="1" x14ac:dyDescent="0.2">
      <c r="E184" s="266" t="s">
        <v>2282</v>
      </c>
    </row>
    <row r="185" spans="1:5" ht="15.75" customHeight="1" x14ac:dyDescent="0.2">
      <c r="E185" s="266" t="s">
        <v>2284</v>
      </c>
    </row>
    <row r="186" spans="1:5" ht="15.75" customHeight="1" x14ac:dyDescent="0.2">
      <c r="E186" s="266" t="s">
        <v>2428</v>
      </c>
    </row>
    <row r="187" spans="1:5" ht="15.75" customHeight="1" x14ac:dyDescent="0.25">
      <c r="E187" s="267" t="s">
        <v>2429</v>
      </c>
    </row>
    <row r="188" spans="1:5" ht="15.75" customHeight="1" x14ac:dyDescent="0.2">
      <c r="E188" s="266" t="s">
        <v>2193</v>
      </c>
    </row>
    <row r="189" spans="1:5" ht="15.75" customHeight="1" x14ac:dyDescent="0.2">
      <c r="E189" s="266" t="s">
        <v>2195</v>
      </c>
    </row>
    <row r="190" spans="1:5" ht="15.75" customHeight="1" x14ac:dyDescent="0.2">
      <c r="E190" s="266" t="s">
        <v>2197</v>
      </c>
    </row>
    <row r="191" spans="1:5" ht="15.75" customHeight="1" x14ac:dyDescent="0.2">
      <c r="E191" s="266" t="s">
        <v>2199</v>
      </c>
    </row>
    <row r="192" spans="1:5" ht="15.75" customHeight="1" x14ac:dyDescent="0.2">
      <c r="E192" s="266" t="s">
        <v>2201</v>
      </c>
    </row>
    <row r="193" spans="5:5" ht="15.75" customHeight="1" x14ac:dyDescent="0.2">
      <c r="E193" s="266" t="s">
        <v>2203</v>
      </c>
    </row>
    <row r="194" spans="5:5" ht="15.75" customHeight="1" x14ac:dyDescent="0.2">
      <c r="E194" s="266" t="s">
        <v>2205</v>
      </c>
    </row>
    <row r="195" spans="5:5" ht="15.75" customHeight="1" x14ac:dyDescent="0.2">
      <c r="E195" s="266" t="s">
        <v>2207</v>
      </c>
    </row>
    <row r="196" spans="5:5" ht="15.75" customHeight="1" x14ac:dyDescent="0.2">
      <c r="E196" s="266" t="s">
        <v>2209</v>
      </c>
    </row>
    <row r="197" spans="5:5" ht="15.75" customHeight="1" x14ac:dyDescent="0.2">
      <c r="E197" s="266" t="s">
        <v>2211</v>
      </c>
    </row>
    <row r="199" spans="5:5" ht="15.75" customHeight="1" x14ac:dyDescent="0.25">
      <c r="E199" s="264" t="s">
        <v>2430</v>
      </c>
    </row>
    <row r="200" spans="5:5" ht="15.75" customHeight="1" x14ac:dyDescent="0.25">
      <c r="E200" s="267" t="s">
        <v>2190</v>
      </c>
    </row>
    <row r="201" spans="5:5" ht="15.75" customHeight="1" x14ac:dyDescent="0.25">
      <c r="E201" s="267" t="s">
        <v>2215</v>
      </c>
    </row>
    <row r="202" spans="5:5" ht="15.75" customHeight="1" x14ac:dyDescent="0.25">
      <c r="E202" s="267" t="s">
        <v>2233</v>
      </c>
    </row>
    <row r="203" spans="5:5" ht="15.75" customHeight="1" x14ac:dyDescent="0.25">
      <c r="E203" s="267" t="s">
        <v>2261</v>
      </c>
    </row>
    <row r="204" spans="5:5" ht="15.75" customHeight="1" x14ac:dyDescent="0.25">
      <c r="E204" s="267" t="s">
        <v>2273</v>
      </c>
    </row>
    <row r="205" spans="5:5" ht="15.75" customHeight="1" x14ac:dyDescent="0.25">
      <c r="E205" s="267" t="s">
        <v>2281</v>
      </c>
    </row>
    <row r="206" spans="5:5" ht="15.75" customHeight="1" x14ac:dyDescent="0.25">
      <c r="E206" s="267" t="s">
        <v>2298</v>
      </c>
    </row>
    <row r="207" spans="5:5" ht="15.75" customHeight="1" x14ac:dyDescent="0.25">
      <c r="E207" s="267" t="s">
        <v>2322</v>
      </c>
    </row>
    <row r="208" spans="5:5" ht="15.75" customHeight="1" x14ac:dyDescent="0.25">
      <c r="E208" s="267" t="s">
        <v>2330</v>
      </c>
    </row>
    <row r="209" spans="5:5" ht="15.75" customHeight="1" x14ac:dyDescent="0.25">
      <c r="E209" s="267" t="s">
        <v>2341</v>
      </c>
    </row>
    <row r="210" spans="5:5" ht="15.75" customHeight="1" x14ac:dyDescent="0.25">
      <c r="E210" s="267" t="s">
        <v>2351</v>
      </c>
    </row>
    <row r="211" spans="5:5" ht="15.75" customHeight="1" x14ac:dyDescent="0.25">
      <c r="E211" s="267" t="s">
        <v>2359</v>
      </c>
    </row>
    <row r="212" spans="5:5" ht="15.75" customHeight="1" x14ac:dyDescent="0.25">
      <c r="E212" s="267" t="s">
        <v>2377</v>
      </c>
    </row>
    <row r="213" spans="5:5" ht="15.75" customHeight="1" x14ac:dyDescent="0.25">
      <c r="E213" s="267" t="s">
        <v>2384</v>
      </c>
    </row>
    <row r="214" spans="5:5" ht="15.75" customHeight="1" x14ac:dyDescent="0.25">
      <c r="E214" s="267" t="s">
        <v>2389</v>
      </c>
    </row>
    <row r="215" spans="5:5" ht="15.75" customHeight="1" x14ac:dyDescent="0.25">
      <c r="E215" s="267" t="s">
        <v>2395</v>
      </c>
    </row>
    <row r="216" spans="5:5" ht="15.75" customHeight="1" x14ac:dyDescent="0.25">
      <c r="E216" s="267" t="s">
        <v>2409</v>
      </c>
    </row>
    <row r="217" spans="5:5" ht="15.75" customHeight="1" x14ac:dyDescent="0.25">
      <c r="E217" s="267" t="s">
        <v>2411</v>
      </c>
    </row>
    <row r="218" spans="5:5" ht="15.75" customHeight="1" x14ac:dyDescent="0.25">
      <c r="E218" s="267" t="s">
        <v>2423</v>
      </c>
    </row>
    <row r="219" spans="5:5" ht="15.75" customHeight="1" x14ac:dyDescent="0.25">
      <c r="E219" s="267" t="s">
        <v>2426</v>
      </c>
    </row>
    <row r="220" spans="5:5" ht="15.75" customHeight="1" x14ac:dyDescent="0.25">
      <c r="E220" s="267" t="s">
        <v>2429</v>
      </c>
    </row>
    <row r="221" spans="5:5" ht="15.75" customHeight="1" x14ac:dyDescent="0.25">
      <c r="E221" s="267" t="s">
        <v>2431</v>
      </c>
    </row>
    <row r="222" spans="5:5" ht="15.75" customHeight="1" x14ac:dyDescent="0.25">
      <c r="E222" s="267" t="s">
        <v>2432</v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10">
    <outlinePr summaryBelow="0" summaryRight="0"/>
  </sheetPr>
  <dimension ref="A1:B3"/>
  <sheetViews>
    <sheetView workbookViewId="0">
      <selection activeCell="H20" sqref="H20"/>
    </sheetView>
  </sheetViews>
  <sheetFormatPr defaultColWidth="14.42578125" defaultRowHeight="15.75" customHeight="1" x14ac:dyDescent="0.2"/>
  <cols>
    <col min="1" max="1" width="5.140625" style="247" customWidth="1"/>
    <col min="2" max="2" width="34.7109375" style="247" customWidth="1"/>
    <col min="3" max="16384" width="14.42578125" style="247"/>
  </cols>
  <sheetData>
    <row r="1" spans="1:2" ht="15.75" customHeight="1" x14ac:dyDescent="0.2">
      <c r="A1" s="263">
        <v>1</v>
      </c>
      <c r="B1" s="262" t="s">
        <v>2433</v>
      </c>
    </row>
    <row r="2" spans="1:2" ht="15.75" customHeight="1" x14ac:dyDescent="0.2">
      <c r="A2" s="263">
        <v>2</v>
      </c>
      <c r="B2" s="262" t="s">
        <v>2434</v>
      </c>
    </row>
    <row r="3" spans="1:2" ht="15.75" customHeight="1" x14ac:dyDescent="0.2">
      <c r="A3" s="263">
        <v>3</v>
      </c>
      <c r="B3" s="262" t="s">
        <v>2435</v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6C4AD-F527-4302-B629-08C0775F4565}">
  <sheetPr>
    <tabColor rgb="FF219454"/>
  </sheetPr>
  <dimension ref="A1:Q874"/>
  <sheetViews>
    <sheetView tabSelected="1" workbookViewId="0">
      <selection activeCell="B3" sqref="B3:O3"/>
    </sheetView>
  </sheetViews>
  <sheetFormatPr defaultColWidth="9.140625" defaultRowHeight="15.75" x14ac:dyDescent="0.25"/>
  <cols>
    <col min="1" max="1" width="2.42578125" style="542" customWidth="1"/>
    <col min="2" max="2" width="25.5703125" style="543" bestFit="1" customWidth="1"/>
    <col min="3" max="3" width="20.85546875" style="544" bestFit="1" customWidth="1"/>
    <col min="4" max="4" width="9.42578125" style="542" bestFit="1" customWidth="1"/>
    <col min="5" max="5" width="7" style="542" bestFit="1" customWidth="1"/>
    <col min="6" max="6" width="13.140625" style="542" bestFit="1" customWidth="1"/>
    <col min="7" max="7" width="21.42578125" style="542" bestFit="1" customWidth="1"/>
    <col min="8" max="8" width="17.7109375" style="542" bestFit="1" customWidth="1"/>
    <col min="9" max="9" width="22.140625" style="542" bestFit="1" customWidth="1"/>
    <col min="10" max="10" width="10" style="542" bestFit="1" customWidth="1"/>
    <col min="11" max="11" width="18" style="542" bestFit="1" customWidth="1"/>
    <col min="12" max="12" width="9.5703125" style="542" bestFit="1" customWidth="1"/>
    <col min="13" max="14" width="12.42578125" style="542" customWidth="1"/>
    <col min="15" max="15" width="12.85546875" style="542" bestFit="1" customWidth="1"/>
    <col min="16" max="16384" width="9.140625" style="542"/>
  </cols>
  <sheetData>
    <row r="1" spans="2:15" ht="15.75" customHeight="1" x14ac:dyDescent="0.25"/>
    <row r="2" spans="2:15" ht="15.75" customHeight="1" x14ac:dyDescent="0.25"/>
    <row r="3" spans="2:15" s="545" customFormat="1" ht="18" customHeight="1" x14ac:dyDescent="0.2">
      <c r="B3" s="771" t="s">
        <v>62</v>
      </c>
      <c r="C3" s="771"/>
      <c r="D3" s="771"/>
      <c r="E3" s="771"/>
      <c r="F3" s="771"/>
      <c r="G3" s="771"/>
      <c r="H3" s="771"/>
      <c r="I3" s="771"/>
      <c r="J3" s="771"/>
      <c r="K3" s="771"/>
      <c r="L3" s="771"/>
      <c r="M3" s="771"/>
      <c r="N3" s="771"/>
      <c r="O3" s="771"/>
    </row>
    <row r="4" spans="2:15" s="545" customFormat="1" x14ac:dyDescent="0.2">
      <c r="B4" s="772" t="s">
        <v>2436</v>
      </c>
      <c r="C4" s="772"/>
      <c r="D4" s="772"/>
      <c r="E4" s="772"/>
      <c r="F4" s="772"/>
      <c r="G4" s="772"/>
      <c r="H4" s="772"/>
      <c r="I4" s="772"/>
      <c r="J4" s="772"/>
      <c r="K4" s="772"/>
      <c r="L4" s="772"/>
      <c r="M4" s="772"/>
      <c r="N4" s="772"/>
      <c r="O4" s="772"/>
    </row>
    <row r="5" spans="2:15" s="545" customFormat="1" x14ac:dyDescent="0.2">
      <c r="B5" s="773" t="s">
        <v>2437</v>
      </c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</row>
    <row r="6" spans="2:15" x14ac:dyDescent="0.25">
      <c r="B6" s="634" t="s">
        <v>2438</v>
      </c>
      <c r="C6" s="635" t="s">
        <v>2439</v>
      </c>
      <c r="D6" s="636" t="s">
        <v>2162</v>
      </c>
      <c r="E6" s="636" t="s">
        <v>2440</v>
      </c>
      <c r="F6" s="636" t="s">
        <v>2441</v>
      </c>
      <c r="G6" s="636" t="s">
        <v>2442</v>
      </c>
      <c r="H6" s="636" t="s">
        <v>2443</v>
      </c>
      <c r="I6" s="636" t="s">
        <v>2444</v>
      </c>
      <c r="J6" s="636" t="s">
        <v>2445</v>
      </c>
      <c r="K6" s="636" t="s">
        <v>2446</v>
      </c>
      <c r="L6" s="636" t="s">
        <v>2447</v>
      </c>
      <c r="M6" s="636" t="s">
        <v>2448</v>
      </c>
      <c r="N6" s="636" t="s">
        <v>2449</v>
      </c>
      <c r="O6" s="636" t="s">
        <v>2450</v>
      </c>
    </row>
    <row r="7" spans="2:15" ht="15.75" customHeight="1" x14ac:dyDescent="0.25">
      <c r="B7" s="634" t="s">
        <v>2451</v>
      </c>
      <c r="C7" s="637" t="s">
        <v>2452</v>
      </c>
      <c r="D7" s="638" t="s">
        <v>1500</v>
      </c>
      <c r="E7" s="638" t="s">
        <v>2453</v>
      </c>
      <c r="F7" s="638">
        <v>1</v>
      </c>
      <c r="G7" s="638" t="s">
        <v>1640</v>
      </c>
      <c r="H7" s="638" t="s">
        <v>2454</v>
      </c>
      <c r="I7" s="639">
        <v>13000000</v>
      </c>
      <c r="J7" s="638" t="s">
        <v>2455</v>
      </c>
      <c r="K7" s="638" t="s">
        <v>2456</v>
      </c>
      <c r="L7" s="638">
        <v>16</v>
      </c>
      <c r="M7" s="638" t="s">
        <v>2457</v>
      </c>
      <c r="N7" s="638" t="s">
        <v>2458</v>
      </c>
      <c r="O7" s="638" t="s">
        <v>2458</v>
      </c>
    </row>
    <row r="8" spans="2:15" x14ac:dyDescent="0.25">
      <c r="B8" s="634" t="s">
        <v>2459</v>
      </c>
      <c r="C8" s="637" t="s">
        <v>2452</v>
      </c>
      <c r="D8" s="638" t="s">
        <v>1500</v>
      </c>
      <c r="E8" s="638" t="s">
        <v>2460</v>
      </c>
      <c r="F8" s="638">
        <v>2</v>
      </c>
      <c r="G8" s="638" t="s">
        <v>2461</v>
      </c>
      <c r="H8" s="638" t="s">
        <v>2462</v>
      </c>
      <c r="I8" s="639">
        <v>44553667</v>
      </c>
      <c r="J8" s="638" t="s">
        <v>2455</v>
      </c>
      <c r="K8" s="638" t="s">
        <v>2456</v>
      </c>
      <c r="L8" s="638">
        <v>16</v>
      </c>
      <c r="M8" s="638" t="s">
        <v>2457</v>
      </c>
      <c r="N8" s="638" t="s">
        <v>2458</v>
      </c>
      <c r="O8" s="638" t="s">
        <v>2458</v>
      </c>
    </row>
    <row r="9" spans="2:15" x14ac:dyDescent="0.25">
      <c r="B9" s="634" t="s">
        <v>2463</v>
      </c>
      <c r="C9" s="637" t="s">
        <v>2452</v>
      </c>
      <c r="D9" s="638" t="s">
        <v>1500</v>
      </c>
      <c r="E9" s="638" t="s">
        <v>2464</v>
      </c>
      <c r="F9" s="638">
        <v>3</v>
      </c>
      <c r="G9" s="638" t="s">
        <v>2465</v>
      </c>
      <c r="H9" s="638" t="s">
        <v>2466</v>
      </c>
      <c r="I9" s="639">
        <v>93049005</v>
      </c>
      <c r="J9" s="638" t="s">
        <v>2455</v>
      </c>
      <c r="K9" s="638" t="s">
        <v>2467</v>
      </c>
      <c r="L9" s="638">
        <v>16</v>
      </c>
      <c r="M9" s="638" t="s">
        <v>2457</v>
      </c>
      <c r="N9" s="638" t="s">
        <v>2458</v>
      </c>
      <c r="O9" s="638" t="s">
        <v>2458</v>
      </c>
    </row>
    <row r="10" spans="2:15" x14ac:dyDescent="0.25">
      <c r="B10" s="634" t="s">
        <v>2468</v>
      </c>
      <c r="C10" s="637" t="s">
        <v>2469</v>
      </c>
      <c r="D10" s="638" t="s">
        <v>1545</v>
      </c>
      <c r="E10" s="638" t="s">
        <v>2470</v>
      </c>
      <c r="F10" s="638">
        <v>4</v>
      </c>
      <c r="G10" s="638" t="s">
        <v>1640</v>
      </c>
      <c r="H10" s="638" t="s">
        <v>2471</v>
      </c>
      <c r="I10" s="639">
        <v>1</v>
      </c>
      <c r="J10" s="638" t="s">
        <v>2472</v>
      </c>
      <c r="K10" s="638" t="s">
        <v>2473</v>
      </c>
      <c r="L10" s="638">
        <v>10</v>
      </c>
      <c r="M10" s="638" t="s">
        <v>2474</v>
      </c>
      <c r="N10" s="638" t="s">
        <v>2458</v>
      </c>
      <c r="O10" s="638" t="s">
        <v>2458</v>
      </c>
    </row>
    <row r="11" spans="2:15" x14ac:dyDescent="0.25">
      <c r="B11" s="634" t="s">
        <v>2475</v>
      </c>
      <c r="C11" s="637" t="s">
        <v>2469</v>
      </c>
      <c r="D11" s="638" t="s">
        <v>1545</v>
      </c>
      <c r="E11" s="638" t="s">
        <v>2476</v>
      </c>
      <c r="F11" s="638">
        <v>5</v>
      </c>
      <c r="G11" s="638" t="s">
        <v>1640</v>
      </c>
      <c r="H11" s="638" t="s">
        <v>2471</v>
      </c>
      <c r="I11" s="639">
        <v>30000</v>
      </c>
      <c r="J11" s="638" t="s">
        <v>2472</v>
      </c>
      <c r="K11" s="638" t="s">
        <v>2473</v>
      </c>
      <c r="L11" s="638">
        <v>1</v>
      </c>
      <c r="M11" s="638" t="s">
        <v>2477</v>
      </c>
      <c r="N11" s="638" t="s">
        <v>2458</v>
      </c>
      <c r="O11" s="638" t="s">
        <v>2458</v>
      </c>
    </row>
    <row r="12" spans="2:15" x14ac:dyDescent="0.25">
      <c r="B12" s="634" t="s">
        <v>2478</v>
      </c>
      <c r="C12" s="637" t="s">
        <v>2469</v>
      </c>
      <c r="D12" s="638" t="s">
        <v>1548</v>
      </c>
      <c r="E12" s="638" t="s">
        <v>2479</v>
      </c>
      <c r="F12" s="638">
        <v>6</v>
      </c>
      <c r="G12" s="638" t="s">
        <v>2480</v>
      </c>
      <c r="H12" s="638" t="s">
        <v>2481</v>
      </c>
      <c r="I12" s="639">
        <v>10000000</v>
      </c>
      <c r="J12" s="638" t="s">
        <v>2472</v>
      </c>
      <c r="K12" s="638" t="s">
        <v>2482</v>
      </c>
      <c r="L12" s="638">
        <v>1</v>
      </c>
      <c r="M12" s="638" t="s">
        <v>2477</v>
      </c>
      <c r="N12" s="638" t="s">
        <v>2458</v>
      </c>
      <c r="O12" s="638" t="s">
        <v>2458</v>
      </c>
    </row>
    <row r="13" spans="2:15" x14ac:dyDescent="0.25">
      <c r="B13" s="634" t="s">
        <v>2483</v>
      </c>
      <c r="C13" s="637" t="s">
        <v>2484</v>
      </c>
      <c r="D13" s="638" t="s">
        <v>1497</v>
      </c>
      <c r="E13" s="638" t="s">
        <v>2485</v>
      </c>
      <c r="F13" s="638">
        <v>7</v>
      </c>
      <c r="G13" s="638" t="s">
        <v>2486</v>
      </c>
      <c r="H13" s="638" t="s">
        <v>2487</v>
      </c>
      <c r="I13" s="639">
        <v>60000</v>
      </c>
      <c r="J13" s="638" t="s">
        <v>2455</v>
      </c>
      <c r="K13" s="638" t="s">
        <v>2488</v>
      </c>
      <c r="L13" s="638">
        <v>16</v>
      </c>
      <c r="M13" s="638" t="s">
        <v>2489</v>
      </c>
      <c r="N13" s="638" t="s">
        <v>2458</v>
      </c>
      <c r="O13" s="638" t="s">
        <v>2458</v>
      </c>
    </row>
    <row r="14" spans="2:15" x14ac:dyDescent="0.25">
      <c r="B14" s="634" t="s">
        <v>2490</v>
      </c>
      <c r="C14" s="637" t="s">
        <v>2491</v>
      </c>
      <c r="D14" s="638" t="s">
        <v>1497</v>
      </c>
      <c r="E14" s="638" t="s">
        <v>2492</v>
      </c>
      <c r="F14" s="638">
        <v>8</v>
      </c>
      <c r="G14" s="638" t="s">
        <v>2493</v>
      </c>
      <c r="H14" s="638" t="s">
        <v>2494</v>
      </c>
      <c r="I14" s="639">
        <v>10000</v>
      </c>
      <c r="J14" s="638" t="s">
        <v>2472</v>
      </c>
      <c r="K14" s="638" t="s">
        <v>2495</v>
      </c>
      <c r="L14" s="638">
        <v>10</v>
      </c>
      <c r="M14" s="638" t="s">
        <v>2496</v>
      </c>
      <c r="N14" s="638" t="s">
        <v>2458</v>
      </c>
      <c r="O14" s="638" t="s">
        <v>2458</v>
      </c>
    </row>
    <row r="15" spans="2:15" x14ac:dyDescent="0.25">
      <c r="B15" s="634" t="s">
        <v>2497</v>
      </c>
      <c r="C15" s="637" t="s">
        <v>2484</v>
      </c>
      <c r="D15" s="638" t="s">
        <v>1494</v>
      </c>
      <c r="E15" s="638" t="s">
        <v>2464</v>
      </c>
      <c r="F15" s="638">
        <v>3</v>
      </c>
      <c r="G15" s="638" t="s">
        <v>2465</v>
      </c>
      <c r="H15" s="638" t="s">
        <v>2498</v>
      </c>
      <c r="I15" s="639">
        <v>7724232</v>
      </c>
      <c r="J15" s="638" t="s">
        <v>2455</v>
      </c>
      <c r="K15" s="638" t="s">
        <v>2467</v>
      </c>
      <c r="L15" s="638">
        <v>16</v>
      </c>
      <c r="M15" s="638" t="s">
        <v>2457</v>
      </c>
      <c r="N15" s="638" t="s">
        <v>2489</v>
      </c>
      <c r="O15" s="638" t="s">
        <v>2458</v>
      </c>
    </row>
    <row r="16" spans="2:15" x14ac:dyDescent="0.25">
      <c r="B16" s="634" t="s">
        <v>2499</v>
      </c>
      <c r="C16" s="637" t="s">
        <v>2500</v>
      </c>
      <c r="D16" s="638" t="s">
        <v>1539</v>
      </c>
      <c r="E16" s="638" t="s">
        <v>2501</v>
      </c>
      <c r="F16" s="638">
        <v>9</v>
      </c>
      <c r="G16" s="638" t="s">
        <v>2502</v>
      </c>
      <c r="H16" s="638" t="s">
        <v>2503</v>
      </c>
      <c r="I16" s="639">
        <v>8146131</v>
      </c>
      <c r="J16" s="638" t="s">
        <v>2472</v>
      </c>
      <c r="K16" s="638" t="s">
        <v>2504</v>
      </c>
      <c r="L16" s="638">
        <v>4</v>
      </c>
      <c r="M16" s="638" t="s">
        <v>2505</v>
      </c>
      <c r="N16" s="638" t="s">
        <v>2506</v>
      </c>
      <c r="O16" s="638"/>
    </row>
    <row r="17" spans="2:15" x14ac:dyDescent="0.25">
      <c r="B17" s="634" t="s">
        <v>2507</v>
      </c>
      <c r="C17" s="637" t="s">
        <v>2491</v>
      </c>
      <c r="D17" s="638" t="s">
        <v>1494</v>
      </c>
      <c r="E17" s="638" t="s">
        <v>2508</v>
      </c>
      <c r="F17" s="638">
        <v>10</v>
      </c>
      <c r="G17" s="638" t="s">
        <v>2509</v>
      </c>
      <c r="H17" s="638" t="s">
        <v>2494</v>
      </c>
      <c r="I17" s="639">
        <v>120000</v>
      </c>
      <c r="J17" s="638" t="s">
        <v>2472</v>
      </c>
      <c r="K17" s="638" t="s">
        <v>2495</v>
      </c>
      <c r="L17" s="638">
        <v>10</v>
      </c>
      <c r="M17" s="638" t="s">
        <v>2496</v>
      </c>
      <c r="N17" s="638" t="s">
        <v>2458</v>
      </c>
      <c r="O17" s="638" t="s">
        <v>2458</v>
      </c>
    </row>
    <row r="18" spans="2:15" x14ac:dyDescent="0.25">
      <c r="B18" s="634" t="s">
        <v>2510</v>
      </c>
      <c r="C18" s="637" t="s">
        <v>2491</v>
      </c>
      <c r="D18" s="638" t="s">
        <v>1503</v>
      </c>
      <c r="E18" s="638" t="s">
        <v>2511</v>
      </c>
      <c r="F18" s="638">
        <v>11</v>
      </c>
      <c r="G18" s="638" t="s">
        <v>2512</v>
      </c>
      <c r="H18" s="638" t="s">
        <v>2471</v>
      </c>
      <c r="I18" s="639">
        <v>1</v>
      </c>
      <c r="J18" s="638" t="s">
        <v>2472</v>
      </c>
      <c r="K18" s="638" t="s">
        <v>2495</v>
      </c>
      <c r="L18" s="638">
        <v>10</v>
      </c>
      <c r="M18" s="638" t="s">
        <v>2496</v>
      </c>
      <c r="N18" s="638" t="s">
        <v>2458</v>
      </c>
      <c r="O18" s="638" t="s">
        <v>2458</v>
      </c>
    </row>
    <row r="19" spans="2:15" x14ac:dyDescent="0.25">
      <c r="B19" s="634" t="s">
        <v>2513</v>
      </c>
      <c r="C19" s="637" t="s">
        <v>2469</v>
      </c>
      <c r="D19" s="638" t="s">
        <v>1497</v>
      </c>
      <c r="E19" s="638" t="s">
        <v>2485</v>
      </c>
      <c r="F19" s="638">
        <v>7</v>
      </c>
      <c r="G19" s="638" t="s">
        <v>2486</v>
      </c>
      <c r="H19" s="638" t="s">
        <v>2514</v>
      </c>
      <c r="I19" s="639">
        <v>90000</v>
      </c>
      <c r="J19" s="638" t="s">
        <v>2455</v>
      </c>
      <c r="K19" s="638" t="s">
        <v>2488</v>
      </c>
      <c r="L19" s="638">
        <v>16</v>
      </c>
      <c r="M19" s="638" t="s">
        <v>2489</v>
      </c>
      <c r="N19" s="638" t="s">
        <v>2458</v>
      </c>
      <c r="O19" s="638" t="s">
        <v>2458</v>
      </c>
    </row>
    <row r="20" spans="2:15" x14ac:dyDescent="0.25">
      <c r="B20" s="634" t="s">
        <v>2515</v>
      </c>
      <c r="C20" s="637" t="s">
        <v>2516</v>
      </c>
      <c r="D20" s="638" t="s">
        <v>1497</v>
      </c>
      <c r="E20" s="638" t="s">
        <v>2485</v>
      </c>
      <c r="F20" s="638">
        <v>7</v>
      </c>
      <c r="G20" s="638" t="s">
        <v>2486</v>
      </c>
      <c r="H20" s="638" t="s">
        <v>2471</v>
      </c>
      <c r="I20" s="639">
        <v>10000</v>
      </c>
      <c r="J20" s="638" t="s">
        <v>2455</v>
      </c>
      <c r="K20" s="638" t="s">
        <v>2488</v>
      </c>
      <c r="L20" s="638">
        <v>16</v>
      </c>
      <c r="M20" s="638" t="s">
        <v>2489</v>
      </c>
      <c r="N20" s="638" t="s">
        <v>2458</v>
      </c>
      <c r="O20" s="638" t="s">
        <v>2458</v>
      </c>
    </row>
    <row r="21" spans="2:15" x14ac:dyDescent="0.25">
      <c r="B21" s="634" t="s">
        <v>2517</v>
      </c>
      <c r="C21" s="637" t="s">
        <v>2518</v>
      </c>
      <c r="D21" s="638" t="s">
        <v>1494</v>
      </c>
      <c r="E21" s="638" t="s">
        <v>2476</v>
      </c>
      <c r="F21" s="638">
        <v>5</v>
      </c>
      <c r="G21" s="638" t="s">
        <v>1640</v>
      </c>
      <c r="H21" s="638" t="s">
        <v>2471</v>
      </c>
      <c r="I21" s="639">
        <v>432750</v>
      </c>
      <c r="J21" s="638" t="s">
        <v>2455</v>
      </c>
      <c r="K21" s="638" t="s">
        <v>2456</v>
      </c>
      <c r="L21" s="638">
        <v>11</v>
      </c>
      <c r="M21" s="638" t="s">
        <v>2519</v>
      </c>
      <c r="N21" s="638" t="s">
        <v>2458</v>
      </c>
      <c r="O21" s="638" t="s">
        <v>2458</v>
      </c>
    </row>
    <row r="22" spans="2:15" x14ac:dyDescent="0.25">
      <c r="B22" s="634" t="s">
        <v>2520</v>
      </c>
      <c r="C22" s="637" t="s">
        <v>2516</v>
      </c>
      <c r="D22" s="638" t="s">
        <v>1497</v>
      </c>
      <c r="E22" s="638" t="s">
        <v>2492</v>
      </c>
      <c r="F22" s="638">
        <v>8</v>
      </c>
      <c r="G22" s="638" t="s">
        <v>2493</v>
      </c>
      <c r="H22" s="638" t="s">
        <v>2494</v>
      </c>
      <c r="I22" s="639">
        <v>10000</v>
      </c>
      <c r="J22" s="638" t="s">
        <v>2455</v>
      </c>
      <c r="K22" s="638" t="s">
        <v>2467</v>
      </c>
      <c r="L22" s="638">
        <v>16</v>
      </c>
      <c r="M22" s="638" t="s">
        <v>2457</v>
      </c>
      <c r="N22" s="638" t="s">
        <v>2458</v>
      </c>
      <c r="O22" s="638" t="s">
        <v>2458</v>
      </c>
    </row>
    <row r="23" spans="2:15" x14ac:dyDescent="0.25">
      <c r="B23" s="634" t="s">
        <v>2521</v>
      </c>
      <c r="C23" s="637" t="s">
        <v>2522</v>
      </c>
      <c r="D23" s="638" t="s">
        <v>1494</v>
      </c>
      <c r="E23" s="638" t="s">
        <v>2476</v>
      </c>
      <c r="F23" s="638">
        <v>5</v>
      </c>
      <c r="G23" s="638" t="s">
        <v>1640</v>
      </c>
      <c r="H23" s="638" t="s">
        <v>2471</v>
      </c>
      <c r="I23" s="639">
        <v>3242455</v>
      </c>
      <c r="J23" s="638" t="s">
        <v>2455</v>
      </c>
      <c r="K23" s="638" t="s">
        <v>2456</v>
      </c>
      <c r="L23" s="638">
        <v>16</v>
      </c>
      <c r="M23" s="638" t="s">
        <v>2457</v>
      </c>
      <c r="N23" s="638" t="s">
        <v>2458</v>
      </c>
      <c r="O23" s="638" t="s">
        <v>2458</v>
      </c>
    </row>
    <row r="24" spans="2:15" x14ac:dyDescent="0.25">
      <c r="B24" s="634" t="s">
        <v>2523</v>
      </c>
      <c r="C24" s="637" t="s">
        <v>2516</v>
      </c>
      <c r="D24" s="638" t="s">
        <v>1494</v>
      </c>
      <c r="E24" s="638" t="s">
        <v>2508</v>
      </c>
      <c r="F24" s="638">
        <v>10</v>
      </c>
      <c r="G24" s="638" t="s">
        <v>2509</v>
      </c>
      <c r="H24" s="638" t="s">
        <v>2494</v>
      </c>
      <c r="I24" s="639">
        <v>120000</v>
      </c>
      <c r="J24" s="638" t="s">
        <v>2455</v>
      </c>
      <c r="K24" s="638" t="s">
        <v>2467</v>
      </c>
      <c r="L24" s="638">
        <v>17</v>
      </c>
      <c r="M24" s="638" t="s">
        <v>2524</v>
      </c>
      <c r="N24" s="638" t="s">
        <v>2458</v>
      </c>
      <c r="O24" s="638" t="s">
        <v>2458</v>
      </c>
    </row>
    <row r="25" spans="2:15" x14ac:dyDescent="0.25">
      <c r="B25" s="634" t="s">
        <v>2525</v>
      </c>
      <c r="C25" s="637" t="s">
        <v>2516</v>
      </c>
      <c r="D25" s="638" t="s">
        <v>1494</v>
      </c>
      <c r="E25" s="638" t="s">
        <v>2476</v>
      </c>
      <c r="F25" s="638">
        <v>5</v>
      </c>
      <c r="G25" s="638" t="s">
        <v>1640</v>
      </c>
      <c r="H25" s="638" t="s">
        <v>2471</v>
      </c>
      <c r="I25" s="639">
        <v>22000</v>
      </c>
      <c r="J25" s="638" t="s">
        <v>2455</v>
      </c>
      <c r="K25" s="638" t="s">
        <v>2456</v>
      </c>
      <c r="L25" s="638">
        <v>16</v>
      </c>
      <c r="M25" s="638" t="s">
        <v>2457</v>
      </c>
      <c r="N25" s="638" t="s">
        <v>2458</v>
      </c>
      <c r="O25" s="638" t="s">
        <v>2458</v>
      </c>
    </row>
    <row r="26" spans="2:15" x14ac:dyDescent="0.25">
      <c r="B26" s="634" t="s">
        <v>2526</v>
      </c>
      <c r="C26" s="637" t="s">
        <v>2516</v>
      </c>
      <c r="D26" s="638" t="s">
        <v>1494</v>
      </c>
      <c r="E26" s="638" t="s">
        <v>2470</v>
      </c>
      <c r="F26" s="638">
        <v>4</v>
      </c>
      <c r="G26" s="638" t="s">
        <v>1640</v>
      </c>
      <c r="H26" s="638" t="s">
        <v>2471</v>
      </c>
      <c r="I26" s="639">
        <v>1</v>
      </c>
      <c r="J26" s="638" t="s">
        <v>2455</v>
      </c>
      <c r="K26" s="638" t="s">
        <v>2456</v>
      </c>
      <c r="L26" s="638">
        <v>16</v>
      </c>
      <c r="M26" s="638" t="s">
        <v>2457</v>
      </c>
      <c r="N26" s="638" t="s">
        <v>2458</v>
      </c>
      <c r="O26" s="638" t="s">
        <v>2458</v>
      </c>
    </row>
    <row r="27" spans="2:15" x14ac:dyDescent="0.25">
      <c r="B27" s="634" t="s">
        <v>2527</v>
      </c>
      <c r="C27" s="637" t="s">
        <v>2516</v>
      </c>
      <c r="D27" s="638" t="s">
        <v>1503</v>
      </c>
      <c r="E27" s="638" t="s">
        <v>2511</v>
      </c>
      <c r="F27" s="638">
        <v>11</v>
      </c>
      <c r="G27" s="638" t="s">
        <v>2512</v>
      </c>
      <c r="H27" s="638" t="s">
        <v>2471</v>
      </c>
      <c r="I27" s="639">
        <v>1</v>
      </c>
      <c r="J27" s="638" t="s">
        <v>2455</v>
      </c>
      <c r="K27" s="638" t="s">
        <v>2488</v>
      </c>
      <c r="L27" s="638">
        <v>16</v>
      </c>
      <c r="M27" s="638" t="s">
        <v>2457</v>
      </c>
      <c r="N27" s="638" t="s">
        <v>2458</v>
      </c>
      <c r="O27" s="638" t="s">
        <v>2458</v>
      </c>
    </row>
    <row r="28" spans="2:15" x14ac:dyDescent="0.25">
      <c r="B28" s="634" t="s">
        <v>2528</v>
      </c>
      <c r="C28" s="637" t="s">
        <v>2522</v>
      </c>
      <c r="D28" s="638" t="s">
        <v>1494</v>
      </c>
      <c r="E28" s="638" t="s">
        <v>2464</v>
      </c>
      <c r="F28" s="638">
        <v>3</v>
      </c>
      <c r="G28" s="638" t="s">
        <v>2465</v>
      </c>
      <c r="H28" s="638" t="s">
        <v>2529</v>
      </c>
      <c r="I28" s="639">
        <v>29621194</v>
      </c>
      <c r="J28" s="638" t="s">
        <v>2455</v>
      </c>
      <c r="K28" s="638" t="s">
        <v>2467</v>
      </c>
      <c r="L28" s="638">
        <v>16</v>
      </c>
      <c r="M28" s="638" t="s">
        <v>2457</v>
      </c>
      <c r="N28" s="638" t="s">
        <v>2489</v>
      </c>
      <c r="O28" s="638" t="s">
        <v>2458</v>
      </c>
    </row>
    <row r="29" spans="2:15" x14ac:dyDescent="0.25">
      <c r="B29" s="634" t="s">
        <v>2530</v>
      </c>
      <c r="C29" s="637" t="s">
        <v>2531</v>
      </c>
      <c r="D29" s="638" t="s">
        <v>1506</v>
      </c>
      <c r="E29" s="638" t="s">
        <v>2470</v>
      </c>
      <c r="F29" s="638">
        <v>4</v>
      </c>
      <c r="G29" s="638" t="s">
        <v>1640</v>
      </c>
      <c r="H29" s="638" t="s">
        <v>2471</v>
      </c>
      <c r="I29" s="639">
        <v>1</v>
      </c>
      <c r="J29" s="638" t="s">
        <v>2532</v>
      </c>
      <c r="K29" s="638" t="s">
        <v>2533</v>
      </c>
      <c r="L29" s="638">
        <v>13</v>
      </c>
      <c r="M29" s="638" t="s">
        <v>2534</v>
      </c>
      <c r="N29" s="638" t="s">
        <v>2535</v>
      </c>
      <c r="O29" s="638" t="s">
        <v>2458</v>
      </c>
    </row>
    <row r="30" spans="2:15" x14ac:dyDescent="0.25">
      <c r="B30" s="634" t="s">
        <v>2536</v>
      </c>
      <c r="C30" s="637" t="s">
        <v>2531</v>
      </c>
      <c r="D30" s="638" t="s">
        <v>1497</v>
      </c>
      <c r="E30" s="638" t="s">
        <v>2492</v>
      </c>
      <c r="F30" s="638">
        <v>8</v>
      </c>
      <c r="G30" s="638" t="s">
        <v>2493</v>
      </c>
      <c r="H30" s="638" t="s">
        <v>2494</v>
      </c>
      <c r="I30" s="639">
        <v>10000</v>
      </c>
      <c r="J30" s="638" t="s">
        <v>2532</v>
      </c>
      <c r="K30" s="638" t="s">
        <v>2533</v>
      </c>
      <c r="L30" s="638">
        <v>13</v>
      </c>
      <c r="M30" s="638" t="s">
        <v>2534</v>
      </c>
      <c r="N30" s="638" t="s">
        <v>2535</v>
      </c>
      <c r="O30" s="638" t="s">
        <v>2458</v>
      </c>
    </row>
    <row r="31" spans="2:15" x14ac:dyDescent="0.25">
      <c r="B31" s="634" t="s">
        <v>2537</v>
      </c>
      <c r="C31" s="637" t="s">
        <v>2531</v>
      </c>
      <c r="D31" s="638" t="s">
        <v>1497</v>
      </c>
      <c r="E31" s="638" t="s">
        <v>2538</v>
      </c>
      <c r="F31" s="638">
        <v>12</v>
      </c>
      <c r="G31" s="638" t="s">
        <v>2539</v>
      </c>
      <c r="H31" s="638" t="s">
        <v>2540</v>
      </c>
      <c r="I31" s="639">
        <v>0</v>
      </c>
      <c r="J31" s="638" t="s">
        <v>2532</v>
      </c>
      <c r="K31" s="638" t="s">
        <v>2533</v>
      </c>
      <c r="L31" s="638">
        <v>13</v>
      </c>
      <c r="M31" s="638" t="s">
        <v>2534</v>
      </c>
      <c r="N31" s="638" t="s">
        <v>2535</v>
      </c>
      <c r="O31" s="638" t="s">
        <v>2458</v>
      </c>
    </row>
    <row r="32" spans="2:15" x14ac:dyDescent="0.25">
      <c r="B32" s="634" t="s">
        <v>2541</v>
      </c>
      <c r="C32" s="637" t="s">
        <v>2542</v>
      </c>
      <c r="D32" s="638" t="s">
        <v>1494</v>
      </c>
      <c r="E32" s="638" t="s">
        <v>2464</v>
      </c>
      <c r="F32" s="638">
        <v>3</v>
      </c>
      <c r="G32" s="638" t="s">
        <v>2465</v>
      </c>
      <c r="H32" s="638" t="s">
        <v>2543</v>
      </c>
      <c r="I32" s="639">
        <v>29385027</v>
      </c>
      <c r="J32" s="638" t="s">
        <v>2455</v>
      </c>
      <c r="K32" s="638" t="s">
        <v>2467</v>
      </c>
      <c r="L32" s="638">
        <v>16</v>
      </c>
      <c r="M32" s="638" t="s">
        <v>2457</v>
      </c>
      <c r="N32" s="638" t="s">
        <v>2489</v>
      </c>
      <c r="O32" s="638" t="s">
        <v>2458</v>
      </c>
    </row>
    <row r="33" spans="2:15" x14ac:dyDescent="0.25">
      <c r="B33" s="634" t="s">
        <v>2544</v>
      </c>
      <c r="C33" s="637" t="s">
        <v>2542</v>
      </c>
      <c r="D33" s="638" t="s">
        <v>1494</v>
      </c>
      <c r="E33" s="638" t="s">
        <v>2476</v>
      </c>
      <c r="F33" s="638">
        <v>5</v>
      </c>
      <c r="G33" s="638" t="s">
        <v>1640</v>
      </c>
      <c r="H33" s="638" t="s">
        <v>2545</v>
      </c>
      <c r="I33" s="639">
        <v>344166</v>
      </c>
      <c r="J33" s="638" t="s">
        <v>2455</v>
      </c>
      <c r="K33" s="638" t="s">
        <v>2456</v>
      </c>
      <c r="L33" s="638">
        <v>16</v>
      </c>
      <c r="M33" s="638" t="s">
        <v>2457</v>
      </c>
      <c r="N33" s="638" t="s">
        <v>2458</v>
      </c>
      <c r="O33" s="638" t="s">
        <v>2458</v>
      </c>
    </row>
    <row r="34" spans="2:15" x14ac:dyDescent="0.25">
      <c r="B34" s="634" t="s">
        <v>2546</v>
      </c>
      <c r="C34" s="637" t="s">
        <v>2531</v>
      </c>
      <c r="D34" s="638" t="s">
        <v>1494</v>
      </c>
      <c r="E34" s="638" t="s">
        <v>2508</v>
      </c>
      <c r="F34" s="638">
        <v>10</v>
      </c>
      <c r="G34" s="638" t="s">
        <v>2509</v>
      </c>
      <c r="H34" s="638" t="s">
        <v>2494</v>
      </c>
      <c r="I34" s="639">
        <v>120000</v>
      </c>
      <c r="J34" s="638" t="s">
        <v>2532</v>
      </c>
      <c r="K34" s="638" t="s">
        <v>2533</v>
      </c>
      <c r="L34" s="638">
        <v>13</v>
      </c>
      <c r="M34" s="638" t="s">
        <v>2534</v>
      </c>
      <c r="N34" s="638" t="s">
        <v>2535</v>
      </c>
      <c r="O34" s="638" t="s">
        <v>2458</v>
      </c>
    </row>
    <row r="35" spans="2:15" x14ac:dyDescent="0.25">
      <c r="B35" s="634" t="s">
        <v>2547</v>
      </c>
      <c r="C35" s="637" t="s">
        <v>2531</v>
      </c>
      <c r="D35" s="638" t="s">
        <v>1503</v>
      </c>
      <c r="E35" s="638" t="s">
        <v>2511</v>
      </c>
      <c r="F35" s="638">
        <v>11</v>
      </c>
      <c r="G35" s="638" t="s">
        <v>2512</v>
      </c>
      <c r="H35" s="638" t="s">
        <v>2471</v>
      </c>
      <c r="I35" s="639">
        <v>1</v>
      </c>
      <c r="J35" s="638" t="s">
        <v>2532</v>
      </c>
      <c r="K35" s="638" t="s">
        <v>2533</v>
      </c>
      <c r="L35" s="638">
        <v>15</v>
      </c>
      <c r="M35" s="638" t="s">
        <v>2548</v>
      </c>
      <c r="N35" s="638" t="s">
        <v>2458</v>
      </c>
      <c r="O35" s="638" t="s">
        <v>2458</v>
      </c>
    </row>
    <row r="36" spans="2:15" x14ac:dyDescent="0.25">
      <c r="B36" s="634" t="s">
        <v>2549</v>
      </c>
      <c r="C36" s="637" t="s">
        <v>2550</v>
      </c>
      <c r="D36" s="638" t="s">
        <v>1497</v>
      </c>
      <c r="E36" s="638" t="s">
        <v>2485</v>
      </c>
      <c r="F36" s="638">
        <v>7</v>
      </c>
      <c r="G36" s="638" t="s">
        <v>2486</v>
      </c>
      <c r="H36" s="638" t="s">
        <v>2471</v>
      </c>
      <c r="I36" s="639">
        <v>250167</v>
      </c>
      <c r="J36" s="638" t="s">
        <v>2455</v>
      </c>
      <c r="K36" s="638" t="s">
        <v>2488</v>
      </c>
      <c r="L36" s="638">
        <v>16</v>
      </c>
      <c r="M36" s="638" t="s">
        <v>2457</v>
      </c>
      <c r="N36" s="638" t="s">
        <v>2458</v>
      </c>
      <c r="O36" s="638" t="s">
        <v>2458</v>
      </c>
    </row>
    <row r="37" spans="2:15" x14ac:dyDescent="0.25">
      <c r="B37" s="634" t="s">
        <v>2551</v>
      </c>
      <c r="C37" s="637" t="s">
        <v>2550</v>
      </c>
      <c r="D37" s="638" t="s">
        <v>1497</v>
      </c>
      <c r="E37" s="638" t="s">
        <v>2492</v>
      </c>
      <c r="F37" s="638">
        <v>8</v>
      </c>
      <c r="G37" s="638" t="s">
        <v>2493</v>
      </c>
      <c r="H37" s="638" t="s">
        <v>2494</v>
      </c>
      <c r="I37" s="639">
        <v>10000</v>
      </c>
      <c r="J37" s="638" t="s">
        <v>2455</v>
      </c>
      <c r="K37" s="638" t="s">
        <v>2467</v>
      </c>
      <c r="L37" s="638">
        <v>16</v>
      </c>
      <c r="M37" s="638" t="s">
        <v>2457</v>
      </c>
      <c r="N37" s="638" t="s">
        <v>2458</v>
      </c>
      <c r="O37" s="638" t="s">
        <v>2458</v>
      </c>
    </row>
    <row r="38" spans="2:15" x14ac:dyDescent="0.25">
      <c r="B38" s="634" t="s">
        <v>2552</v>
      </c>
      <c r="C38" s="637" t="s">
        <v>2550</v>
      </c>
      <c r="D38" s="638" t="s">
        <v>1497</v>
      </c>
      <c r="E38" s="638" t="s">
        <v>2538</v>
      </c>
      <c r="F38" s="638">
        <v>12</v>
      </c>
      <c r="G38" s="638" t="s">
        <v>2539</v>
      </c>
      <c r="H38" s="638" t="s">
        <v>2487</v>
      </c>
      <c r="I38" s="639">
        <v>348000</v>
      </c>
      <c r="J38" s="638" t="s">
        <v>2455</v>
      </c>
      <c r="K38" s="638" t="s">
        <v>2553</v>
      </c>
      <c r="L38" s="638">
        <v>16</v>
      </c>
      <c r="M38" s="638" t="s">
        <v>2457</v>
      </c>
      <c r="N38" s="638" t="s">
        <v>2489</v>
      </c>
      <c r="O38" s="638" t="s">
        <v>2458</v>
      </c>
    </row>
    <row r="39" spans="2:15" x14ac:dyDescent="0.25">
      <c r="B39" s="634" t="s">
        <v>2554</v>
      </c>
      <c r="C39" s="637" t="s">
        <v>2550</v>
      </c>
      <c r="D39" s="638" t="s">
        <v>1494</v>
      </c>
      <c r="E39" s="638" t="s">
        <v>2508</v>
      </c>
      <c r="F39" s="638">
        <v>10</v>
      </c>
      <c r="G39" s="638" t="s">
        <v>2509</v>
      </c>
      <c r="H39" s="638" t="s">
        <v>2494</v>
      </c>
      <c r="I39" s="639">
        <v>120000</v>
      </c>
      <c r="J39" s="638" t="s">
        <v>2455</v>
      </c>
      <c r="K39" s="638" t="s">
        <v>2467</v>
      </c>
      <c r="L39" s="638">
        <v>17</v>
      </c>
      <c r="M39" s="638" t="s">
        <v>2524</v>
      </c>
      <c r="N39" s="638" t="s">
        <v>2458</v>
      </c>
      <c r="O39" s="638" t="s">
        <v>2458</v>
      </c>
    </row>
    <row r="40" spans="2:15" x14ac:dyDescent="0.25">
      <c r="B40" s="634" t="s">
        <v>2555</v>
      </c>
      <c r="C40" s="637" t="s">
        <v>2550</v>
      </c>
      <c r="D40" s="638" t="s">
        <v>1494</v>
      </c>
      <c r="E40" s="638" t="s">
        <v>2470</v>
      </c>
      <c r="F40" s="638">
        <v>4</v>
      </c>
      <c r="G40" s="638" t="s">
        <v>1640</v>
      </c>
      <c r="H40" s="638" t="s">
        <v>2471</v>
      </c>
      <c r="I40" s="639">
        <v>1</v>
      </c>
      <c r="J40" s="638" t="s">
        <v>2455</v>
      </c>
      <c r="K40" s="638" t="s">
        <v>2456</v>
      </c>
      <c r="L40" s="638">
        <v>16</v>
      </c>
      <c r="M40" s="638" t="s">
        <v>2457</v>
      </c>
      <c r="N40" s="638" t="s">
        <v>2458</v>
      </c>
      <c r="O40" s="638" t="s">
        <v>2458</v>
      </c>
    </row>
    <row r="41" spans="2:15" x14ac:dyDescent="0.25">
      <c r="B41" s="634" t="s">
        <v>2556</v>
      </c>
      <c r="C41" s="637" t="s">
        <v>2557</v>
      </c>
      <c r="D41" s="638" t="s">
        <v>1494</v>
      </c>
      <c r="E41" s="638" t="s">
        <v>2464</v>
      </c>
      <c r="F41" s="638">
        <v>3</v>
      </c>
      <c r="G41" s="638" t="s">
        <v>2465</v>
      </c>
      <c r="H41" s="638" t="s">
        <v>2558</v>
      </c>
      <c r="I41" s="639">
        <v>21572252</v>
      </c>
      <c r="J41" s="638" t="s">
        <v>2455</v>
      </c>
      <c r="K41" s="638" t="s">
        <v>2467</v>
      </c>
      <c r="L41" s="638">
        <v>16</v>
      </c>
      <c r="M41" s="638" t="s">
        <v>2457</v>
      </c>
      <c r="N41" s="638" t="s">
        <v>2489</v>
      </c>
      <c r="O41" s="638" t="s">
        <v>2458</v>
      </c>
    </row>
    <row r="42" spans="2:15" x14ac:dyDescent="0.25">
      <c r="B42" s="634" t="s">
        <v>2559</v>
      </c>
      <c r="C42" s="637" t="s">
        <v>2557</v>
      </c>
      <c r="D42" s="640" t="s">
        <v>1494</v>
      </c>
      <c r="E42" s="640" t="s">
        <v>2476</v>
      </c>
      <c r="F42" s="641">
        <v>5</v>
      </c>
      <c r="G42" s="640" t="s">
        <v>1640</v>
      </c>
      <c r="H42" s="640" t="s">
        <v>2560</v>
      </c>
      <c r="I42" s="642">
        <v>6683464</v>
      </c>
      <c r="J42" s="640" t="s">
        <v>2455</v>
      </c>
      <c r="K42" s="640" t="s">
        <v>2456</v>
      </c>
      <c r="L42" s="640">
        <v>16</v>
      </c>
      <c r="M42" s="640" t="s">
        <v>2457</v>
      </c>
      <c r="N42" s="640" t="s">
        <v>2458</v>
      </c>
      <c r="O42" s="640" t="s">
        <v>2458</v>
      </c>
    </row>
    <row r="43" spans="2:15" x14ac:dyDescent="0.25">
      <c r="B43" s="634" t="s">
        <v>2561</v>
      </c>
      <c r="C43" s="637" t="s">
        <v>2550</v>
      </c>
      <c r="D43" s="640" t="s">
        <v>1503</v>
      </c>
      <c r="E43" s="640" t="s">
        <v>2511</v>
      </c>
      <c r="F43" s="641">
        <v>11</v>
      </c>
      <c r="G43" s="640" t="s">
        <v>2512</v>
      </c>
      <c r="H43" s="640" t="s">
        <v>2471</v>
      </c>
      <c r="I43" s="642">
        <v>1</v>
      </c>
      <c r="J43" s="640" t="s">
        <v>2455</v>
      </c>
      <c r="K43" s="640" t="s">
        <v>2488</v>
      </c>
      <c r="L43" s="640">
        <v>16</v>
      </c>
      <c r="M43" s="640" t="s">
        <v>2457</v>
      </c>
      <c r="N43" s="640" t="s">
        <v>2458</v>
      </c>
      <c r="O43" s="640" t="s">
        <v>2458</v>
      </c>
    </row>
    <row r="44" spans="2:15" x14ac:dyDescent="0.25">
      <c r="B44" s="634" t="s">
        <v>2562</v>
      </c>
      <c r="C44" s="637" t="s">
        <v>2500</v>
      </c>
      <c r="D44" s="640" t="s">
        <v>1539</v>
      </c>
      <c r="E44" s="640" t="s">
        <v>2563</v>
      </c>
      <c r="F44" s="641">
        <v>5</v>
      </c>
      <c r="G44" s="640" t="s">
        <v>2564</v>
      </c>
      <c r="H44" s="640" t="s">
        <v>2565</v>
      </c>
      <c r="I44" s="642">
        <v>9273157</v>
      </c>
      <c r="J44" s="640" t="s">
        <v>2472</v>
      </c>
      <c r="K44" s="640" t="s">
        <v>2504</v>
      </c>
      <c r="L44" s="640">
        <v>4</v>
      </c>
      <c r="M44" s="640" t="s">
        <v>2566</v>
      </c>
      <c r="N44" s="640" t="s">
        <v>2458</v>
      </c>
      <c r="O44" s="640" t="s">
        <v>2458</v>
      </c>
    </row>
    <row r="45" spans="2:15" x14ac:dyDescent="0.25">
      <c r="B45" s="634" t="s">
        <v>2567</v>
      </c>
      <c r="C45" s="637" t="s">
        <v>2568</v>
      </c>
      <c r="D45" s="640" t="s">
        <v>1494</v>
      </c>
      <c r="E45" s="640" t="s">
        <v>2470</v>
      </c>
      <c r="F45" s="641">
        <v>4</v>
      </c>
      <c r="G45" s="640" t="s">
        <v>1640</v>
      </c>
      <c r="H45" s="640" t="s">
        <v>2471</v>
      </c>
      <c r="I45" s="642">
        <v>1</v>
      </c>
      <c r="J45" s="640" t="s">
        <v>2569</v>
      </c>
      <c r="K45" s="640" t="s">
        <v>2570</v>
      </c>
      <c r="L45" s="640">
        <v>5</v>
      </c>
      <c r="M45" s="640" t="s">
        <v>2571</v>
      </c>
      <c r="N45" s="640" t="s">
        <v>2572</v>
      </c>
      <c r="O45" s="640" t="s">
        <v>2573</v>
      </c>
    </row>
    <row r="46" spans="2:15" x14ac:dyDescent="0.25">
      <c r="B46" s="634" t="s">
        <v>2574</v>
      </c>
      <c r="C46" s="637" t="s">
        <v>2568</v>
      </c>
      <c r="D46" s="640" t="s">
        <v>1542</v>
      </c>
      <c r="E46" s="640" t="s">
        <v>2575</v>
      </c>
      <c r="F46" s="641">
        <v>13</v>
      </c>
      <c r="G46" s="640" t="s">
        <v>2576</v>
      </c>
      <c r="H46" s="640" t="s">
        <v>2577</v>
      </c>
      <c r="I46" s="642">
        <v>327840</v>
      </c>
      <c r="J46" s="640" t="s">
        <v>2569</v>
      </c>
      <c r="K46" s="640" t="s">
        <v>2570</v>
      </c>
      <c r="L46" s="640">
        <v>5</v>
      </c>
      <c r="M46" s="640" t="s">
        <v>2571</v>
      </c>
      <c r="N46" s="640" t="s">
        <v>2572</v>
      </c>
      <c r="O46" s="640" t="s">
        <v>2573</v>
      </c>
    </row>
    <row r="47" spans="2:15" x14ac:dyDescent="0.25">
      <c r="B47" s="634" t="s">
        <v>2578</v>
      </c>
      <c r="C47" s="637" t="s">
        <v>2568</v>
      </c>
      <c r="D47" s="640" t="s">
        <v>1497</v>
      </c>
      <c r="E47" s="640" t="s">
        <v>2492</v>
      </c>
      <c r="F47" s="641">
        <v>8</v>
      </c>
      <c r="G47" s="640" t="s">
        <v>2493</v>
      </c>
      <c r="H47" s="640" t="s">
        <v>2494</v>
      </c>
      <c r="I47" s="642">
        <v>10000</v>
      </c>
      <c r="J47" s="640" t="s">
        <v>2569</v>
      </c>
      <c r="K47" s="640" t="s">
        <v>2570</v>
      </c>
      <c r="L47" s="640">
        <v>5</v>
      </c>
      <c r="M47" s="640" t="s">
        <v>2571</v>
      </c>
      <c r="N47" s="640" t="s">
        <v>2572</v>
      </c>
      <c r="O47" s="640" t="s">
        <v>2573</v>
      </c>
    </row>
    <row r="48" spans="2:15" x14ac:dyDescent="0.25">
      <c r="B48" s="634" t="s">
        <v>2579</v>
      </c>
      <c r="C48" s="637" t="s">
        <v>2580</v>
      </c>
      <c r="D48" s="640" t="s">
        <v>1542</v>
      </c>
      <c r="E48" s="640" t="s">
        <v>2470</v>
      </c>
      <c r="F48" s="641">
        <v>4</v>
      </c>
      <c r="G48" s="640" t="s">
        <v>1640</v>
      </c>
      <c r="H48" s="640" t="s">
        <v>2471</v>
      </c>
      <c r="I48" s="642">
        <v>1</v>
      </c>
      <c r="J48" s="640" t="s">
        <v>2569</v>
      </c>
      <c r="K48" s="640" t="s">
        <v>2581</v>
      </c>
      <c r="L48" s="640">
        <v>8</v>
      </c>
      <c r="M48" s="640" t="s">
        <v>2582</v>
      </c>
      <c r="N48" s="640" t="s">
        <v>2458</v>
      </c>
      <c r="O48" s="640" t="s">
        <v>2458</v>
      </c>
    </row>
    <row r="49" spans="2:15" x14ac:dyDescent="0.25">
      <c r="B49" s="634" t="s">
        <v>2583</v>
      </c>
      <c r="C49" s="637" t="s">
        <v>2568</v>
      </c>
      <c r="D49" s="640" t="s">
        <v>1494</v>
      </c>
      <c r="E49" s="640" t="s">
        <v>2508</v>
      </c>
      <c r="F49" s="641">
        <v>10</v>
      </c>
      <c r="G49" s="640" t="s">
        <v>2509</v>
      </c>
      <c r="H49" s="640" t="s">
        <v>2494</v>
      </c>
      <c r="I49" s="642">
        <v>120000</v>
      </c>
      <c r="J49" s="640" t="s">
        <v>2569</v>
      </c>
      <c r="K49" s="640" t="s">
        <v>2570</v>
      </c>
      <c r="L49" s="640">
        <v>5</v>
      </c>
      <c r="M49" s="640" t="s">
        <v>2571</v>
      </c>
      <c r="N49" s="640" t="s">
        <v>2572</v>
      </c>
      <c r="O49" s="640" t="s">
        <v>2573</v>
      </c>
    </row>
    <row r="50" spans="2:15" x14ac:dyDescent="0.25">
      <c r="B50" s="634" t="s">
        <v>2584</v>
      </c>
      <c r="C50" s="637" t="s">
        <v>2580</v>
      </c>
      <c r="D50" s="640" t="s">
        <v>1494</v>
      </c>
      <c r="E50" s="640" t="s">
        <v>2464</v>
      </c>
      <c r="F50" s="641">
        <v>3</v>
      </c>
      <c r="G50" s="640" t="s">
        <v>2465</v>
      </c>
      <c r="H50" s="640" t="s">
        <v>2585</v>
      </c>
      <c r="I50" s="642">
        <v>6176418</v>
      </c>
      <c r="J50" s="640" t="s">
        <v>2569</v>
      </c>
      <c r="K50" s="640" t="s">
        <v>2581</v>
      </c>
      <c r="L50" s="640">
        <v>8</v>
      </c>
      <c r="M50" s="640" t="s">
        <v>2582</v>
      </c>
      <c r="N50" s="640" t="s">
        <v>2458</v>
      </c>
      <c r="O50" s="640" t="s">
        <v>2458</v>
      </c>
    </row>
    <row r="51" spans="2:15" x14ac:dyDescent="0.25">
      <c r="B51" s="634" t="s">
        <v>2586</v>
      </c>
      <c r="C51" s="637" t="s">
        <v>2580</v>
      </c>
      <c r="D51" s="640" t="s">
        <v>1542</v>
      </c>
      <c r="E51" s="640" t="s">
        <v>2476</v>
      </c>
      <c r="F51" s="641">
        <v>5</v>
      </c>
      <c r="G51" s="640" t="s">
        <v>1640</v>
      </c>
      <c r="H51" s="640" t="s">
        <v>2587</v>
      </c>
      <c r="I51" s="642">
        <v>97000</v>
      </c>
      <c r="J51" s="640" t="s">
        <v>2569</v>
      </c>
      <c r="K51" s="640" t="s">
        <v>2581</v>
      </c>
      <c r="L51" s="640">
        <v>8</v>
      </c>
      <c r="M51" s="640" t="s">
        <v>2582</v>
      </c>
      <c r="N51" s="640" t="s">
        <v>2458</v>
      </c>
      <c r="O51" s="640" t="s">
        <v>2458</v>
      </c>
    </row>
    <row r="52" spans="2:15" x14ac:dyDescent="0.25">
      <c r="B52" s="634" t="s">
        <v>2588</v>
      </c>
      <c r="C52" s="637" t="s">
        <v>2580</v>
      </c>
      <c r="D52" s="640" t="s">
        <v>1497</v>
      </c>
      <c r="E52" s="640" t="s">
        <v>2485</v>
      </c>
      <c r="F52" s="641">
        <v>7</v>
      </c>
      <c r="G52" s="640" t="s">
        <v>2486</v>
      </c>
      <c r="H52" s="640" t="s">
        <v>2471</v>
      </c>
      <c r="I52" s="642">
        <v>13500</v>
      </c>
      <c r="J52" s="640" t="s">
        <v>2569</v>
      </c>
      <c r="K52" s="640" t="s">
        <v>2581</v>
      </c>
      <c r="L52" s="640">
        <v>9</v>
      </c>
      <c r="M52" s="640" t="s">
        <v>2589</v>
      </c>
      <c r="N52" s="640" t="s">
        <v>2458</v>
      </c>
      <c r="O52" s="640" t="s">
        <v>2458</v>
      </c>
    </row>
    <row r="53" spans="2:15" x14ac:dyDescent="0.25">
      <c r="B53" s="634" t="s">
        <v>2590</v>
      </c>
      <c r="C53" s="637" t="s">
        <v>2568</v>
      </c>
      <c r="D53" s="640" t="s">
        <v>1503</v>
      </c>
      <c r="E53" s="640" t="s">
        <v>2511</v>
      </c>
      <c r="F53" s="641">
        <v>11</v>
      </c>
      <c r="G53" s="640" t="s">
        <v>2512</v>
      </c>
      <c r="H53" s="640" t="s">
        <v>2471</v>
      </c>
      <c r="I53" s="642">
        <v>1</v>
      </c>
      <c r="J53" s="640" t="s">
        <v>2569</v>
      </c>
      <c r="K53" s="640" t="s">
        <v>2570</v>
      </c>
      <c r="L53" s="640">
        <v>5</v>
      </c>
      <c r="M53" s="640" t="s">
        <v>2571</v>
      </c>
      <c r="N53" s="640" t="s">
        <v>2572</v>
      </c>
      <c r="O53" s="640" t="s">
        <v>2573</v>
      </c>
    </row>
    <row r="54" spans="2:15" x14ac:dyDescent="0.25">
      <c r="B54" s="634" t="s">
        <v>2591</v>
      </c>
      <c r="C54" s="637" t="s">
        <v>2500</v>
      </c>
      <c r="D54" s="640" t="s">
        <v>1539</v>
      </c>
      <c r="E54" s="640" t="s">
        <v>2592</v>
      </c>
      <c r="F54" s="641">
        <v>9</v>
      </c>
      <c r="G54" s="640" t="s">
        <v>2502</v>
      </c>
      <c r="H54" s="640" t="s">
        <v>2593</v>
      </c>
      <c r="I54" s="642">
        <v>76944390</v>
      </c>
      <c r="J54" s="640" t="s">
        <v>2472</v>
      </c>
      <c r="K54" s="640" t="s">
        <v>2504</v>
      </c>
      <c r="L54" s="640">
        <v>4</v>
      </c>
      <c r="M54" s="640" t="s">
        <v>2594</v>
      </c>
      <c r="N54" s="640" t="s">
        <v>2458</v>
      </c>
      <c r="O54" s="640" t="s">
        <v>2458</v>
      </c>
    </row>
    <row r="55" spans="2:15" x14ac:dyDescent="0.25">
      <c r="B55" s="634" t="s">
        <v>2595</v>
      </c>
      <c r="C55" s="637" t="s">
        <v>2500</v>
      </c>
      <c r="D55" s="640" t="s">
        <v>1539</v>
      </c>
      <c r="E55" s="640" t="s">
        <v>2470</v>
      </c>
      <c r="F55" s="641">
        <v>4</v>
      </c>
      <c r="G55" s="640" t="s">
        <v>1640</v>
      </c>
      <c r="H55" s="640" t="s">
        <v>2471</v>
      </c>
      <c r="I55" s="642">
        <v>1</v>
      </c>
      <c r="J55" s="640" t="s">
        <v>2472</v>
      </c>
      <c r="K55" s="640" t="s">
        <v>2504</v>
      </c>
      <c r="L55" s="640">
        <v>4</v>
      </c>
      <c r="M55" s="640" t="s">
        <v>2566</v>
      </c>
      <c r="N55" s="640" t="s">
        <v>2458</v>
      </c>
      <c r="O55" s="640" t="s">
        <v>2458</v>
      </c>
    </row>
    <row r="56" spans="2:15" x14ac:dyDescent="0.25">
      <c r="B56" s="634" t="s">
        <v>2596</v>
      </c>
      <c r="C56" s="637" t="s">
        <v>2580</v>
      </c>
      <c r="D56" s="640" t="s">
        <v>1542</v>
      </c>
      <c r="E56" s="640" t="s">
        <v>2597</v>
      </c>
      <c r="F56" s="641">
        <v>6</v>
      </c>
      <c r="G56" s="640" t="s">
        <v>2480</v>
      </c>
      <c r="H56" s="640" t="s">
        <v>2598</v>
      </c>
      <c r="I56" s="642">
        <v>29528000</v>
      </c>
      <c r="J56" s="640" t="s">
        <v>2569</v>
      </c>
      <c r="K56" s="640" t="s">
        <v>2570</v>
      </c>
      <c r="L56" s="640">
        <v>8</v>
      </c>
      <c r="M56" s="640" t="s">
        <v>2599</v>
      </c>
      <c r="N56" s="640" t="s">
        <v>2600</v>
      </c>
      <c r="O56" s="640" t="s">
        <v>2458</v>
      </c>
    </row>
    <row r="57" spans="2:15" x14ac:dyDescent="0.25">
      <c r="B57" s="634" t="s">
        <v>2601</v>
      </c>
      <c r="C57" s="637" t="s">
        <v>2580</v>
      </c>
      <c r="D57" s="640" t="s">
        <v>1542</v>
      </c>
      <c r="E57" s="640" t="s">
        <v>2575</v>
      </c>
      <c r="F57" s="641">
        <v>13</v>
      </c>
      <c r="G57" s="640" t="s">
        <v>2576</v>
      </c>
      <c r="H57" s="640" t="s">
        <v>2602</v>
      </c>
      <c r="I57" s="642">
        <v>71000</v>
      </c>
      <c r="J57" s="640" t="s">
        <v>2569</v>
      </c>
      <c r="K57" s="640" t="s">
        <v>2570</v>
      </c>
      <c r="L57" s="640">
        <v>8</v>
      </c>
      <c r="M57" s="640" t="s">
        <v>2599</v>
      </c>
      <c r="N57" s="640" t="s">
        <v>2600</v>
      </c>
      <c r="O57" s="640" t="s">
        <v>2458</v>
      </c>
    </row>
    <row r="58" spans="2:15" x14ac:dyDescent="0.25">
      <c r="B58" s="634" t="s">
        <v>2603</v>
      </c>
      <c r="C58" s="637" t="s">
        <v>2500</v>
      </c>
      <c r="D58" s="640" t="s">
        <v>1539</v>
      </c>
      <c r="E58" s="640" t="s">
        <v>2453</v>
      </c>
      <c r="F58" s="641">
        <v>1</v>
      </c>
      <c r="G58" s="640" t="s">
        <v>1640</v>
      </c>
      <c r="H58" s="640" t="s">
        <v>2471</v>
      </c>
      <c r="I58" s="642">
        <v>33589346</v>
      </c>
      <c r="J58" s="640" t="s">
        <v>2472</v>
      </c>
      <c r="K58" s="640" t="s">
        <v>2504</v>
      </c>
      <c r="L58" s="640">
        <v>4</v>
      </c>
      <c r="M58" s="640" t="s">
        <v>2506</v>
      </c>
      <c r="N58" s="640" t="s">
        <v>2505</v>
      </c>
      <c r="O58" s="640"/>
    </row>
    <row r="59" spans="2:15" x14ac:dyDescent="0.25">
      <c r="B59" s="634" t="s">
        <v>2604</v>
      </c>
      <c r="C59" s="637" t="s">
        <v>2500</v>
      </c>
      <c r="D59" s="640" t="s">
        <v>1539</v>
      </c>
      <c r="E59" s="640" t="s">
        <v>2476</v>
      </c>
      <c r="F59" s="641">
        <v>5</v>
      </c>
      <c r="G59" s="640" t="s">
        <v>1640</v>
      </c>
      <c r="H59" s="640" t="s">
        <v>2605</v>
      </c>
      <c r="I59" s="642">
        <v>11413272</v>
      </c>
      <c r="J59" s="640" t="s">
        <v>2472</v>
      </c>
      <c r="K59" s="640" t="s">
        <v>2504</v>
      </c>
      <c r="L59" s="640">
        <v>4</v>
      </c>
      <c r="M59" s="640" t="s">
        <v>2566</v>
      </c>
      <c r="N59" s="640" t="s">
        <v>2458</v>
      </c>
      <c r="O59" s="640" t="s">
        <v>2458</v>
      </c>
    </row>
    <row r="60" spans="2:15" x14ac:dyDescent="0.25">
      <c r="B60" s="634" t="s">
        <v>2606</v>
      </c>
      <c r="C60" s="637" t="s">
        <v>2500</v>
      </c>
      <c r="D60" s="640" t="s">
        <v>1539</v>
      </c>
      <c r="E60" s="640" t="s">
        <v>2592</v>
      </c>
      <c r="F60" s="641">
        <v>9</v>
      </c>
      <c r="G60" s="640" t="s">
        <v>2502</v>
      </c>
      <c r="H60" s="640" t="s">
        <v>2593</v>
      </c>
      <c r="I60" s="642">
        <v>28582364</v>
      </c>
      <c r="J60" s="640" t="s">
        <v>2472</v>
      </c>
      <c r="K60" s="640" t="s">
        <v>2504</v>
      </c>
      <c r="L60" s="640">
        <v>4</v>
      </c>
      <c r="M60" s="640" t="s">
        <v>2594</v>
      </c>
      <c r="N60" s="640" t="s">
        <v>2458</v>
      </c>
      <c r="O60" s="640" t="s">
        <v>2458</v>
      </c>
    </row>
    <row r="61" spans="2:15" x14ac:dyDescent="0.25">
      <c r="B61" s="634" t="s">
        <v>2607</v>
      </c>
      <c r="C61" s="637" t="s">
        <v>2608</v>
      </c>
      <c r="D61" s="640" t="s">
        <v>1497</v>
      </c>
      <c r="E61" s="640" t="s">
        <v>2492</v>
      </c>
      <c r="F61" s="641">
        <v>8</v>
      </c>
      <c r="G61" s="640" t="s">
        <v>2493</v>
      </c>
      <c r="H61" s="640" t="s">
        <v>2494</v>
      </c>
      <c r="I61" s="642">
        <v>10000</v>
      </c>
      <c r="J61" s="640" t="s">
        <v>2472</v>
      </c>
      <c r="K61" s="640" t="s">
        <v>2609</v>
      </c>
      <c r="L61" s="640">
        <v>10</v>
      </c>
      <c r="M61" s="640" t="s">
        <v>2610</v>
      </c>
      <c r="N61" s="640" t="s">
        <v>2458</v>
      </c>
      <c r="O61" s="640" t="s">
        <v>2458</v>
      </c>
    </row>
    <row r="62" spans="2:15" x14ac:dyDescent="0.25">
      <c r="B62" s="634" t="s">
        <v>2611</v>
      </c>
      <c r="C62" s="637" t="s">
        <v>2608</v>
      </c>
      <c r="D62" s="640" t="s">
        <v>1494</v>
      </c>
      <c r="E62" s="640" t="s">
        <v>2508</v>
      </c>
      <c r="F62" s="641">
        <v>10</v>
      </c>
      <c r="G62" s="640" t="s">
        <v>2509</v>
      </c>
      <c r="H62" s="640" t="s">
        <v>2494</v>
      </c>
      <c r="I62" s="642">
        <v>120000</v>
      </c>
      <c r="J62" s="640" t="s">
        <v>2472</v>
      </c>
      <c r="K62" s="640" t="s">
        <v>2609</v>
      </c>
      <c r="L62" s="640">
        <v>10</v>
      </c>
      <c r="M62" s="640" t="s">
        <v>2610</v>
      </c>
      <c r="N62" s="640" t="s">
        <v>2458</v>
      </c>
      <c r="O62" s="640" t="s">
        <v>2458</v>
      </c>
    </row>
    <row r="63" spans="2:15" x14ac:dyDescent="0.25">
      <c r="B63" s="634" t="s">
        <v>2612</v>
      </c>
      <c r="C63" s="637" t="s">
        <v>2500</v>
      </c>
      <c r="D63" s="640" t="s">
        <v>1494</v>
      </c>
      <c r="E63" s="640" t="s">
        <v>2464</v>
      </c>
      <c r="F63" s="641">
        <v>3</v>
      </c>
      <c r="G63" s="640" t="s">
        <v>2465</v>
      </c>
      <c r="H63" s="640" t="s">
        <v>2613</v>
      </c>
      <c r="I63" s="642">
        <v>28277886</v>
      </c>
      <c r="J63" s="640" t="s">
        <v>2472</v>
      </c>
      <c r="K63" s="640" t="s">
        <v>2504</v>
      </c>
      <c r="L63" s="640">
        <v>4</v>
      </c>
      <c r="M63" s="640" t="s">
        <v>2594</v>
      </c>
      <c r="N63" s="640" t="s">
        <v>2458</v>
      </c>
      <c r="O63" s="640" t="s">
        <v>2458</v>
      </c>
    </row>
    <row r="64" spans="2:15" x14ac:dyDescent="0.25">
      <c r="B64" s="634" t="s">
        <v>2614</v>
      </c>
      <c r="C64" s="637" t="s">
        <v>2500</v>
      </c>
      <c r="D64" s="640" t="s">
        <v>1494</v>
      </c>
      <c r="E64" s="640" t="s">
        <v>2464</v>
      </c>
      <c r="F64" s="641">
        <v>3</v>
      </c>
      <c r="G64" s="640" t="s">
        <v>2465</v>
      </c>
      <c r="H64" s="640" t="s">
        <v>2613</v>
      </c>
      <c r="I64" s="642">
        <v>386169110</v>
      </c>
      <c r="J64" s="640" t="s">
        <v>2472</v>
      </c>
      <c r="K64" s="640" t="s">
        <v>2504</v>
      </c>
      <c r="L64" s="640">
        <v>4</v>
      </c>
      <c r="M64" s="640" t="s">
        <v>2594</v>
      </c>
      <c r="N64" s="640" t="s">
        <v>2458</v>
      </c>
      <c r="O64" s="640" t="s">
        <v>2458</v>
      </c>
    </row>
    <row r="65" spans="2:15" x14ac:dyDescent="0.25">
      <c r="B65" s="634" t="s">
        <v>2615</v>
      </c>
      <c r="C65" s="637" t="s">
        <v>2500</v>
      </c>
      <c r="D65" s="640" t="s">
        <v>1494</v>
      </c>
      <c r="E65" s="640" t="s">
        <v>2464</v>
      </c>
      <c r="F65" s="641">
        <v>3</v>
      </c>
      <c r="G65" s="640" t="s">
        <v>2465</v>
      </c>
      <c r="H65" s="640" t="s">
        <v>2613</v>
      </c>
      <c r="I65" s="642">
        <v>549996868</v>
      </c>
      <c r="J65" s="640" t="s">
        <v>2472</v>
      </c>
      <c r="K65" s="640" t="s">
        <v>2504</v>
      </c>
      <c r="L65" s="640">
        <v>4</v>
      </c>
      <c r="M65" s="640" t="s">
        <v>2594</v>
      </c>
      <c r="N65" s="640" t="s">
        <v>2458</v>
      </c>
      <c r="O65" s="640" t="s">
        <v>2458</v>
      </c>
    </row>
    <row r="66" spans="2:15" x14ac:dyDescent="0.25">
      <c r="B66" s="634" t="s">
        <v>2616</v>
      </c>
      <c r="C66" s="637" t="s">
        <v>2500</v>
      </c>
      <c r="D66" s="640" t="s">
        <v>1494</v>
      </c>
      <c r="E66" s="640" t="s">
        <v>2464</v>
      </c>
      <c r="F66" s="641">
        <v>3</v>
      </c>
      <c r="G66" s="640" t="s">
        <v>2465</v>
      </c>
      <c r="H66" s="640" t="s">
        <v>2613</v>
      </c>
      <c r="I66" s="642">
        <v>2473207</v>
      </c>
      <c r="J66" s="640" t="s">
        <v>2472</v>
      </c>
      <c r="K66" s="640" t="s">
        <v>2504</v>
      </c>
      <c r="L66" s="640">
        <v>4</v>
      </c>
      <c r="M66" s="640" t="s">
        <v>2594</v>
      </c>
      <c r="N66" s="640" t="s">
        <v>2458</v>
      </c>
      <c r="O66" s="640" t="s">
        <v>2458</v>
      </c>
    </row>
    <row r="67" spans="2:15" x14ac:dyDescent="0.25">
      <c r="B67" s="634" t="s">
        <v>2617</v>
      </c>
      <c r="C67" s="637" t="s">
        <v>2608</v>
      </c>
      <c r="D67" s="640" t="s">
        <v>1503</v>
      </c>
      <c r="E67" s="640" t="s">
        <v>2511</v>
      </c>
      <c r="F67" s="641">
        <v>11</v>
      </c>
      <c r="G67" s="640" t="s">
        <v>2512</v>
      </c>
      <c r="H67" s="640" t="s">
        <v>2471</v>
      </c>
      <c r="I67" s="642">
        <v>1</v>
      </c>
      <c r="J67" s="640" t="s">
        <v>2472</v>
      </c>
      <c r="K67" s="640" t="s">
        <v>2609</v>
      </c>
      <c r="L67" s="640">
        <v>10</v>
      </c>
      <c r="M67" s="640" t="s">
        <v>2610</v>
      </c>
      <c r="N67" s="640" t="s">
        <v>2458</v>
      </c>
      <c r="O67" s="640" t="s">
        <v>2458</v>
      </c>
    </row>
    <row r="68" spans="2:15" x14ac:dyDescent="0.25">
      <c r="B68" s="634" t="s">
        <v>2618</v>
      </c>
      <c r="C68" s="637" t="s">
        <v>2500</v>
      </c>
      <c r="D68" s="640" t="s">
        <v>1539</v>
      </c>
      <c r="E68" s="640" t="s">
        <v>2619</v>
      </c>
      <c r="F68" s="641">
        <v>9</v>
      </c>
      <c r="G68" s="640" t="s">
        <v>2502</v>
      </c>
      <c r="H68" s="640" t="s">
        <v>2593</v>
      </c>
      <c r="I68" s="642">
        <v>63345095</v>
      </c>
      <c r="J68" s="640" t="s">
        <v>2472</v>
      </c>
      <c r="K68" s="640" t="s">
        <v>2504</v>
      </c>
      <c r="L68" s="640">
        <v>4</v>
      </c>
      <c r="M68" s="640" t="s">
        <v>2620</v>
      </c>
      <c r="N68" s="640" t="s">
        <v>2458</v>
      </c>
      <c r="O68" s="640" t="s">
        <v>2458</v>
      </c>
    </row>
    <row r="69" spans="2:15" x14ac:dyDescent="0.25">
      <c r="B69" s="634" t="s">
        <v>2621</v>
      </c>
      <c r="C69" s="637" t="s">
        <v>2500</v>
      </c>
      <c r="D69" s="640" t="s">
        <v>1539</v>
      </c>
      <c r="E69" s="640" t="s">
        <v>2501</v>
      </c>
      <c r="F69" s="641">
        <v>9</v>
      </c>
      <c r="G69" s="640" t="s">
        <v>2502</v>
      </c>
      <c r="H69" s="640" t="s">
        <v>2622</v>
      </c>
      <c r="I69" s="642">
        <v>48845933</v>
      </c>
      <c r="J69" s="640" t="s">
        <v>2472</v>
      </c>
      <c r="K69" s="640" t="s">
        <v>2504</v>
      </c>
      <c r="L69" s="640">
        <v>4</v>
      </c>
      <c r="M69" s="640" t="s">
        <v>2505</v>
      </c>
      <c r="N69" s="640" t="s">
        <v>2506</v>
      </c>
      <c r="O69" s="640"/>
    </row>
    <row r="70" spans="2:15" x14ac:dyDescent="0.25">
      <c r="B70" s="634" t="s">
        <v>2623</v>
      </c>
      <c r="C70" s="637" t="s">
        <v>2500</v>
      </c>
      <c r="D70" s="640" t="s">
        <v>1539</v>
      </c>
      <c r="E70" s="640" t="s">
        <v>2624</v>
      </c>
      <c r="F70" s="641">
        <v>9</v>
      </c>
      <c r="G70" s="640" t="s">
        <v>2502</v>
      </c>
      <c r="H70" s="640" t="s">
        <v>2625</v>
      </c>
      <c r="I70" s="642">
        <v>20169148</v>
      </c>
      <c r="J70" s="640" t="s">
        <v>2472</v>
      </c>
      <c r="K70" s="640" t="s">
        <v>2504</v>
      </c>
      <c r="L70" s="640">
        <v>4</v>
      </c>
      <c r="M70" s="640" t="s">
        <v>2626</v>
      </c>
      <c r="N70" s="640" t="s">
        <v>2458</v>
      </c>
      <c r="O70" s="640" t="s">
        <v>2458</v>
      </c>
    </row>
    <row r="71" spans="2:15" x14ac:dyDescent="0.25">
      <c r="B71" s="634" t="s">
        <v>2627</v>
      </c>
      <c r="C71" s="637" t="s">
        <v>2500</v>
      </c>
      <c r="D71" s="640" t="s">
        <v>1539</v>
      </c>
      <c r="E71" s="640" t="s">
        <v>2563</v>
      </c>
      <c r="F71" s="641">
        <v>5</v>
      </c>
      <c r="G71" s="640" t="s">
        <v>2564</v>
      </c>
      <c r="H71" s="640" t="s">
        <v>2565</v>
      </c>
      <c r="I71" s="642">
        <v>8569512</v>
      </c>
      <c r="J71" s="640" t="s">
        <v>2472</v>
      </c>
      <c r="K71" s="640" t="s">
        <v>2504</v>
      </c>
      <c r="L71" s="640">
        <v>4</v>
      </c>
      <c r="M71" s="640" t="s">
        <v>2566</v>
      </c>
      <c r="N71" s="640" t="s">
        <v>2458</v>
      </c>
      <c r="O71" s="640" t="s">
        <v>2458</v>
      </c>
    </row>
    <row r="72" spans="2:15" x14ac:dyDescent="0.25">
      <c r="B72" s="634" t="s">
        <v>2628</v>
      </c>
      <c r="C72" s="637" t="s">
        <v>2629</v>
      </c>
      <c r="D72" s="640" t="s">
        <v>1494</v>
      </c>
      <c r="E72" s="640" t="s">
        <v>2470</v>
      </c>
      <c r="F72" s="641">
        <v>4</v>
      </c>
      <c r="G72" s="640" t="s">
        <v>1640</v>
      </c>
      <c r="H72" s="640" t="s">
        <v>2471</v>
      </c>
      <c r="I72" s="642">
        <v>1</v>
      </c>
      <c r="J72" s="640" t="s">
        <v>2472</v>
      </c>
      <c r="K72" s="640" t="s">
        <v>2630</v>
      </c>
      <c r="L72" s="640">
        <v>10</v>
      </c>
      <c r="M72" s="640" t="s">
        <v>2610</v>
      </c>
      <c r="N72" s="640" t="s">
        <v>2458</v>
      </c>
      <c r="O72" s="640" t="s">
        <v>2458</v>
      </c>
    </row>
    <row r="73" spans="2:15" x14ac:dyDescent="0.25">
      <c r="B73" s="634" t="s">
        <v>2631</v>
      </c>
      <c r="C73" s="637" t="s">
        <v>2629</v>
      </c>
      <c r="D73" s="640" t="s">
        <v>1497</v>
      </c>
      <c r="E73" s="640" t="s">
        <v>2492</v>
      </c>
      <c r="F73" s="641">
        <v>8</v>
      </c>
      <c r="G73" s="640" t="s">
        <v>2493</v>
      </c>
      <c r="H73" s="640" t="s">
        <v>2494</v>
      </c>
      <c r="I73" s="642">
        <v>10000</v>
      </c>
      <c r="J73" s="640" t="s">
        <v>2472</v>
      </c>
      <c r="K73" s="640" t="s">
        <v>2630</v>
      </c>
      <c r="L73" s="640">
        <v>10</v>
      </c>
      <c r="M73" s="640" t="s">
        <v>2610</v>
      </c>
      <c r="N73" s="640" t="s">
        <v>2458</v>
      </c>
      <c r="O73" s="640" t="s">
        <v>2458</v>
      </c>
    </row>
    <row r="74" spans="2:15" x14ac:dyDescent="0.25">
      <c r="B74" s="634" t="s">
        <v>2632</v>
      </c>
      <c r="C74" s="643" t="s">
        <v>2629</v>
      </c>
      <c r="D74" s="644" t="s">
        <v>1494</v>
      </c>
      <c r="E74" s="644" t="s">
        <v>2508</v>
      </c>
      <c r="F74" s="645">
        <v>10</v>
      </c>
      <c r="G74" s="644" t="s">
        <v>2509</v>
      </c>
      <c r="H74" s="644" t="s">
        <v>2494</v>
      </c>
      <c r="I74" s="646">
        <v>120000</v>
      </c>
      <c r="J74" s="644" t="s">
        <v>2472</v>
      </c>
      <c r="K74" s="644" t="s">
        <v>2630</v>
      </c>
      <c r="L74" s="644">
        <v>10</v>
      </c>
      <c r="M74" s="644" t="s">
        <v>2610</v>
      </c>
      <c r="N74" s="644" t="s">
        <v>2458</v>
      </c>
      <c r="O74" s="644" t="s">
        <v>2458</v>
      </c>
    </row>
    <row r="75" spans="2:15" ht="15.75" customHeight="1" x14ac:dyDescent="0.25">
      <c r="B75" s="647" t="s">
        <v>2633</v>
      </c>
      <c r="C75" s="648" t="s">
        <v>2629</v>
      </c>
      <c r="D75" s="649" t="s">
        <v>1503</v>
      </c>
      <c r="E75" s="649" t="s">
        <v>2511</v>
      </c>
      <c r="F75" s="649">
        <v>11</v>
      </c>
      <c r="G75" s="649" t="s">
        <v>2512</v>
      </c>
      <c r="H75" s="649" t="s">
        <v>2471</v>
      </c>
      <c r="I75" s="650">
        <v>1</v>
      </c>
      <c r="J75" s="649" t="s">
        <v>2472</v>
      </c>
      <c r="K75" s="649" t="s">
        <v>2630</v>
      </c>
      <c r="L75" s="649">
        <v>10</v>
      </c>
      <c r="M75" s="649" t="s">
        <v>2610</v>
      </c>
      <c r="N75" s="649" t="s">
        <v>2458</v>
      </c>
      <c r="O75" s="649" t="s">
        <v>2458</v>
      </c>
    </row>
    <row r="76" spans="2:15" x14ac:dyDescent="0.25">
      <c r="B76" s="647" t="s">
        <v>2634</v>
      </c>
      <c r="C76" s="648" t="s">
        <v>2500</v>
      </c>
      <c r="D76" s="649" t="s">
        <v>1539</v>
      </c>
      <c r="E76" s="649" t="s">
        <v>2470</v>
      </c>
      <c r="F76" s="649">
        <v>4</v>
      </c>
      <c r="G76" s="649" t="s">
        <v>1640</v>
      </c>
      <c r="H76" s="649" t="s">
        <v>2471</v>
      </c>
      <c r="I76" s="650">
        <v>1</v>
      </c>
      <c r="J76" s="649" t="s">
        <v>2472</v>
      </c>
      <c r="K76" s="649" t="s">
        <v>2504</v>
      </c>
      <c r="L76" s="649">
        <v>4</v>
      </c>
      <c r="M76" s="649" t="s">
        <v>2566</v>
      </c>
      <c r="N76" s="649" t="s">
        <v>2458</v>
      </c>
      <c r="O76" s="649" t="s">
        <v>2458</v>
      </c>
    </row>
    <row r="77" spans="2:15" ht="15.75" customHeight="1" x14ac:dyDescent="0.25">
      <c r="B77" s="647" t="s">
        <v>2635</v>
      </c>
      <c r="C77" s="648" t="s">
        <v>2500</v>
      </c>
      <c r="D77" s="649" t="s">
        <v>1539</v>
      </c>
      <c r="E77" s="649" t="s">
        <v>2476</v>
      </c>
      <c r="F77" s="649">
        <v>5</v>
      </c>
      <c r="G77" s="649" t="s">
        <v>1640</v>
      </c>
      <c r="H77" s="649" t="s">
        <v>2636</v>
      </c>
      <c r="I77" s="650">
        <v>9043706</v>
      </c>
      <c r="J77" s="649" t="s">
        <v>2472</v>
      </c>
      <c r="K77" s="649" t="s">
        <v>2504</v>
      </c>
      <c r="L77" s="649">
        <v>4</v>
      </c>
      <c r="M77" s="649" t="s">
        <v>2566</v>
      </c>
      <c r="N77" s="649" t="s">
        <v>2458</v>
      </c>
      <c r="O77" s="649" t="s">
        <v>2458</v>
      </c>
    </row>
    <row r="78" spans="2:15" ht="15.75" customHeight="1" x14ac:dyDescent="0.25">
      <c r="B78" s="647" t="s">
        <v>2637</v>
      </c>
      <c r="C78" s="648" t="s">
        <v>2500</v>
      </c>
      <c r="D78" s="649" t="s">
        <v>1539</v>
      </c>
      <c r="E78" s="649" t="s">
        <v>2592</v>
      </c>
      <c r="F78" s="649">
        <v>9</v>
      </c>
      <c r="G78" s="649" t="s">
        <v>2502</v>
      </c>
      <c r="H78" s="649" t="s">
        <v>2638</v>
      </c>
      <c r="I78" s="650">
        <v>56032539</v>
      </c>
      <c r="J78" s="649" t="s">
        <v>2472</v>
      </c>
      <c r="K78" s="649" t="s">
        <v>2504</v>
      </c>
      <c r="L78" s="649">
        <v>4</v>
      </c>
      <c r="M78" s="649" t="s">
        <v>2594</v>
      </c>
      <c r="N78" s="649" t="s">
        <v>2458</v>
      </c>
      <c r="O78" s="649" t="s">
        <v>2458</v>
      </c>
    </row>
    <row r="79" spans="2:15" ht="15.75" customHeight="1" x14ac:dyDescent="0.25">
      <c r="B79" s="647" t="s">
        <v>2639</v>
      </c>
      <c r="C79" s="648" t="s">
        <v>2640</v>
      </c>
      <c r="D79" s="649" t="s">
        <v>1494</v>
      </c>
      <c r="E79" s="649" t="s">
        <v>2470</v>
      </c>
      <c r="F79" s="649">
        <v>4</v>
      </c>
      <c r="G79" s="649" t="s">
        <v>1640</v>
      </c>
      <c r="H79" s="649" t="s">
        <v>2471</v>
      </c>
      <c r="I79" s="650">
        <v>1</v>
      </c>
      <c r="J79" s="649" t="s">
        <v>2472</v>
      </c>
      <c r="K79" s="649" t="s">
        <v>2641</v>
      </c>
      <c r="L79" s="649">
        <v>5</v>
      </c>
      <c r="M79" s="649" t="s">
        <v>2571</v>
      </c>
      <c r="N79" s="649" t="s">
        <v>2458</v>
      </c>
      <c r="O79" s="649" t="s">
        <v>2458</v>
      </c>
    </row>
    <row r="80" spans="2:15" ht="15.75" customHeight="1" x14ac:dyDescent="0.25">
      <c r="B80" s="647" t="s">
        <v>2642</v>
      </c>
      <c r="C80" s="648" t="s">
        <v>2640</v>
      </c>
      <c r="D80" s="649" t="s">
        <v>1497</v>
      </c>
      <c r="E80" s="649" t="s">
        <v>2485</v>
      </c>
      <c r="F80" s="649">
        <v>7</v>
      </c>
      <c r="G80" s="649" t="s">
        <v>2486</v>
      </c>
      <c r="H80" s="649" t="s">
        <v>2471</v>
      </c>
      <c r="I80" s="650">
        <v>10000</v>
      </c>
      <c r="J80" s="649" t="s">
        <v>2472</v>
      </c>
      <c r="K80" s="649" t="s">
        <v>2641</v>
      </c>
      <c r="L80" s="649">
        <v>2</v>
      </c>
      <c r="M80" s="649" t="s">
        <v>2643</v>
      </c>
      <c r="N80" s="649" t="s">
        <v>2458</v>
      </c>
      <c r="O80" s="649" t="s">
        <v>2458</v>
      </c>
    </row>
    <row r="81" spans="2:15" ht="15.75" customHeight="1" x14ac:dyDescent="0.25">
      <c r="B81" s="647" t="s">
        <v>2644</v>
      </c>
      <c r="C81" s="648" t="s">
        <v>2640</v>
      </c>
      <c r="D81" s="649" t="s">
        <v>1497</v>
      </c>
      <c r="E81" s="649" t="s">
        <v>2492</v>
      </c>
      <c r="F81" s="649">
        <v>8</v>
      </c>
      <c r="G81" s="649" t="s">
        <v>2493</v>
      </c>
      <c r="H81" s="649" t="s">
        <v>2494</v>
      </c>
      <c r="I81" s="650">
        <v>10000</v>
      </c>
      <c r="J81" s="649" t="s">
        <v>2472</v>
      </c>
      <c r="K81" s="649" t="s">
        <v>2641</v>
      </c>
      <c r="L81" s="649">
        <v>10</v>
      </c>
      <c r="M81" s="649" t="s">
        <v>2496</v>
      </c>
      <c r="N81" s="649" t="s">
        <v>2458</v>
      </c>
      <c r="O81" s="649" t="s">
        <v>2458</v>
      </c>
    </row>
    <row r="82" spans="2:15" ht="15.75" customHeight="1" x14ac:dyDescent="0.25">
      <c r="B82" s="647" t="s">
        <v>2645</v>
      </c>
      <c r="C82" s="648" t="s">
        <v>2640</v>
      </c>
      <c r="D82" s="649" t="s">
        <v>1494</v>
      </c>
      <c r="E82" s="649" t="s">
        <v>2508</v>
      </c>
      <c r="F82" s="649">
        <v>10</v>
      </c>
      <c r="G82" s="649" t="s">
        <v>2509</v>
      </c>
      <c r="H82" s="649" t="s">
        <v>2494</v>
      </c>
      <c r="I82" s="650">
        <v>120000</v>
      </c>
      <c r="J82" s="649" t="s">
        <v>2472</v>
      </c>
      <c r="K82" s="649" t="s">
        <v>2641</v>
      </c>
      <c r="L82" s="649">
        <v>10</v>
      </c>
      <c r="M82" s="649" t="s">
        <v>2496</v>
      </c>
      <c r="N82" s="649" t="s">
        <v>2458</v>
      </c>
      <c r="O82" s="649" t="s">
        <v>2458</v>
      </c>
    </row>
    <row r="83" spans="2:15" ht="15.75" customHeight="1" x14ac:dyDescent="0.25">
      <c r="B83" s="647" t="s">
        <v>2646</v>
      </c>
      <c r="C83" s="648" t="s">
        <v>2640</v>
      </c>
      <c r="D83" s="649" t="s">
        <v>1503</v>
      </c>
      <c r="E83" s="649" t="s">
        <v>2511</v>
      </c>
      <c r="F83" s="649">
        <v>11</v>
      </c>
      <c r="G83" s="649" t="s">
        <v>2512</v>
      </c>
      <c r="H83" s="649" t="s">
        <v>2471</v>
      </c>
      <c r="I83" s="650">
        <v>1</v>
      </c>
      <c r="J83" s="649" t="s">
        <v>2472</v>
      </c>
      <c r="K83" s="649" t="s">
        <v>2641</v>
      </c>
      <c r="L83" s="649">
        <v>10</v>
      </c>
      <c r="M83" s="649" t="s">
        <v>2496</v>
      </c>
      <c r="N83" s="649" t="s">
        <v>2458</v>
      </c>
      <c r="O83" s="649" t="s">
        <v>2458</v>
      </c>
    </row>
    <row r="84" spans="2:15" ht="15.75" customHeight="1" x14ac:dyDescent="0.25">
      <c r="B84" s="647" t="s">
        <v>2647</v>
      </c>
      <c r="C84" s="648" t="s">
        <v>2648</v>
      </c>
      <c r="D84" s="649" t="s">
        <v>1497</v>
      </c>
      <c r="E84" s="649" t="s">
        <v>2485</v>
      </c>
      <c r="F84" s="649">
        <v>7</v>
      </c>
      <c r="G84" s="649" t="s">
        <v>2486</v>
      </c>
      <c r="H84" s="649" t="s">
        <v>2471</v>
      </c>
      <c r="I84" s="650">
        <v>10000</v>
      </c>
      <c r="J84" s="649" t="s">
        <v>2455</v>
      </c>
      <c r="K84" s="649" t="s">
        <v>2467</v>
      </c>
      <c r="L84" s="649">
        <v>16</v>
      </c>
      <c r="M84" s="649" t="s">
        <v>2489</v>
      </c>
      <c r="N84" s="649" t="s">
        <v>2458</v>
      </c>
      <c r="O84" s="649" t="s">
        <v>2458</v>
      </c>
    </row>
    <row r="85" spans="2:15" ht="15.75" customHeight="1" x14ac:dyDescent="0.25">
      <c r="B85" s="647" t="s">
        <v>2649</v>
      </c>
      <c r="C85" s="648" t="s">
        <v>2500</v>
      </c>
      <c r="D85" s="649" t="s">
        <v>1539</v>
      </c>
      <c r="E85" s="649" t="s">
        <v>2619</v>
      </c>
      <c r="F85" s="649">
        <v>9</v>
      </c>
      <c r="G85" s="649" t="s">
        <v>2502</v>
      </c>
      <c r="H85" s="649" t="s">
        <v>2638</v>
      </c>
      <c r="I85" s="650">
        <v>23832826</v>
      </c>
      <c r="J85" s="649" t="s">
        <v>2472</v>
      </c>
      <c r="K85" s="649" t="s">
        <v>2504</v>
      </c>
      <c r="L85" s="649">
        <v>4</v>
      </c>
      <c r="M85" s="649" t="s">
        <v>2620</v>
      </c>
      <c r="N85" s="649" t="s">
        <v>2458</v>
      </c>
      <c r="O85" s="649" t="s">
        <v>2458</v>
      </c>
    </row>
    <row r="86" spans="2:15" ht="15.75" customHeight="1" x14ac:dyDescent="0.25">
      <c r="B86" s="647" t="s">
        <v>2650</v>
      </c>
      <c r="C86" s="648" t="s">
        <v>2651</v>
      </c>
      <c r="D86" s="649" t="s">
        <v>1497</v>
      </c>
      <c r="E86" s="649" t="s">
        <v>2492</v>
      </c>
      <c r="F86" s="649">
        <v>8</v>
      </c>
      <c r="G86" s="649" t="s">
        <v>2493</v>
      </c>
      <c r="H86" s="649" t="s">
        <v>2494</v>
      </c>
      <c r="I86" s="650">
        <v>10000</v>
      </c>
      <c r="J86" s="649" t="s">
        <v>2455</v>
      </c>
      <c r="K86" s="649" t="s">
        <v>2467</v>
      </c>
      <c r="L86" s="649">
        <v>16</v>
      </c>
      <c r="M86" s="649" t="s">
        <v>2457</v>
      </c>
      <c r="N86" s="649" t="s">
        <v>2458</v>
      </c>
      <c r="O86" s="649" t="s">
        <v>2458</v>
      </c>
    </row>
    <row r="87" spans="2:15" ht="15.75" customHeight="1" x14ac:dyDescent="0.25">
      <c r="B87" s="647" t="s">
        <v>2652</v>
      </c>
      <c r="C87" s="648" t="s">
        <v>2651</v>
      </c>
      <c r="D87" s="649" t="s">
        <v>1497</v>
      </c>
      <c r="E87" s="649" t="s">
        <v>2538</v>
      </c>
      <c r="F87" s="649">
        <v>12</v>
      </c>
      <c r="G87" s="649" t="s">
        <v>2539</v>
      </c>
      <c r="H87" s="649" t="s">
        <v>2471</v>
      </c>
      <c r="I87" s="650">
        <v>1679600</v>
      </c>
      <c r="J87" s="649" t="s">
        <v>2455</v>
      </c>
      <c r="K87" s="649" t="s">
        <v>2553</v>
      </c>
      <c r="L87" s="649">
        <v>16</v>
      </c>
      <c r="M87" s="649" t="s">
        <v>2457</v>
      </c>
      <c r="N87" s="649" t="s">
        <v>2458</v>
      </c>
      <c r="O87" s="649" t="s">
        <v>2458</v>
      </c>
    </row>
    <row r="88" spans="2:15" ht="15.75" customHeight="1" x14ac:dyDescent="0.25">
      <c r="B88" s="647" t="s">
        <v>2653</v>
      </c>
      <c r="C88" s="648" t="s">
        <v>2651</v>
      </c>
      <c r="D88" s="649" t="s">
        <v>1494</v>
      </c>
      <c r="E88" s="649" t="s">
        <v>2508</v>
      </c>
      <c r="F88" s="649">
        <v>10</v>
      </c>
      <c r="G88" s="649" t="s">
        <v>2509</v>
      </c>
      <c r="H88" s="649" t="s">
        <v>2494</v>
      </c>
      <c r="I88" s="650">
        <v>120000</v>
      </c>
      <c r="J88" s="649" t="s">
        <v>2455</v>
      </c>
      <c r="K88" s="649" t="s">
        <v>2467</v>
      </c>
      <c r="L88" s="649">
        <v>16</v>
      </c>
      <c r="M88" s="649" t="s">
        <v>2457</v>
      </c>
      <c r="N88" s="649" t="s">
        <v>2489</v>
      </c>
      <c r="O88" s="649" t="s">
        <v>2458</v>
      </c>
    </row>
    <row r="89" spans="2:15" ht="15.75" customHeight="1" x14ac:dyDescent="0.25">
      <c r="B89" s="647" t="s">
        <v>2654</v>
      </c>
      <c r="C89" s="648" t="s">
        <v>2651</v>
      </c>
      <c r="D89" s="649" t="s">
        <v>1494</v>
      </c>
      <c r="E89" s="649" t="s">
        <v>2470</v>
      </c>
      <c r="F89" s="649">
        <v>4</v>
      </c>
      <c r="G89" s="649" t="s">
        <v>1640</v>
      </c>
      <c r="H89" s="649" t="s">
        <v>2471</v>
      </c>
      <c r="I89" s="650">
        <v>1</v>
      </c>
      <c r="J89" s="649" t="s">
        <v>2455</v>
      </c>
      <c r="K89" s="649" t="s">
        <v>2456</v>
      </c>
      <c r="L89" s="649">
        <v>16</v>
      </c>
      <c r="M89" s="649" t="s">
        <v>2457</v>
      </c>
      <c r="N89" s="649" t="s">
        <v>2458</v>
      </c>
      <c r="O89" s="649" t="s">
        <v>2458</v>
      </c>
    </row>
    <row r="90" spans="2:15" ht="15.75" customHeight="1" x14ac:dyDescent="0.25">
      <c r="B90" s="647" t="s">
        <v>2655</v>
      </c>
      <c r="C90" s="648" t="s">
        <v>2651</v>
      </c>
      <c r="D90" s="649" t="s">
        <v>1503</v>
      </c>
      <c r="E90" s="649" t="s">
        <v>2511</v>
      </c>
      <c r="F90" s="649">
        <v>11</v>
      </c>
      <c r="G90" s="649" t="s">
        <v>2512</v>
      </c>
      <c r="H90" s="649" t="s">
        <v>2471</v>
      </c>
      <c r="I90" s="650">
        <v>1</v>
      </c>
      <c r="J90" s="649" t="s">
        <v>2455</v>
      </c>
      <c r="K90" s="649" t="s">
        <v>2488</v>
      </c>
      <c r="L90" s="649">
        <v>16</v>
      </c>
      <c r="M90" s="649" t="s">
        <v>2457</v>
      </c>
      <c r="N90" s="649" t="s">
        <v>2458</v>
      </c>
      <c r="O90" s="649" t="s">
        <v>2458</v>
      </c>
    </row>
    <row r="91" spans="2:15" ht="15.75" customHeight="1" x14ac:dyDescent="0.25">
      <c r="B91" s="647" t="s">
        <v>2656</v>
      </c>
      <c r="C91" s="648" t="s">
        <v>2657</v>
      </c>
      <c r="D91" s="649" t="s">
        <v>1497</v>
      </c>
      <c r="E91" s="649" t="s">
        <v>2492</v>
      </c>
      <c r="F91" s="649">
        <v>8</v>
      </c>
      <c r="G91" s="649" t="s">
        <v>2493</v>
      </c>
      <c r="H91" s="649" t="s">
        <v>2494</v>
      </c>
      <c r="I91" s="650">
        <v>10000</v>
      </c>
      <c r="J91" s="649" t="s">
        <v>2455</v>
      </c>
      <c r="K91" s="649" t="s">
        <v>2467</v>
      </c>
      <c r="L91" s="649">
        <v>16</v>
      </c>
      <c r="M91" s="649" t="s">
        <v>2457</v>
      </c>
      <c r="N91" s="649" t="s">
        <v>2458</v>
      </c>
      <c r="O91" s="649" t="s">
        <v>2458</v>
      </c>
    </row>
    <row r="92" spans="2:15" ht="15.75" customHeight="1" x14ac:dyDescent="0.25">
      <c r="B92" s="647" t="s">
        <v>2658</v>
      </c>
      <c r="C92" s="648" t="s">
        <v>2657</v>
      </c>
      <c r="D92" s="649" t="s">
        <v>1497</v>
      </c>
      <c r="E92" s="649" t="s">
        <v>2538</v>
      </c>
      <c r="F92" s="649">
        <v>12</v>
      </c>
      <c r="G92" s="649" t="s">
        <v>2539</v>
      </c>
      <c r="H92" s="649" t="s">
        <v>2565</v>
      </c>
      <c r="I92" s="650">
        <v>4386000</v>
      </c>
      <c r="J92" s="649" t="s">
        <v>2455</v>
      </c>
      <c r="K92" s="649" t="s">
        <v>2553</v>
      </c>
      <c r="L92" s="649">
        <v>16</v>
      </c>
      <c r="M92" s="649" t="s">
        <v>2457</v>
      </c>
      <c r="N92" s="649" t="s">
        <v>2458</v>
      </c>
      <c r="O92" s="649" t="s">
        <v>2458</v>
      </c>
    </row>
    <row r="93" spans="2:15" ht="15.75" customHeight="1" x14ac:dyDescent="0.25">
      <c r="B93" s="647" t="s">
        <v>2659</v>
      </c>
      <c r="C93" s="648" t="s">
        <v>2657</v>
      </c>
      <c r="D93" s="649" t="s">
        <v>1494</v>
      </c>
      <c r="E93" s="649" t="s">
        <v>2508</v>
      </c>
      <c r="F93" s="649">
        <v>10</v>
      </c>
      <c r="G93" s="649" t="s">
        <v>2509</v>
      </c>
      <c r="H93" s="649" t="s">
        <v>2494</v>
      </c>
      <c r="I93" s="650">
        <v>120000</v>
      </c>
      <c r="J93" s="649" t="s">
        <v>2455</v>
      </c>
      <c r="K93" s="649" t="s">
        <v>2467</v>
      </c>
      <c r="L93" s="649">
        <v>16</v>
      </c>
      <c r="M93" s="649" t="s">
        <v>2457</v>
      </c>
      <c r="N93" s="649" t="s">
        <v>2489</v>
      </c>
      <c r="O93" s="649" t="s">
        <v>2458</v>
      </c>
    </row>
    <row r="94" spans="2:15" ht="15.75" customHeight="1" x14ac:dyDescent="0.25">
      <c r="B94" s="647" t="s">
        <v>2660</v>
      </c>
      <c r="C94" s="648" t="s">
        <v>2657</v>
      </c>
      <c r="D94" s="649" t="s">
        <v>1494</v>
      </c>
      <c r="E94" s="649" t="s">
        <v>2470</v>
      </c>
      <c r="F94" s="649">
        <v>4</v>
      </c>
      <c r="G94" s="649" t="s">
        <v>1640</v>
      </c>
      <c r="H94" s="649" t="s">
        <v>2471</v>
      </c>
      <c r="I94" s="650">
        <v>1</v>
      </c>
      <c r="J94" s="649" t="s">
        <v>2455</v>
      </c>
      <c r="K94" s="649" t="s">
        <v>2456</v>
      </c>
      <c r="L94" s="649">
        <v>16</v>
      </c>
      <c r="M94" s="649" t="s">
        <v>2457</v>
      </c>
      <c r="N94" s="649" t="s">
        <v>2458</v>
      </c>
      <c r="O94" s="649" t="s">
        <v>2458</v>
      </c>
    </row>
    <row r="95" spans="2:15" ht="15.75" customHeight="1" x14ac:dyDescent="0.25">
      <c r="B95" s="647" t="s">
        <v>2661</v>
      </c>
      <c r="C95" s="648" t="s">
        <v>2657</v>
      </c>
      <c r="D95" s="649" t="s">
        <v>1503</v>
      </c>
      <c r="E95" s="649" t="s">
        <v>2511</v>
      </c>
      <c r="F95" s="649">
        <v>11</v>
      </c>
      <c r="G95" s="649" t="s">
        <v>2512</v>
      </c>
      <c r="H95" s="649" t="s">
        <v>2471</v>
      </c>
      <c r="I95" s="650">
        <v>1</v>
      </c>
      <c r="J95" s="649" t="s">
        <v>2455</v>
      </c>
      <c r="K95" s="649" t="s">
        <v>2488</v>
      </c>
      <c r="L95" s="649">
        <v>16</v>
      </c>
      <c r="M95" s="649" t="s">
        <v>2457</v>
      </c>
      <c r="N95" s="649" t="s">
        <v>2458</v>
      </c>
      <c r="O95" s="649" t="s">
        <v>2458</v>
      </c>
    </row>
    <row r="96" spans="2:15" ht="15.75" customHeight="1" x14ac:dyDescent="0.25">
      <c r="B96" s="647" t="s">
        <v>2662</v>
      </c>
      <c r="C96" s="648" t="s">
        <v>2663</v>
      </c>
      <c r="D96" s="649" t="s">
        <v>1497</v>
      </c>
      <c r="E96" s="649" t="s">
        <v>2485</v>
      </c>
      <c r="F96" s="649">
        <v>7</v>
      </c>
      <c r="G96" s="649" t="s">
        <v>2486</v>
      </c>
      <c r="H96" s="649" t="s">
        <v>2560</v>
      </c>
      <c r="I96" s="650">
        <v>500000</v>
      </c>
      <c r="J96" s="649" t="s">
        <v>2455</v>
      </c>
      <c r="K96" s="649" t="s">
        <v>2488</v>
      </c>
      <c r="L96" s="649">
        <v>17</v>
      </c>
      <c r="M96" s="649" t="s">
        <v>2524</v>
      </c>
      <c r="N96" s="649" t="s">
        <v>2458</v>
      </c>
      <c r="O96" s="649" t="s">
        <v>2458</v>
      </c>
    </row>
    <row r="97" spans="2:15" ht="15.75" customHeight="1" x14ac:dyDescent="0.25">
      <c r="B97" s="647" t="s">
        <v>2664</v>
      </c>
      <c r="C97" s="648" t="s">
        <v>2665</v>
      </c>
      <c r="D97" s="649" t="s">
        <v>1494</v>
      </c>
      <c r="E97" s="649" t="s">
        <v>2464</v>
      </c>
      <c r="F97" s="649">
        <v>3</v>
      </c>
      <c r="G97" s="649" t="s">
        <v>2465</v>
      </c>
      <c r="H97" s="649" t="s">
        <v>2666</v>
      </c>
      <c r="I97" s="650">
        <v>360271099</v>
      </c>
      <c r="J97" s="649" t="s">
        <v>2472</v>
      </c>
      <c r="K97" s="649" t="s">
        <v>2667</v>
      </c>
      <c r="L97" s="649">
        <v>3</v>
      </c>
      <c r="M97" s="649" t="s">
        <v>2668</v>
      </c>
      <c r="N97" s="649" t="s">
        <v>2458</v>
      </c>
      <c r="O97" s="649" t="s">
        <v>2458</v>
      </c>
    </row>
    <row r="98" spans="2:15" ht="15.75" customHeight="1" x14ac:dyDescent="0.25">
      <c r="B98" s="647" t="s">
        <v>2669</v>
      </c>
      <c r="C98" s="648" t="s">
        <v>2665</v>
      </c>
      <c r="D98" s="649" t="s">
        <v>1494</v>
      </c>
      <c r="E98" s="649" t="s">
        <v>2464</v>
      </c>
      <c r="F98" s="649">
        <v>3</v>
      </c>
      <c r="G98" s="649" t="s">
        <v>2465</v>
      </c>
      <c r="H98" s="649" t="s">
        <v>2666</v>
      </c>
      <c r="I98" s="650">
        <v>13802346</v>
      </c>
      <c r="J98" s="649" t="s">
        <v>2472</v>
      </c>
      <c r="K98" s="649" t="s">
        <v>2667</v>
      </c>
      <c r="L98" s="649">
        <v>3</v>
      </c>
      <c r="M98" s="649" t="s">
        <v>2668</v>
      </c>
      <c r="N98" s="649" t="s">
        <v>2458</v>
      </c>
      <c r="O98" s="649" t="s">
        <v>2458</v>
      </c>
    </row>
    <row r="99" spans="2:15" ht="15.75" customHeight="1" x14ac:dyDescent="0.25">
      <c r="B99" s="647" t="s">
        <v>2670</v>
      </c>
      <c r="C99" s="648" t="s">
        <v>2665</v>
      </c>
      <c r="D99" s="649" t="s">
        <v>1494</v>
      </c>
      <c r="E99" s="649" t="s">
        <v>2464</v>
      </c>
      <c r="F99" s="649">
        <v>3</v>
      </c>
      <c r="G99" s="649" t="s">
        <v>2465</v>
      </c>
      <c r="H99" s="649" t="s">
        <v>2666</v>
      </c>
      <c r="I99" s="650">
        <v>16145029</v>
      </c>
      <c r="J99" s="649" t="s">
        <v>2472</v>
      </c>
      <c r="K99" s="649" t="s">
        <v>2667</v>
      </c>
      <c r="L99" s="649">
        <v>3</v>
      </c>
      <c r="M99" s="649" t="s">
        <v>2668</v>
      </c>
      <c r="N99" s="649" t="s">
        <v>2458</v>
      </c>
      <c r="O99" s="649" t="s">
        <v>2458</v>
      </c>
    </row>
    <row r="100" spans="2:15" ht="15.75" customHeight="1" x14ac:dyDescent="0.25">
      <c r="B100" s="647" t="s">
        <v>2671</v>
      </c>
      <c r="C100" s="648" t="s">
        <v>2665</v>
      </c>
      <c r="D100" s="649" t="s">
        <v>1497</v>
      </c>
      <c r="E100" s="649" t="s">
        <v>2485</v>
      </c>
      <c r="F100" s="649">
        <v>7</v>
      </c>
      <c r="G100" s="649" t="s">
        <v>2486</v>
      </c>
      <c r="H100" s="649" t="s">
        <v>2494</v>
      </c>
      <c r="I100" s="650">
        <v>390000</v>
      </c>
      <c r="J100" s="649" t="s">
        <v>2472</v>
      </c>
      <c r="K100" s="649" t="s">
        <v>2667</v>
      </c>
      <c r="L100" s="649">
        <v>3</v>
      </c>
      <c r="M100" s="649" t="s">
        <v>2668</v>
      </c>
      <c r="N100" s="649" t="s">
        <v>2458</v>
      </c>
      <c r="O100" s="649" t="s">
        <v>2458</v>
      </c>
    </row>
    <row r="101" spans="2:15" ht="15.75" customHeight="1" x14ac:dyDescent="0.25">
      <c r="B101" s="647" t="s">
        <v>2672</v>
      </c>
      <c r="C101" s="648" t="s">
        <v>2665</v>
      </c>
      <c r="D101" s="649" t="s">
        <v>1497</v>
      </c>
      <c r="E101" s="649" t="s">
        <v>2538</v>
      </c>
      <c r="F101" s="649">
        <v>12</v>
      </c>
      <c r="G101" s="649" t="s">
        <v>2539</v>
      </c>
      <c r="H101" s="649" t="s">
        <v>2471</v>
      </c>
      <c r="I101" s="650">
        <v>8353350</v>
      </c>
      <c r="J101" s="649" t="s">
        <v>2472</v>
      </c>
      <c r="K101" s="649" t="s">
        <v>2667</v>
      </c>
      <c r="L101" s="649">
        <v>16</v>
      </c>
      <c r="M101" s="649" t="s">
        <v>2457</v>
      </c>
      <c r="N101" s="649" t="s">
        <v>2458</v>
      </c>
      <c r="O101" s="649" t="s">
        <v>2458</v>
      </c>
    </row>
    <row r="102" spans="2:15" ht="15.75" customHeight="1" x14ac:dyDescent="0.25">
      <c r="B102" s="647" t="s">
        <v>2673</v>
      </c>
      <c r="C102" s="648" t="s">
        <v>2663</v>
      </c>
      <c r="D102" s="649" t="s">
        <v>1497</v>
      </c>
      <c r="E102" s="649" t="s">
        <v>2492</v>
      </c>
      <c r="F102" s="649">
        <v>8</v>
      </c>
      <c r="G102" s="649" t="s">
        <v>2493</v>
      </c>
      <c r="H102" s="649" t="s">
        <v>2494</v>
      </c>
      <c r="I102" s="650">
        <v>100000</v>
      </c>
      <c r="J102" s="649" t="s">
        <v>2455</v>
      </c>
      <c r="K102" s="649" t="s">
        <v>2467</v>
      </c>
      <c r="L102" s="649">
        <v>16</v>
      </c>
      <c r="M102" s="649" t="s">
        <v>2457</v>
      </c>
      <c r="N102" s="649" t="s">
        <v>2458</v>
      </c>
      <c r="O102" s="649" t="s">
        <v>2458</v>
      </c>
    </row>
    <row r="103" spans="2:15" ht="15.75" customHeight="1" x14ac:dyDescent="0.25">
      <c r="B103" s="647" t="s">
        <v>2674</v>
      </c>
      <c r="C103" s="648" t="s">
        <v>2663</v>
      </c>
      <c r="D103" s="649" t="s">
        <v>1497</v>
      </c>
      <c r="E103" s="649" t="s">
        <v>2538</v>
      </c>
      <c r="F103" s="649">
        <v>12</v>
      </c>
      <c r="G103" s="649" t="s">
        <v>2539</v>
      </c>
      <c r="H103" s="649" t="s">
        <v>2471</v>
      </c>
      <c r="I103" s="650">
        <v>1</v>
      </c>
      <c r="J103" s="649" t="s">
        <v>2455</v>
      </c>
      <c r="K103" s="649" t="s">
        <v>2553</v>
      </c>
      <c r="L103" s="649">
        <v>16</v>
      </c>
      <c r="M103" s="649" t="s">
        <v>2457</v>
      </c>
      <c r="N103" s="649" t="s">
        <v>2458</v>
      </c>
      <c r="O103" s="649" t="s">
        <v>2458</v>
      </c>
    </row>
    <row r="104" spans="2:15" ht="15.75" customHeight="1" x14ac:dyDescent="0.25">
      <c r="B104" s="647" t="s">
        <v>2675</v>
      </c>
      <c r="C104" s="648" t="s">
        <v>2663</v>
      </c>
      <c r="D104" s="649" t="s">
        <v>1494</v>
      </c>
      <c r="E104" s="649" t="s">
        <v>2508</v>
      </c>
      <c r="F104" s="649">
        <v>10</v>
      </c>
      <c r="G104" s="649" t="s">
        <v>2509</v>
      </c>
      <c r="H104" s="649" t="s">
        <v>2494</v>
      </c>
      <c r="I104" s="650">
        <v>120000</v>
      </c>
      <c r="J104" s="649" t="s">
        <v>2455</v>
      </c>
      <c r="K104" s="649" t="s">
        <v>2467</v>
      </c>
      <c r="L104" s="649">
        <v>16</v>
      </c>
      <c r="M104" s="649" t="s">
        <v>2457</v>
      </c>
      <c r="N104" s="649" t="s">
        <v>2489</v>
      </c>
      <c r="O104" s="649" t="s">
        <v>2458</v>
      </c>
    </row>
    <row r="105" spans="2:15" ht="15.75" customHeight="1" x14ac:dyDescent="0.25">
      <c r="B105" s="647" t="s">
        <v>2676</v>
      </c>
      <c r="C105" s="648" t="s">
        <v>2663</v>
      </c>
      <c r="D105" s="649" t="s">
        <v>1494</v>
      </c>
      <c r="E105" s="649" t="s">
        <v>2470</v>
      </c>
      <c r="F105" s="649">
        <v>4</v>
      </c>
      <c r="G105" s="649" t="s">
        <v>1640</v>
      </c>
      <c r="H105" s="649" t="s">
        <v>2471</v>
      </c>
      <c r="I105" s="650">
        <v>1</v>
      </c>
      <c r="J105" s="649" t="s">
        <v>2455</v>
      </c>
      <c r="K105" s="649" t="s">
        <v>2456</v>
      </c>
      <c r="L105" s="649">
        <v>11</v>
      </c>
      <c r="M105" s="649" t="s">
        <v>2519</v>
      </c>
      <c r="N105" s="649" t="s">
        <v>2458</v>
      </c>
      <c r="O105" s="649" t="s">
        <v>2458</v>
      </c>
    </row>
    <row r="106" spans="2:15" ht="15.75" customHeight="1" x14ac:dyDescent="0.25">
      <c r="B106" s="647" t="s">
        <v>2677</v>
      </c>
      <c r="C106" s="648" t="s">
        <v>2500</v>
      </c>
      <c r="D106" s="649" t="s">
        <v>1539</v>
      </c>
      <c r="E106" s="649" t="s">
        <v>2501</v>
      </c>
      <c r="F106" s="649">
        <v>9</v>
      </c>
      <c r="G106" s="649" t="s">
        <v>2502</v>
      </c>
      <c r="H106" s="649" t="s">
        <v>2678</v>
      </c>
      <c r="I106" s="650">
        <v>21951719</v>
      </c>
      <c r="J106" s="649" t="s">
        <v>2472</v>
      </c>
      <c r="K106" s="649" t="s">
        <v>2504</v>
      </c>
      <c r="L106" s="649">
        <v>4</v>
      </c>
      <c r="M106" s="649" t="s">
        <v>2505</v>
      </c>
      <c r="N106" s="649" t="s">
        <v>2506</v>
      </c>
      <c r="O106" s="649"/>
    </row>
    <row r="107" spans="2:15" ht="15.75" customHeight="1" x14ac:dyDescent="0.25">
      <c r="B107" s="647" t="s">
        <v>2679</v>
      </c>
      <c r="C107" s="648" t="s">
        <v>2680</v>
      </c>
      <c r="D107" s="649" t="s">
        <v>1497</v>
      </c>
      <c r="E107" s="649" t="s">
        <v>2485</v>
      </c>
      <c r="F107" s="649">
        <v>7</v>
      </c>
      <c r="G107" s="649" t="s">
        <v>2486</v>
      </c>
      <c r="H107" s="649" t="s">
        <v>2681</v>
      </c>
      <c r="I107" s="650">
        <v>33476824</v>
      </c>
      <c r="J107" s="649" t="s">
        <v>2455</v>
      </c>
      <c r="K107" s="649" t="s">
        <v>2488</v>
      </c>
      <c r="L107" s="649">
        <v>16</v>
      </c>
      <c r="M107" s="649" t="s">
        <v>2489</v>
      </c>
      <c r="N107" s="649" t="s">
        <v>2682</v>
      </c>
      <c r="O107" s="649" t="s">
        <v>2458</v>
      </c>
    </row>
    <row r="108" spans="2:15" ht="15.75" customHeight="1" x14ac:dyDescent="0.25">
      <c r="B108" s="647" t="s">
        <v>2683</v>
      </c>
      <c r="C108" s="648" t="s">
        <v>2680</v>
      </c>
      <c r="D108" s="649" t="s">
        <v>1497</v>
      </c>
      <c r="E108" s="649" t="s">
        <v>2492</v>
      </c>
      <c r="F108" s="649">
        <v>8</v>
      </c>
      <c r="G108" s="649" t="s">
        <v>2493</v>
      </c>
      <c r="H108" s="649" t="s">
        <v>2494</v>
      </c>
      <c r="I108" s="650">
        <v>10000</v>
      </c>
      <c r="J108" s="649" t="s">
        <v>2455</v>
      </c>
      <c r="K108" s="649" t="s">
        <v>2467</v>
      </c>
      <c r="L108" s="649">
        <v>16</v>
      </c>
      <c r="M108" s="649" t="s">
        <v>2457</v>
      </c>
      <c r="N108" s="649" t="s">
        <v>2458</v>
      </c>
      <c r="O108" s="649" t="s">
        <v>2458</v>
      </c>
    </row>
    <row r="109" spans="2:15" ht="15.75" customHeight="1" x14ac:dyDescent="0.25">
      <c r="B109" s="647" t="s">
        <v>2684</v>
      </c>
      <c r="C109" s="648" t="s">
        <v>2680</v>
      </c>
      <c r="D109" s="649" t="s">
        <v>1494</v>
      </c>
      <c r="E109" s="649" t="s">
        <v>2508</v>
      </c>
      <c r="F109" s="649">
        <v>10</v>
      </c>
      <c r="G109" s="649" t="s">
        <v>2509</v>
      </c>
      <c r="H109" s="649" t="s">
        <v>2494</v>
      </c>
      <c r="I109" s="650">
        <v>120000</v>
      </c>
      <c r="J109" s="649" t="s">
        <v>2455</v>
      </c>
      <c r="K109" s="649" t="s">
        <v>2467</v>
      </c>
      <c r="L109" s="649">
        <v>16</v>
      </c>
      <c r="M109" s="649" t="s">
        <v>2457</v>
      </c>
      <c r="N109" s="649" t="s">
        <v>2489</v>
      </c>
      <c r="O109" s="649" t="s">
        <v>2458</v>
      </c>
    </row>
    <row r="110" spans="2:15" ht="15.75" customHeight="1" x14ac:dyDescent="0.25">
      <c r="B110" s="647" t="s">
        <v>2685</v>
      </c>
      <c r="C110" s="648" t="s">
        <v>2680</v>
      </c>
      <c r="D110" s="649" t="s">
        <v>1494</v>
      </c>
      <c r="E110" s="649" t="s">
        <v>2476</v>
      </c>
      <c r="F110" s="649">
        <v>5</v>
      </c>
      <c r="G110" s="649" t="s">
        <v>1640</v>
      </c>
      <c r="H110" s="649" t="s">
        <v>2471</v>
      </c>
      <c r="I110" s="650">
        <v>109573</v>
      </c>
      <c r="J110" s="649" t="s">
        <v>2455</v>
      </c>
      <c r="K110" s="649" t="s">
        <v>2456</v>
      </c>
      <c r="L110" s="649">
        <v>16</v>
      </c>
      <c r="M110" s="649" t="s">
        <v>2457</v>
      </c>
      <c r="N110" s="649" t="s">
        <v>2458</v>
      </c>
      <c r="O110" s="649" t="s">
        <v>2458</v>
      </c>
    </row>
    <row r="111" spans="2:15" ht="15.75" customHeight="1" x14ac:dyDescent="0.25">
      <c r="B111" s="647" t="s">
        <v>2686</v>
      </c>
      <c r="C111" s="648" t="s">
        <v>2500</v>
      </c>
      <c r="D111" s="649" t="s">
        <v>1539</v>
      </c>
      <c r="E111" s="649" t="s">
        <v>2624</v>
      </c>
      <c r="F111" s="649">
        <v>9</v>
      </c>
      <c r="G111" s="649" t="s">
        <v>2502</v>
      </c>
      <c r="H111" s="649" t="s">
        <v>2687</v>
      </c>
      <c r="I111" s="650">
        <v>21586651</v>
      </c>
      <c r="J111" s="649" t="s">
        <v>2472</v>
      </c>
      <c r="K111" s="649" t="s">
        <v>2504</v>
      </c>
      <c r="L111" s="649">
        <v>4</v>
      </c>
      <c r="M111" s="649" t="s">
        <v>2626</v>
      </c>
      <c r="N111" s="649" t="s">
        <v>2458</v>
      </c>
      <c r="O111" s="649" t="s">
        <v>2458</v>
      </c>
    </row>
    <row r="112" spans="2:15" ht="15.75" customHeight="1" x14ac:dyDescent="0.25">
      <c r="B112" s="647" t="s">
        <v>2688</v>
      </c>
      <c r="C112" s="648" t="s">
        <v>2500</v>
      </c>
      <c r="D112" s="649" t="s">
        <v>1539</v>
      </c>
      <c r="E112" s="649" t="s">
        <v>2689</v>
      </c>
      <c r="F112" s="649">
        <v>14</v>
      </c>
      <c r="G112" s="649" t="s">
        <v>2690</v>
      </c>
      <c r="H112" s="649" t="s">
        <v>2691</v>
      </c>
      <c r="I112" s="650">
        <v>56172601</v>
      </c>
      <c r="J112" s="649" t="s">
        <v>2472</v>
      </c>
      <c r="K112" s="649" t="s">
        <v>2504</v>
      </c>
      <c r="L112" s="649">
        <v>4</v>
      </c>
      <c r="M112" s="649" t="s">
        <v>2692</v>
      </c>
      <c r="N112" s="649" t="s">
        <v>2505</v>
      </c>
      <c r="O112" s="649" t="s">
        <v>2506</v>
      </c>
    </row>
    <row r="113" spans="2:15" ht="15.75" customHeight="1" x14ac:dyDescent="0.25">
      <c r="B113" s="647" t="s">
        <v>2693</v>
      </c>
      <c r="C113" s="648" t="s">
        <v>2500</v>
      </c>
      <c r="D113" s="649" t="s">
        <v>1539</v>
      </c>
      <c r="E113" s="649" t="s">
        <v>2563</v>
      </c>
      <c r="F113" s="649">
        <v>5</v>
      </c>
      <c r="G113" s="649" t="s">
        <v>2564</v>
      </c>
      <c r="H113" s="649" t="s">
        <v>2565</v>
      </c>
      <c r="I113" s="650">
        <v>2571649</v>
      </c>
      <c r="J113" s="649" t="s">
        <v>2472</v>
      </c>
      <c r="K113" s="649" t="s">
        <v>2504</v>
      </c>
      <c r="L113" s="649">
        <v>4</v>
      </c>
      <c r="M113" s="649" t="s">
        <v>2566</v>
      </c>
      <c r="N113" s="649" t="s">
        <v>2458</v>
      </c>
      <c r="O113" s="649" t="s">
        <v>2458</v>
      </c>
    </row>
    <row r="114" spans="2:15" ht="15.75" customHeight="1" x14ac:dyDescent="0.25">
      <c r="B114" s="647" t="s">
        <v>2694</v>
      </c>
      <c r="C114" s="648" t="s">
        <v>2500</v>
      </c>
      <c r="D114" s="649" t="s">
        <v>1539</v>
      </c>
      <c r="E114" s="649" t="s">
        <v>2501</v>
      </c>
      <c r="F114" s="649">
        <v>9</v>
      </c>
      <c r="G114" s="649" t="s">
        <v>2502</v>
      </c>
      <c r="H114" s="649" t="s">
        <v>2695</v>
      </c>
      <c r="I114" s="650">
        <v>4840322</v>
      </c>
      <c r="J114" s="649" t="s">
        <v>2472</v>
      </c>
      <c r="K114" s="649" t="s">
        <v>2504</v>
      </c>
      <c r="L114" s="649">
        <v>4</v>
      </c>
      <c r="M114" s="649" t="s">
        <v>2692</v>
      </c>
      <c r="N114" s="649" t="s">
        <v>2505</v>
      </c>
      <c r="O114" s="649" t="s">
        <v>2506</v>
      </c>
    </row>
    <row r="115" spans="2:15" ht="15.75" customHeight="1" x14ac:dyDescent="0.25">
      <c r="B115" s="647" t="s">
        <v>2696</v>
      </c>
      <c r="C115" s="648" t="s">
        <v>2680</v>
      </c>
      <c r="D115" s="649" t="s">
        <v>1494</v>
      </c>
      <c r="E115" s="649" t="s">
        <v>2470</v>
      </c>
      <c r="F115" s="649">
        <v>4</v>
      </c>
      <c r="G115" s="649" t="s">
        <v>1640</v>
      </c>
      <c r="H115" s="649" t="s">
        <v>2471</v>
      </c>
      <c r="I115" s="650">
        <v>1</v>
      </c>
      <c r="J115" s="649" t="s">
        <v>2455</v>
      </c>
      <c r="K115" s="649" t="s">
        <v>2456</v>
      </c>
      <c r="L115" s="649">
        <v>16</v>
      </c>
      <c r="M115" s="649" t="s">
        <v>2457</v>
      </c>
      <c r="N115" s="649" t="s">
        <v>2458</v>
      </c>
      <c r="O115" s="649" t="s">
        <v>2458</v>
      </c>
    </row>
    <row r="116" spans="2:15" ht="15.75" customHeight="1" x14ac:dyDescent="0.25">
      <c r="B116" s="647" t="s">
        <v>2697</v>
      </c>
      <c r="C116" s="648" t="s">
        <v>2680</v>
      </c>
      <c r="D116" s="649" t="s">
        <v>1503</v>
      </c>
      <c r="E116" s="649" t="s">
        <v>2511</v>
      </c>
      <c r="F116" s="649">
        <v>11</v>
      </c>
      <c r="G116" s="649" t="s">
        <v>2512</v>
      </c>
      <c r="H116" s="649" t="s">
        <v>2471</v>
      </c>
      <c r="I116" s="650">
        <v>1</v>
      </c>
      <c r="J116" s="649" t="s">
        <v>2455</v>
      </c>
      <c r="K116" s="649" t="s">
        <v>2488</v>
      </c>
      <c r="L116" s="649">
        <v>16</v>
      </c>
      <c r="M116" s="649" t="s">
        <v>2457</v>
      </c>
      <c r="N116" s="649" t="s">
        <v>2458</v>
      </c>
      <c r="O116" s="649" t="s">
        <v>2458</v>
      </c>
    </row>
    <row r="117" spans="2:15" ht="15.75" customHeight="1" x14ac:dyDescent="0.25">
      <c r="B117" s="647" t="s">
        <v>2698</v>
      </c>
      <c r="C117" s="648" t="s">
        <v>2500</v>
      </c>
      <c r="D117" s="649" t="s">
        <v>1539</v>
      </c>
      <c r="E117" s="649" t="s">
        <v>2501</v>
      </c>
      <c r="F117" s="649">
        <v>9</v>
      </c>
      <c r="G117" s="649" t="s">
        <v>2502</v>
      </c>
      <c r="H117" s="649" t="s">
        <v>2699</v>
      </c>
      <c r="I117" s="650">
        <v>4719458</v>
      </c>
      <c r="J117" s="649" t="s">
        <v>2472</v>
      </c>
      <c r="K117" s="649" t="s">
        <v>2504</v>
      </c>
      <c r="L117" s="649">
        <v>4</v>
      </c>
      <c r="M117" s="649" t="s">
        <v>2506</v>
      </c>
      <c r="N117" s="649" t="s">
        <v>2505</v>
      </c>
      <c r="O117" s="649" t="s">
        <v>2506</v>
      </c>
    </row>
    <row r="118" spans="2:15" ht="15.75" customHeight="1" x14ac:dyDescent="0.25">
      <c r="B118" s="647" t="s">
        <v>2700</v>
      </c>
      <c r="C118" s="648" t="s">
        <v>2665</v>
      </c>
      <c r="D118" s="649" t="s">
        <v>1536</v>
      </c>
      <c r="E118" s="649" t="s">
        <v>2701</v>
      </c>
      <c r="F118" s="649">
        <v>15</v>
      </c>
      <c r="G118" s="649" t="s">
        <v>2702</v>
      </c>
      <c r="H118" s="649" t="s">
        <v>2703</v>
      </c>
      <c r="I118" s="650">
        <v>1804036</v>
      </c>
      <c r="J118" s="649" t="s">
        <v>2472</v>
      </c>
      <c r="K118" s="649" t="s">
        <v>2667</v>
      </c>
      <c r="L118" s="649">
        <v>3</v>
      </c>
      <c r="M118" s="649" t="s">
        <v>2704</v>
      </c>
      <c r="N118" s="649" t="s">
        <v>2458</v>
      </c>
      <c r="O118" s="649" t="s">
        <v>2458</v>
      </c>
    </row>
    <row r="119" spans="2:15" ht="15.75" customHeight="1" x14ac:dyDescent="0.25">
      <c r="B119" s="647" t="s">
        <v>2705</v>
      </c>
      <c r="C119" s="648" t="s">
        <v>2706</v>
      </c>
      <c r="D119" s="649" t="s">
        <v>1536</v>
      </c>
      <c r="E119" s="649" t="s">
        <v>2470</v>
      </c>
      <c r="F119" s="649">
        <v>4</v>
      </c>
      <c r="G119" s="649" t="s">
        <v>1640</v>
      </c>
      <c r="H119" s="649" t="s">
        <v>2471</v>
      </c>
      <c r="I119" s="650">
        <v>1</v>
      </c>
      <c r="J119" s="649" t="s">
        <v>2472</v>
      </c>
      <c r="K119" s="649" t="s">
        <v>2667</v>
      </c>
      <c r="L119" s="649">
        <v>3</v>
      </c>
      <c r="M119" s="649" t="s">
        <v>2668</v>
      </c>
      <c r="N119" s="649" t="s">
        <v>2458</v>
      </c>
      <c r="O119" s="649" t="s">
        <v>2458</v>
      </c>
    </row>
    <row r="120" spans="2:15" ht="15.75" customHeight="1" x14ac:dyDescent="0.25">
      <c r="B120" s="647" t="s">
        <v>2707</v>
      </c>
      <c r="C120" s="648" t="s">
        <v>2706</v>
      </c>
      <c r="D120" s="649" t="s">
        <v>1536</v>
      </c>
      <c r="E120" s="649" t="s">
        <v>2708</v>
      </c>
      <c r="F120" s="649">
        <v>5</v>
      </c>
      <c r="G120" s="649" t="s">
        <v>1640</v>
      </c>
      <c r="H120" s="649" t="s">
        <v>2471</v>
      </c>
      <c r="I120" s="650">
        <v>35948067</v>
      </c>
      <c r="J120" s="649" t="s">
        <v>2472</v>
      </c>
      <c r="K120" s="649" t="s">
        <v>2667</v>
      </c>
      <c r="L120" s="649">
        <v>3</v>
      </c>
      <c r="M120" s="649" t="s">
        <v>2668</v>
      </c>
      <c r="N120" s="649" t="s">
        <v>2458</v>
      </c>
      <c r="O120" s="649" t="s">
        <v>2458</v>
      </c>
    </row>
    <row r="121" spans="2:15" ht="15.75" customHeight="1" x14ac:dyDescent="0.25">
      <c r="B121" s="647" t="s">
        <v>2709</v>
      </c>
      <c r="C121" s="648" t="s">
        <v>2710</v>
      </c>
      <c r="D121" s="649" t="s">
        <v>1497</v>
      </c>
      <c r="E121" s="649" t="s">
        <v>2492</v>
      </c>
      <c r="F121" s="649">
        <v>8</v>
      </c>
      <c r="G121" s="649" t="s">
        <v>2493</v>
      </c>
      <c r="H121" s="649" t="s">
        <v>2471</v>
      </c>
      <c r="I121" s="650">
        <v>10450</v>
      </c>
      <c r="J121" s="649" t="s">
        <v>2472</v>
      </c>
      <c r="K121" s="649" t="s">
        <v>2504</v>
      </c>
      <c r="L121" s="649">
        <v>4</v>
      </c>
      <c r="M121" s="649" t="s">
        <v>2692</v>
      </c>
      <c r="N121" s="649" t="s">
        <v>2505</v>
      </c>
      <c r="O121" s="649" t="s">
        <v>2506</v>
      </c>
    </row>
    <row r="122" spans="2:15" ht="15.75" customHeight="1" x14ac:dyDescent="0.25">
      <c r="B122" s="647" t="s">
        <v>2711</v>
      </c>
      <c r="C122" s="648" t="s">
        <v>2710</v>
      </c>
      <c r="D122" s="649" t="s">
        <v>1494</v>
      </c>
      <c r="E122" s="649" t="s">
        <v>2712</v>
      </c>
      <c r="F122" s="649">
        <v>16</v>
      </c>
      <c r="G122" s="649" t="s">
        <v>2713</v>
      </c>
      <c r="H122" s="649" t="s">
        <v>2714</v>
      </c>
      <c r="I122" s="650">
        <v>62906</v>
      </c>
      <c r="J122" s="649" t="s">
        <v>2472</v>
      </c>
      <c r="K122" s="649" t="s">
        <v>2504</v>
      </c>
      <c r="L122" s="649">
        <v>8</v>
      </c>
      <c r="M122" s="649" t="s">
        <v>2715</v>
      </c>
      <c r="N122" s="649" t="s">
        <v>2458</v>
      </c>
      <c r="O122" s="649" t="s">
        <v>2458</v>
      </c>
    </row>
    <row r="123" spans="2:15" ht="15.75" customHeight="1" x14ac:dyDescent="0.25">
      <c r="B123" s="647" t="s">
        <v>2716</v>
      </c>
      <c r="C123" s="648" t="s">
        <v>2717</v>
      </c>
      <c r="D123" s="649" t="s">
        <v>1494</v>
      </c>
      <c r="E123" s="649" t="s">
        <v>2464</v>
      </c>
      <c r="F123" s="649">
        <v>3</v>
      </c>
      <c r="G123" s="649" t="s">
        <v>2465</v>
      </c>
      <c r="H123" s="649" t="s">
        <v>2718</v>
      </c>
      <c r="I123" s="650">
        <v>30306797</v>
      </c>
      <c r="J123" s="649" t="s">
        <v>2455</v>
      </c>
      <c r="K123" s="649" t="s">
        <v>2467</v>
      </c>
      <c r="L123" s="649">
        <v>16</v>
      </c>
      <c r="M123" s="649" t="s">
        <v>2457</v>
      </c>
      <c r="N123" s="649" t="s">
        <v>2489</v>
      </c>
      <c r="O123" s="649" t="s">
        <v>2458</v>
      </c>
    </row>
    <row r="124" spans="2:15" ht="15.75" customHeight="1" x14ac:dyDescent="0.25">
      <c r="B124" s="647" t="s">
        <v>2719</v>
      </c>
      <c r="C124" s="648" t="s">
        <v>2717</v>
      </c>
      <c r="D124" s="649" t="s">
        <v>1497</v>
      </c>
      <c r="E124" s="649" t="s">
        <v>2485</v>
      </c>
      <c r="F124" s="649">
        <v>7</v>
      </c>
      <c r="G124" s="649" t="s">
        <v>2486</v>
      </c>
      <c r="H124" s="649" t="s">
        <v>2471</v>
      </c>
      <c r="I124" s="650">
        <v>19600</v>
      </c>
      <c r="J124" s="649" t="s">
        <v>2455</v>
      </c>
      <c r="K124" s="649" t="s">
        <v>2488</v>
      </c>
      <c r="L124" s="649">
        <v>9</v>
      </c>
      <c r="M124" s="649" t="s">
        <v>2589</v>
      </c>
      <c r="N124" s="649" t="s">
        <v>2458</v>
      </c>
      <c r="O124" s="649" t="s">
        <v>2458</v>
      </c>
    </row>
    <row r="125" spans="2:15" ht="15.75" customHeight="1" x14ac:dyDescent="0.25">
      <c r="B125" s="647" t="s">
        <v>2720</v>
      </c>
      <c r="C125" s="648" t="s">
        <v>2710</v>
      </c>
      <c r="D125" s="649" t="s">
        <v>1494</v>
      </c>
      <c r="E125" s="649" t="s">
        <v>2464</v>
      </c>
      <c r="F125" s="649">
        <v>3</v>
      </c>
      <c r="G125" s="649" t="s">
        <v>2465</v>
      </c>
      <c r="H125" s="649" t="s">
        <v>2721</v>
      </c>
      <c r="I125" s="650">
        <v>1487596</v>
      </c>
      <c r="J125" s="649" t="s">
        <v>2472</v>
      </c>
      <c r="K125" s="649" t="s">
        <v>2504</v>
      </c>
      <c r="L125" s="649">
        <v>4</v>
      </c>
      <c r="M125" s="649" t="s">
        <v>2692</v>
      </c>
      <c r="N125" s="649" t="s">
        <v>2505</v>
      </c>
      <c r="O125" s="649" t="s">
        <v>2506</v>
      </c>
    </row>
    <row r="126" spans="2:15" ht="15.75" customHeight="1" x14ac:dyDescent="0.25">
      <c r="B126" s="647" t="s">
        <v>2722</v>
      </c>
      <c r="C126" s="648" t="s">
        <v>2723</v>
      </c>
      <c r="D126" s="649" t="s">
        <v>1536</v>
      </c>
      <c r="E126" s="649" t="s">
        <v>2470</v>
      </c>
      <c r="F126" s="649">
        <v>4</v>
      </c>
      <c r="G126" s="649" t="s">
        <v>1640</v>
      </c>
      <c r="H126" s="649" t="s">
        <v>2471</v>
      </c>
      <c r="I126" s="650">
        <v>1</v>
      </c>
      <c r="J126" s="649" t="s">
        <v>2472</v>
      </c>
      <c r="K126" s="649" t="s">
        <v>2667</v>
      </c>
      <c r="L126" s="649">
        <v>3</v>
      </c>
      <c r="M126" s="649" t="s">
        <v>2668</v>
      </c>
      <c r="N126" s="649" t="s">
        <v>2458</v>
      </c>
      <c r="O126" s="649" t="s">
        <v>2458</v>
      </c>
    </row>
    <row r="127" spans="2:15" ht="15.75" customHeight="1" x14ac:dyDescent="0.25">
      <c r="B127" s="647" t="s">
        <v>2724</v>
      </c>
      <c r="C127" s="648" t="s">
        <v>2710</v>
      </c>
      <c r="D127" s="649" t="s">
        <v>1497</v>
      </c>
      <c r="E127" s="649" t="s">
        <v>2538</v>
      </c>
      <c r="F127" s="649">
        <v>12</v>
      </c>
      <c r="G127" s="649" t="s">
        <v>2539</v>
      </c>
      <c r="H127" s="649" t="s">
        <v>2471</v>
      </c>
      <c r="I127" s="650">
        <v>5747</v>
      </c>
      <c r="J127" s="649" t="s">
        <v>2472</v>
      </c>
      <c r="K127" s="649" t="s">
        <v>2504</v>
      </c>
      <c r="L127" s="649">
        <v>4</v>
      </c>
      <c r="M127" s="649" t="s">
        <v>2692</v>
      </c>
      <c r="N127" s="649" t="s">
        <v>2505</v>
      </c>
      <c r="O127" s="649" t="s">
        <v>2506</v>
      </c>
    </row>
    <row r="128" spans="2:15" ht="15.75" customHeight="1" x14ac:dyDescent="0.25">
      <c r="B128" s="647" t="s">
        <v>2725</v>
      </c>
      <c r="C128" s="648" t="s">
        <v>2710</v>
      </c>
      <c r="D128" s="649" t="s">
        <v>1554</v>
      </c>
      <c r="E128" s="649" t="s">
        <v>2726</v>
      </c>
      <c r="F128" s="649">
        <v>17</v>
      </c>
      <c r="G128" s="649" t="s">
        <v>1632</v>
      </c>
      <c r="H128" s="649" t="s">
        <v>2727</v>
      </c>
      <c r="I128" s="650">
        <v>1149</v>
      </c>
      <c r="J128" s="649" t="s">
        <v>2472</v>
      </c>
      <c r="K128" s="649" t="s">
        <v>2504</v>
      </c>
      <c r="L128" s="649">
        <v>4</v>
      </c>
      <c r="M128" s="649" t="s">
        <v>2692</v>
      </c>
      <c r="N128" s="649" t="s">
        <v>2505</v>
      </c>
      <c r="O128" s="649" t="s">
        <v>2506</v>
      </c>
    </row>
    <row r="129" spans="2:15" ht="15.75" customHeight="1" x14ac:dyDescent="0.25">
      <c r="B129" s="647" t="s">
        <v>2728</v>
      </c>
      <c r="C129" s="648" t="s">
        <v>2723</v>
      </c>
      <c r="D129" s="649" t="s">
        <v>1536</v>
      </c>
      <c r="E129" s="649" t="s">
        <v>2453</v>
      </c>
      <c r="F129" s="649">
        <v>1</v>
      </c>
      <c r="G129" s="649" t="s">
        <v>1640</v>
      </c>
      <c r="H129" s="649" t="s">
        <v>2471</v>
      </c>
      <c r="I129" s="650">
        <v>1</v>
      </c>
      <c r="J129" s="649" t="s">
        <v>2472</v>
      </c>
      <c r="K129" s="649" t="s">
        <v>2667</v>
      </c>
      <c r="L129" s="649">
        <v>3</v>
      </c>
      <c r="M129" s="649" t="s">
        <v>2668</v>
      </c>
      <c r="N129" s="649" t="s">
        <v>2458</v>
      </c>
      <c r="O129" s="649" t="s">
        <v>2458</v>
      </c>
    </row>
    <row r="130" spans="2:15" ht="15.75" customHeight="1" x14ac:dyDescent="0.25">
      <c r="B130" s="647" t="s">
        <v>2729</v>
      </c>
      <c r="C130" s="648" t="s">
        <v>2723</v>
      </c>
      <c r="D130" s="649" t="s">
        <v>1536</v>
      </c>
      <c r="E130" s="649" t="s">
        <v>2730</v>
      </c>
      <c r="F130" s="649">
        <v>5</v>
      </c>
      <c r="G130" s="649" t="s">
        <v>1640</v>
      </c>
      <c r="H130" s="649" t="s">
        <v>2731</v>
      </c>
      <c r="I130" s="650">
        <v>57854579</v>
      </c>
      <c r="J130" s="649" t="s">
        <v>2472</v>
      </c>
      <c r="K130" s="649" t="s">
        <v>2667</v>
      </c>
      <c r="L130" s="649">
        <v>3</v>
      </c>
      <c r="M130" s="649" t="s">
        <v>2668</v>
      </c>
      <c r="N130" s="649" t="s">
        <v>2458</v>
      </c>
      <c r="O130" s="649" t="s">
        <v>2458</v>
      </c>
    </row>
    <row r="131" spans="2:15" ht="15.75" customHeight="1" x14ac:dyDescent="0.25">
      <c r="B131" s="647" t="s">
        <v>2732</v>
      </c>
      <c r="C131" s="648" t="s">
        <v>2733</v>
      </c>
      <c r="D131" s="649" t="s">
        <v>1536</v>
      </c>
      <c r="E131" s="649" t="s">
        <v>2470</v>
      </c>
      <c r="F131" s="649">
        <v>4</v>
      </c>
      <c r="G131" s="649" t="s">
        <v>1640</v>
      </c>
      <c r="H131" s="649" t="s">
        <v>2471</v>
      </c>
      <c r="I131" s="650">
        <v>1</v>
      </c>
      <c r="J131" s="649" t="s">
        <v>2472</v>
      </c>
      <c r="K131" s="649" t="s">
        <v>2667</v>
      </c>
      <c r="L131" s="649">
        <v>3</v>
      </c>
      <c r="M131" s="649" t="s">
        <v>2734</v>
      </c>
      <c r="N131" s="649" t="s">
        <v>2458</v>
      </c>
      <c r="O131" s="649" t="s">
        <v>2458</v>
      </c>
    </row>
    <row r="132" spans="2:15" ht="15.75" customHeight="1" x14ac:dyDescent="0.25">
      <c r="B132" s="647" t="s">
        <v>2735</v>
      </c>
      <c r="C132" s="648" t="s">
        <v>2733</v>
      </c>
      <c r="D132" s="649" t="s">
        <v>1536</v>
      </c>
      <c r="E132" s="649" t="s">
        <v>2453</v>
      </c>
      <c r="F132" s="649">
        <v>1</v>
      </c>
      <c r="G132" s="649" t="s">
        <v>1640</v>
      </c>
      <c r="H132" s="649" t="s">
        <v>2471</v>
      </c>
      <c r="I132" s="650">
        <v>1</v>
      </c>
      <c r="J132" s="649" t="s">
        <v>2472</v>
      </c>
      <c r="K132" s="649" t="s">
        <v>2667</v>
      </c>
      <c r="L132" s="649">
        <v>3</v>
      </c>
      <c r="M132" s="649" t="s">
        <v>2668</v>
      </c>
      <c r="N132" s="649" t="s">
        <v>2458</v>
      </c>
      <c r="O132" s="649" t="s">
        <v>2458</v>
      </c>
    </row>
    <row r="133" spans="2:15" ht="15.75" customHeight="1" x14ac:dyDescent="0.25">
      <c r="B133" s="647" t="s">
        <v>2736</v>
      </c>
      <c r="C133" s="648" t="s">
        <v>2737</v>
      </c>
      <c r="D133" s="649" t="s">
        <v>1497</v>
      </c>
      <c r="E133" s="649" t="s">
        <v>2492</v>
      </c>
      <c r="F133" s="649">
        <v>8</v>
      </c>
      <c r="G133" s="649" t="s">
        <v>2493</v>
      </c>
      <c r="H133" s="649" t="s">
        <v>2471</v>
      </c>
      <c r="I133" s="650">
        <v>10450</v>
      </c>
      <c r="J133" s="649" t="s">
        <v>2472</v>
      </c>
      <c r="K133" s="649" t="s">
        <v>2504</v>
      </c>
      <c r="L133" s="649">
        <v>4</v>
      </c>
      <c r="M133" s="649" t="s">
        <v>2692</v>
      </c>
      <c r="N133" s="649" t="s">
        <v>2505</v>
      </c>
      <c r="O133" s="649" t="s">
        <v>2506</v>
      </c>
    </row>
    <row r="134" spans="2:15" ht="15.75" customHeight="1" x14ac:dyDescent="0.25">
      <c r="B134" s="647" t="s">
        <v>2738</v>
      </c>
      <c r="C134" s="648" t="s">
        <v>2737</v>
      </c>
      <c r="D134" s="649" t="s">
        <v>1494</v>
      </c>
      <c r="E134" s="649" t="s">
        <v>2712</v>
      </c>
      <c r="F134" s="649">
        <v>16</v>
      </c>
      <c r="G134" s="649" t="s">
        <v>2713</v>
      </c>
      <c r="H134" s="649" t="s">
        <v>2514</v>
      </c>
      <c r="I134" s="650">
        <v>85070</v>
      </c>
      <c r="J134" s="649" t="s">
        <v>2472</v>
      </c>
      <c r="K134" s="649" t="s">
        <v>2504</v>
      </c>
      <c r="L134" s="649">
        <v>8</v>
      </c>
      <c r="M134" s="649" t="s">
        <v>2715</v>
      </c>
      <c r="N134" s="649" t="s">
        <v>2458</v>
      </c>
      <c r="O134" s="649" t="s">
        <v>2458</v>
      </c>
    </row>
    <row r="135" spans="2:15" ht="15.75" customHeight="1" x14ac:dyDescent="0.25">
      <c r="B135" s="647" t="s">
        <v>2739</v>
      </c>
      <c r="C135" s="648" t="s">
        <v>2737</v>
      </c>
      <c r="D135" s="649" t="s">
        <v>1494</v>
      </c>
      <c r="E135" s="649" t="s">
        <v>2464</v>
      </c>
      <c r="F135" s="649">
        <v>3</v>
      </c>
      <c r="G135" s="649" t="s">
        <v>2465</v>
      </c>
      <c r="H135" s="649" t="s">
        <v>2740</v>
      </c>
      <c r="I135" s="650">
        <v>3286585</v>
      </c>
      <c r="J135" s="649" t="s">
        <v>2472</v>
      </c>
      <c r="K135" s="649" t="s">
        <v>2504</v>
      </c>
      <c r="L135" s="649">
        <v>4</v>
      </c>
      <c r="M135" s="649" t="s">
        <v>2692</v>
      </c>
      <c r="N135" s="649" t="s">
        <v>2505</v>
      </c>
      <c r="O135" s="649" t="s">
        <v>2506</v>
      </c>
    </row>
    <row r="136" spans="2:15" ht="15.75" customHeight="1" x14ac:dyDescent="0.25">
      <c r="B136" s="647" t="s">
        <v>2741</v>
      </c>
      <c r="C136" s="648" t="s">
        <v>2733</v>
      </c>
      <c r="D136" s="649" t="s">
        <v>1536</v>
      </c>
      <c r="E136" s="649" t="s">
        <v>2742</v>
      </c>
      <c r="F136" s="649">
        <v>5</v>
      </c>
      <c r="G136" s="649" t="s">
        <v>1640</v>
      </c>
      <c r="H136" s="649" t="s">
        <v>2743</v>
      </c>
      <c r="I136" s="650">
        <v>35751679</v>
      </c>
      <c r="J136" s="649" t="s">
        <v>2472</v>
      </c>
      <c r="K136" s="649" t="s">
        <v>2667</v>
      </c>
      <c r="L136" s="649">
        <v>3</v>
      </c>
      <c r="M136" s="649" t="s">
        <v>2668</v>
      </c>
      <c r="N136" s="649" t="s">
        <v>2458</v>
      </c>
      <c r="O136" s="649" t="s">
        <v>2458</v>
      </c>
    </row>
    <row r="137" spans="2:15" ht="15.75" customHeight="1" x14ac:dyDescent="0.25">
      <c r="B137" s="647" t="s">
        <v>2744</v>
      </c>
      <c r="C137" s="648" t="s">
        <v>2737</v>
      </c>
      <c r="D137" s="649" t="s">
        <v>1497</v>
      </c>
      <c r="E137" s="649" t="s">
        <v>2538</v>
      </c>
      <c r="F137" s="649">
        <v>12</v>
      </c>
      <c r="G137" s="649" t="s">
        <v>2539</v>
      </c>
      <c r="H137" s="649" t="s">
        <v>2471</v>
      </c>
      <c r="I137" s="650">
        <v>5747</v>
      </c>
      <c r="J137" s="649" t="s">
        <v>2472</v>
      </c>
      <c r="K137" s="649" t="s">
        <v>2504</v>
      </c>
      <c r="L137" s="649">
        <v>4</v>
      </c>
      <c r="M137" s="649" t="s">
        <v>2692</v>
      </c>
      <c r="N137" s="649" t="s">
        <v>2505</v>
      </c>
      <c r="O137" s="649" t="s">
        <v>2506</v>
      </c>
    </row>
    <row r="138" spans="2:15" ht="15.75" customHeight="1" x14ac:dyDescent="0.25">
      <c r="B138" s="647" t="s">
        <v>2745</v>
      </c>
      <c r="C138" s="648" t="s">
        <v>2737</v>
      </c>
      <c r="D138" s="649" t="s">
        <v>1554</v>
      </c>
      <c r="E138" s="649" t="s">
        <v>2726</v>
      </c>
      <c r="F138" s="649">
        <v>17</v>
      </c>
      <c r="G138" s="649" t="s">
        <v>1632</v>
      </c>
      <c r="H138" s="649" t="s">
        <v>2727</v>
      </c>
      <c r="I138" s="650">
        <v>1149</v>
      </c>
      <c r="J138" s="649" t="s">
        <v>2472</v>
      </c>
      <c r="K138" s="649" t="s">
        <v>2504</v>
      </c>
      <c r="L138" s="649">
        <v>4</v>
      </c>
      <c r="M138" s="649" t="s">
        <v>2692</v>
      </c>
      <c r="N138" s="649" t="s">
        <v>2505</v>
      </c>
      <c r="O138" s="649" t="s">
        <v>2506</v>
      </c>
    </row>
    <row r="139" spans="2:15" ht="15.75" customHeight="1" x14ac:dyDescent="0.25">
      <c r="B139" s="647" t="s">
        <v>2746</v>
      </c>
      <c r="C139" s="648" t="s">
        <v>2733</v>
      </c>
      <c r="D139" s="649" t="s">
        <v>1536</v>
      </c>
      <c r="E139" s="649" t="s">
        <v>2563</v>
      </c>
      <c r="F139" s="649">
        <v>5</v>
      </c>
      <c r="G139" s="649" t="s">
        <v>2564</v>
      </c>
      <c r="H139" s="649" t="s">
        <v>2487</v>
      </c>
      <c r="I139" s="650">
        <v>8768846</v>
      </c>
      <c r="J139" s="649" t="s">
        <v>2472</v>
      </c>
      <c r="K139" s="649" t="s">
        <v>2667</v>
      </c>
      <c r="L139" s="649">
        <v>3</v>
      </c>
      <c r="M139" s="649" t="s">
        <v>2668</v>
      </c>
      <c r="N139" s="649" t="s">
        <v>2458</v>
      </c>
      <c r="O139" s="649" t="s">
        <v>2458</v>
      </c>
    </row>
    <row r="140" spans="2:15" ht="15.75" customHeight="1" x14ac:dyDescent="0.25">
      <c r="B140" s="647" t="s">
        <v>2747</v>
      </c>
      <c r="C140" s="648" t="s">
        <v>2748</v>
      </c>
      <c r="D140" s="649" t="s">
        <v>1536</v>
      </c>
      <c r="E140" s="649" t="s">
        <v>2470</v>
      </c>
      <c r="F140" s="649">
        <v>4</v>
      </c>
      <c r="G140" s="649" t="s">
        <v>1640</v>
      </c>
      <c r="H140" s="649" t="s">
        <v>2471</v>
      </c>
      <c r="I140" s="650">
        <v>1</v>
      </c>
      <c r="J140" s="649" t="s">
        <v>2472</v>
      </c>
      <c r="K140" s="649" t="s">
        <v>2667</v>
      </c>
      <c r="L140" s="649">
        <v>3</v>
      </c>
      <c r="M140" s="649" t="s">
        <v>2668</v>
      </c>
      <c r="N140" s="649" t="s">
        <v>2458</v>
      </c>
      <c r="O140" s="649" t="s">
        <v>2458</v>
      </c>
    </row>
    <row r="141" spans="2:15" ht="15.75" customHeight="1" x14ac:dyDescent="0.25">
      <c r="B141" s="647" t="s">
        <v>2749</v>
      </c>
      <c r="C141" s="648" t="s">
        <v>2748</v>
      </c>
      <c r="D141" s="649" t="s">
        <v>1536</v>
      </c>
      <c r="E141" s="649" t="s">
        <v>2453</v>
      </c>
      <c r="F141" s="649">
        <v>1</v>
      </c>
      <c r="G141" s="649" t="s">
        <v>1640</v>
      </c>
      <c r="H141" s="649" t="s">
        <v>2471</v>
      </c>
      <c r="I141" s="650">
        <v>1</v>
      </c>
      <c r="J141" s="649" t="s">
        <v>2472</v>
      </c>
      <c r="K141" s="649" t="s">
        <v>2667</v>
      </c>
      <c r="L141" s="649">
        <v>3</v>
      </c>
      <c r="M141" s="649" t="s">
        <v>2668</v>
      </c>
      <c r="N141" s="649" t="s">
        <v>2458</v>
      </c>
      <c r="O141" s="649" t="s">
        <v>2458</v>
      </c>
    </row>
    <row r="142" spans="2:15" ht="15.75" customHeight="1" x14ac:dyDescent="0.25">
      <c r="B142" s="647" t="s">
        <v>2750</v>
      </c>
      <c r="C142" s="648" t="s">
        <v>2748</v>
      </c>
      <c r="D142" s="649" t="s">
        <v>1536</v>
      </c>
      <c r="E142" s="649" t="s">
        <v>2708</v>
      </c>
      <c r="F142" s="649">
        <v>5</v>
      </c>
      <c r="G142" s="649" t="s">
        <v>1640</v>
      </c>
      <c r="H142" s="649" t="s">
        <v>2714</v>
      </c>
      <c r="I142" s="650">
        <v>51869895</v>
      </c>
      <c r="J142" s="649" t="s">
        <v>2472</v>
      </c>
      <c r="K142" s="649" t="s">
        <v>2667</v>
      </c>
      <c r="L142" s="649">
        <v>3</v>
      </c>
      <c r="M142" s="649" t="s">
        <v>2668</v>
      </c>
      <c r="N142" s="649" t="s">
        <v>2458</v>
      </c>
      <c r="O142" s="649" t="s">
        <v>2458</v>
      </c>
    </row>
    <row r="143" spans="2:15" ht="15.75" customHeight="1" x14ac:dyDescent="0.25">
      <c r="B143" s="647" t="s">
        <v>2751</v>
      </c>
      <c r="C143" s="648" t="s">
        <v>2752</v>
      </c>
      <c r="D143" s="649" t="s">
        <v>1497</v>
      </c>
      <c r="E143" s="649" t="s">
        <v>2492</v>
      </c>
      <c r="F143" s="649">
        <v>8</v>
      </c>
      <c r="G143" s="649" t="s">
        <v>2493</v>
      </c>
      <c r="H143" s="649" t="s">
        <v>2471</v>
      </c>
      <c r="I143" s="650">
        <v>10450</v>
      </c>
      <c r="J143" s="649" t="s">
        <v>2472</v>
      </c>
      <c r="K143" s="649" t="s">
        <v>2504</v>
      </c>
      <c r="L143" s="649">
        <v>4</v>
      </c>
      <c r="M143" s="649" t="s">
        <v>2692</v>
      </c>
      <c r="N143" s="649" t="s">
        <v>2505</v>
      </c>
      <c r="O143" s="649" t="s">
        <v>2506</v>
      </c>
    </row>
    <row r="144" spans="2:15" ht="15.75" customHeight="1" x14ac:dyDescent="0.25">
      <c r="B144" s="647" t="s">
        <v>2753</v>
      </c>
      <c r="C144" s="648" t="s">
        <v>2752</v>
      </c>
      <c r="D144" s="649" t="s">
        <v>1494</v>
      </c>
      <c r="E144" s="649" t="s">
        <v>2712</v>
      </c>
      <c r="F144" s="649">
        <v>16</v>
      </c>
      <c r="G144" s="649" t="s">
        <v>2713</v>
      </c>
      <c r="H144" s="649" t="s">
        <v>2714</v>
      </c>
      <c r="I144" s="650">
        <v>83798</v>
      </c>
      <c r="J144" s="649" t="s">
        <v>2472</v>
      </c>
      <c r="K144" s="649" t="s">
        <v>2504</v>
      </c>
      <c r="L144" s="649">
        <v>8</v>
      </c>
      <c r="M144" s="649" t="s">
        <v>2715</v>
      </c>
      <c r="N144" s="649" t="s">
        <v>2458</v>
      </c>
      <c r="O144" s="649" t="s">
        <v>2458</v>
      </c>
    </row>
    <row r="145" spans="2:15" ht="15.75" customHeight="1" x14ac:dyDescent="0.25">
      <c r="B145" s="647" t="s">
        <v>2754</v>
      </c>
      <c r="C145" s="648" t="s">
        <v>2752</v>
      </c>
      <c r="D145" s="649" t="s">
        <v>1494</v>
      </c>
      <c r="E145" s="649" t="s">
        <v>2464</v>
      </c>
      <c r="F145" s="649">
        <v>3</v>
      </c>
      <c r="G145" s="649" t="s">
        <v>2465</v>
      </c>
      <c r="H145" s="649" t="s">
        <v>2587</v>
      </c>
      <c r="I145" s="650">
        <v>1859099</v>
      </c>
      <c r="J145" s="649" t="s">
        <v>2472</v>
      </c>
      <c r="K145" s="649" t="s">
        <v>2504</v>
      </c>
      <c r="L145" s="649">
        <v>4</v>
      </c>
      <c r="M145" s="649" t="s">
        <v>2692</v>
      </c>
      <c r="N145" s="649" t="s">
        <v>2505</v>
      </c>
      <c r="O145" s="649" t="s">
        <v>2506</v>
      </c>
    </row>
    <row r="146" spans="2:15" ht="15.75" customHeight="1" x14ac:dyDescent="0.25">
      <c r="B146" s="647" t="s">
        <v>2755</v>
      </c>
      <c r="C146" s="648" t="s">
        <v>2756</v>
      </c>
      <c r="D146" s="649" t="s">
        <v>1497</v>
      </c>
      <c r="E146" s="649" t="s">
        <v>2485</v>
      </c>
      <c r="F146" s="649">
        <v>7</v>
      </c>
      <c r="G146" s="649" t="s">
        <v>2486</v>
      </c>
      <c r="H146" s="649" t="s">
        <v>2757</v>
      </c>
      <c r="I146" s="650">
        <v>102964</v>
      </c>
      <c r="J146" s="649" t="s">
        <v>2472</v>
      </c>
      <c r="K146" s="649" t="s">
        <v>2758</v>
      </c>
      <c r="L146" s="649">
        <v>3</v>
      </c>
      <c r="M146" s="649" t="s">
        <v>2759</v>
      </c>
      <c r="N146" s="649" t="s">
        <v>2458</v>
      </c>
      <c r="O146" s="649" t="s">
        <v>2458</v>
      </c>
    </row>
    <row r="147" spans="2:15" ht="15.75" customHeight="1" x14ac:dyDescent="0.25">
      <c r="B147" s="647" t="s">
        <v>2760</v>
      </c>
      <c r="C147" s="648" t="s">
        <v>2748</v>
      </c>
      <c r="D147" s="649" t="s">
        <v>1536</v>
      </c>
      <c r="E147" s="649" t="s">
        <v>2563</v>
      </c>
      <c r="F147" s="649">
        <v>5</v>
      </c>
      <c r="G147" s="649" t="s">
        <v>2564</v>
      </c>
      <c r="H147" s="649" t="s">
        <v>2714</v>
      </c>
      <c r="I147" s="650">
        <v>490111053</v>
      </c>
      <c r="J147" s="649" t="s">
        <v>2472</v>
      </c>
      <c r="K147" s="649" t="s">
        <v>2667</v>
      </c>
      <c r="L147" s="649">
        <v>3</v>
      </c>
      <c r="M147" s="649" t="s">
        <v>2668</v>
      </c>
      <c r="N147" s="649" t="s">
        <v>2458</v>
      </c>
      <c r="O147" s="649" t="s">
        <v>2458</v>
      </c>
    </row>
    <row r="148" spans="2:15" ht="15.75" customHeight="1" x14ac:dyDescent="0.25">
      <c r="B148" s="647" t="s">
        <v>2761</v>
      </c>
      <c r="C148" s="648" t="s">
        <v>2756</v>
      </c>
      <c r="D148" s="649" t="s">
        <v>1494</v>
      </c>
      <c r="E148" s="649" t="s">
        <v>2464</v>
      </c>
      <c r="F148" s="649">
        <v>3</v>
      </c>
      <c r="G148" s="649" t="s">
        <v>2465</v>
      </c>
      <c r="H148" s="649" t="s">
        <v>2762</v>
      </c>
      <c r="I148" s="650">
        <v>17156998</v>
      </c>
      <c r="J148" s="649" t="s">
        <v>2472</v>
      </c>
      <c r="K148" s="649" t="s">
        <v>2758</v>
      </c>
      <c r="L148" s="649">
        <v>3</v>
      </c>
      <c r="M148" s="649" t="s">
        <v>2759</v>
      </c>
      <c r="N148" s="649" t="s">
        <v>2458</v>
      </c>
      <c r="O148" s="649" t="s">
        <v>2458</v>
      </c>
    </row>
    <row r="149" spans="2:15" ht="15.75" customHeight="1" x14ac:dyDescent="0.25">
      <c r="B149" s="647" t="s">
        <v>2763</v>
      </c>
      <c r="C149" s="648" t="s">
        <v>2752</v>
      </c>
      <c r="D149" s="649" t="s">
        <v>1497</v>
      </c>
      <c r="E149" s="649" t="s">
        <v>2538</v>
      </c>
      <c r="F149" s="649">
        <v>12</v>
      </c>
      <c r="G149" s="649" t="s">
        <v>2539</v>
      </c>
      <c r="H149" s="649" t="s">
        <v>2471</v>
      </c>
      <c r="I149" s="650">
        <v>5747</v>
      </c>
      <c r="J149" s="649" t="s">
        <v>2472</v>
      </c>
      <c r="K149" s="649" t="s">
        <v>2504</v>
      </c>
      <c r="L149" s="649">
        <v>4</v>
      </c>
      <c r="M149" s="649" t="s">
        <v>2692</v>
      </c>
      <c r="N149" s="649" t="s">
        <v>2505</v>
      </c>
      <c r="O149" s="649" t="s">
        <v>2506</v>
      </c>
    </row>
    <row r="150" spans="2:15" ht="15.75" customHeight="1" x14ac:dyDescent="0.25">
      <c r="B150" s="647" t="s">
        <v>2764</v>
      </c>
      <c r="C150" s="648" t="s">
        <v>2752</v>
      </c>
      <c r="D150" s="649" t="s">
        <v>1554</v>
      </c>
      <c r="E150" s="649" t="s">
        <v>2726</v>
      </c>
      <c r="F150" s="649">
        <v>17</v>
      </c>
      <c r="G150" s="649" t="s">
        <v>1632</v>
      </c>
      <c r="H150" s="649" t="s">
        <v>2727</v>
      </c>
      <c r="I150" s="650">
        <v>1149</v>
      </c>
      <c r="J150" s="649" t="s">
        <v>2472</v>
      </c>
      <c r="K150" s="649" t="s">
        <v>2504</v>
      </c>
      <c r="L150" s="649">
        <v>4</v>
      </c>
      <c r="M150" s="649" t="s">
        <v>2692</v>
      </c>
      <c r="N150" s="649" t="s">
        <v>2505</v>
      </c>
      <c r="O150" s="649" t="s">
        <v>2506</v>
      </c>
    </row>
    <row r="151" spans="2:15" ht="15.75" customHeight="1" x14ac:dyDescent="0.25">
      <c r="B151" s="647" t="s">
        <v>2765</v>
      </c>
      <c r="C151" s="648" t="s">
        <v>2766</v>
      </c>
      <c r="D151" s="649" t="s">
        <v>1533</v>
      </c>
      <c r="E151" s="649" t="s">
        <v>2476</v>
      </c>
      <c r="F151" s="649">
        <v>5</v>
      </c>
      <c r="G151" s="649" t="s">
        <v>1640</v>
      </c>
      <c r="H151" s="649" t="s">
        <v>2714</v>
      </c>
      <c r="I151" s="650">
        <v>135719480</v>
      </c>
      <c r="J151" s="649" t="s">
        <v>2472</v>
      </c>
      <c r="K151" s="649" t="s">
        <v>2767</v>
      </c>
      <c r="L151" s="649">
        <v>3</v>
      </c>
      <c r="M151" s="649" t="s">
        <v>2668</v>
      </c>
      <c r="N151" s="649" t="s">
        <v>2458</v>
      </c>
      <c r="O151" s="649" t="s">
        <v>2458</v>
      </c>
    </row>
    <row r="152" spans="2:15" ht="15.75" customHeight="1" x14ac:dyDescent="0.25">
      <c r="B152" s="647" t="s">
        <v>2768</v>
      </c>
      <c r="C152" s="648" t="s">
        <v>2769</v>
      </c>
      <c r="D152" s="649" t="s">
        <v>1533</v>
      </c>
      <c r="E152" s="649" t="s">
        <v>2470</v>
      </c>
      <c r="F152" s="649">
        <v>4</v>
      </c>
      <c r="G152" s="649" t="s">
        <v>1640</v>
      </c>
      <c r="H152" s="649" t="s">
        <v>2471</v>
      </c>
      <c r="I152" s="650">
        <v>1</v>
      </c>
      <c r="J152" s="649" t="s">
        <v>2472</v>
      </c>
      <c r="K152" s="649" t="s">
        <v>2767</v>
      </c>
      <c r="L152" s="649">
        <v>3</v>
      </c>
      <c r="M152" s="649" t="s">
        <v>2734</v>
      </c>
      <c r="N152" s="649" t="s">
        <v>2458</v>
      </c>
      <c r="O152" s="649" t="s">
        <v>2458</v>
      </c>
    </row>
    <row r="153" spans="2:15" ht="15.75" customHeight="1" x14ac:dyDescent="0.25">
      <c r="B153" s="647" t="s">
        <v>2770</v>
      </c>
      <c r="C153" s="648" t="s">
        <v>2769</v>
      </c>
      <c r="D153" s="649" t="s">
        <v>1533</v>
      </c>
      <c r="E153" s="649" t="s">
        <v>2476</v>
      </c>
      <c r="F153" s="649">
        <v>5</v>
      </c>
      <c r="G153" s="649" t="s">
        <v>1640</v>
      </c>
      <c r="H153" s="649" t="s">
        <v>2714</v>
      </c>
      <c r="I153" s="650">
        <v>3680750</v>
      </c>
      <c r="J153" s="649" t="s">
        <v>2472</v>
      </c>
      <c r="K153" s="649" t="s">
        <v>2767</v>
      </c>
      <c r="L153" s="649">
        <v>3</v>
      </c>
      <c r="M153" s="649" t="s">
        <v>2668</v>
      </c>
      <c r="N153" s="649" t="s">
        <v>2458</v>
      </c>
      <c r="O153" s="649" t="s">
        <v>2458</v>
      </c>
    </row>
    <row r="154" spans="2:15" ht="15.75" customHeight="1" x14ac:dyDescent="0.25">
      <c r="B154" s="647" t="s">
        <v>2771</v>
      </c>
      <c r="C154" s="648" t="s">
        <v>2769</v>
      </c>
      <c r="D154" s="649" t="s">
        <v>1533</v>
      </c>
      <c r="E154" s="649" t="s">
        <v>2712</v>
      </c>
      <c r="F154" s="649">
        <v>16</v>
      </c>
      <c r="G154" s="649" t="s">
        <v>2713</v>
      </c>
      <c r="H154" s="649" t="s">
        <v>2772</v>
      </c>
      <c r="I154" s="650">
        <v>1837245</v>
      </c>
      <c r="J154" s="649" t="s">
        <v>2472</v>
      </c>
      <c r="K154" s="649" t="s">
        <v>2767</v>
      </c>
      <c r="L154" s="649">
        <v>3</v>
      </c>
      <c r="M154" s="649" t="s">
        <v>2734</v>
      </c>
      <c r="N154" s="649" t="s">
        <v>2458</v>
      </c>
      <c r="O154" s="649" t="s">
        <v>2458</v>
      </c>
    </row>
    <row r="155" spans="2:15" ht="15.75" customHeight="1" x14ac:dyDescent="0.25">
      <c r="B155" s="647" t="s">
        <v>2773</v>
      </c>
      <c r="C155" s="648" t="s">
        <v>2756</v>
      </c>
      <c r="D155" s="649" t="s">
        <v>1521</v>
      </c>
      <c r="E155" s="649" t="s">
        <v>2774</v>
      </c>
      <c r="F155" s="649">
        <v>18</v>
      </c>
      <c r="G155" s="649" t="s">
        <v>2702</v>
      </c>
      <c r="H155" s="649" t="s">
        <v>2775</v>
      </c>
      <c r="I155" s="650">
        <v>9264569</v>
      </c>
      <c r="J155" s="649" t="s">
        <v>2472</v>
      </c>
      <c r="K155" s="649" t="s">
        <v>2758</v>
      </c>
      <c r="L155" s="649">
        <v>8</v>
      </c>
      <c r="M155" s="649" t="s">
        <v>2776</v>
      </c>
      <c r="N155" s="649" t="s">
        <v>2458</v>
      </c>
      <c r="O155" s="649" t="s">
        <v>2458</v>
      </c>
    </row>
    <row r="156" spans="2:15" ht="15.75" customHeight="1" x14ac:dyDescent="0.25">
      <c r="B156" s="647" t="s">
        <v>2777</v>
      </c>
      <c r="C156" s="648" t="s">
        <v>2756</v>
      </c>
      <c r="D156" s="649" t="s">
        <v>1521</v>
      </c>
      <c r="E156" s="649" t="s">
        <v>2470</v>
      </c>
      <c r="F156" s="649">
        <v>4</v>
      </c>
      <c r="G156" s="649" t="s">
        <v>1640</v>
      </c>
      <c r="H156" s="649" t="s">
        <v>2471</v>
      </c>
      <c r="I156" s="650">
        <v>1</v>
      </c>
      <c r="J156" s="649" t="s">
        <v>2472</v>
      </c>
      <c r="K156" s="649" t="s">
        <v>2758</v>
      </c>
      <c r="L156" s="649">
        <v>11</v>
      </c>
      <c r="M156" s="649" t="s">
        <v>2519</v>
      </c>
      <c r="N156" s="649" t="s">
        <v>2458</v>
      </c>
      <c r="O156" s="649" t="s">
        <v>2458</v>
      </c>
    </row>
    <row r="157" spans="2:15" ht="15.75" customHeight="1" x14ac:dyDescent="0.25">
      <c r="B157" s="647" t="s">
        <v>2778</v>
      </c>
      <c r="C157" s="648" t="s">
        <v>2779</v>
      </c>
      <c r="D157" s="649" t="s">
        <v>1497</v>
      </c>
      <c r="E157" s="649" t="s">
        <v>2492</v>
      </c>
      <c r="F157" s="649">
        <v>8</v>
      </c>
      <c r="G157" s="649" t="s">
        <v>2493</v>
      </c>
      <c r="H157" s="649" t="s">
        <v>2471</v>
      </c>
      <c r="I157" s="650">
        <v>10450</v>
      </c>
      <c r="J157" s="649" t="s">
        <v>2472</v>
      </c>
      <c r="K157" s="649" t="s">
        <v>2504</v>
      </c>
      <c r="L157" s="649">
        <v>4</v>
      </c>
      <c r="M157" s="649" t="s">
        <v>2692</v>
      </c>
      <c r="N157" s="649" t="s">
        <v>2505</v>
      </c>
      <c r="O157" s="649" t="s">
        <v>2506</v>
      </c>
    </row>
    <row r="158" spans="2:15" ht="15.75" customHeight="1" x14ac:dyDescent="0.25">
      <c r="B158" s="647" t="s">
        <v>2780</v>
      </c>
      <c r="C158" s="648" t="s">
        <v>2779</v>
      </c>
      <c r="D158" s="649" t="s">
        <v>1494</v>
      </c>
      <c r="E158" s="649" t="s">
        <v>2712</v>
      </c>
      <c r="F158" s="649">
        <v>16</v>
      </c>
      <c r="G158" s="649" t="s">
        <v>2713</v>
      </c>
      <c r="H158" s="649" t="s">
        <v>2494</v>
      </c>
      <c r="I158" s="650">
        <v>136387</v>
      </c>
      <c r="J158" s="649" t="s">
        <v>2472</v>
      </c>
      <c r="K158" s="649" t="s">
        <v>2504</v>
      </c>
      <c r="L158" s="649">
        <v>8</v>
      </c>
      <c r="M158" s="649" t="s">
        <v>2715</v>
      </c>
      <c r="N158" s="649" t="s">
        <v>2458</v>
      </c>
      <c r="O158" s="649" t="s">
        <v>2458</v>
      </c>
    </row>
    <row r="159" spans="2:15" ht="15.75" customHeight="1" x14ac:dyDescent="0.25">
      <c r="B159" s="647" t="s">
        <v>2781</v>
      </c>
      <c r="C159" s="648" t="s">
        <v>2779</v>
      </c>
      <c r="D159" s="649" t="s">
        <v>1494</v>
      </c>
      <c r="E159" s="649" t="s">
        <v>2464</v>
      </c>
      <c r="F159" s="649">
        <v>3</v>
      </c>
      <c r="G159" s="649" t="s">
        <v>2465</v>
      </c>
      <c r="H159" s="649" t="s">
        <v>2740</v>
      </c>
      <c r="I159" s="650">
        <v>3291512</v>
      </c>
      <c r="J159" s="649" t="s">
        <v>2472</v>
      </c>
      <c r="K159" s="649" t="s">
        <v>2504</v>
      </c>
      <c r="L159" s="649">
        <v>4</v>
      </c>
      <c r="M159" s="649" t="s">
        <v>2692</v>
      </c>
      <c r="N159" s="649" t="s">
        <v>2505</v>
      </c>
      <c r="O159" s="649" t="s">
        <v>2506</v>
      </c>
    </row>
    <row r="160" spans="2:15" ht="15.75" customHeight="1" x14ac:dyDescent="0.25">
      <c r="B160" s="647" t="s">
        <v>2782</v>
      </c>
      <c r="C160" s="648" t="s">
        <v>2783</v>
      </c>
      <c r="D160" s="649" t="s">
        <v>1497</v>
      </c>
      <c r="E160" s="649" t="s">
        <v>2485</v>
      </c>
      <c r="F160" s="649">
        <v>7</v>
      </c>
      <c r="G160" s="649" t="s">
        <v>2486</v>
      </c>
      <c r="H160" s="649" t="s">
        <v>2471</v>
      </c>
      <c r="I160" s="650">
        <v>32600</v>
      </c>
      <c r="J160" s="649" t="s">
        <v>2784</v>
      </c>
      <c r="K160" s="649" t="s">
        <v>2785</v>
      </c>
      <c r="L160" s="649">
        <v>9</v>
      </c>
      <c r="M160" s="649" t="s">
        <v>2589</v>
      </c>
      <c r="N160" s="649" t="s">
        <v>2458</v>
      </c>
      <c r="O160" s="649" t="s">
        <v>2458</v>
      </c>
    </row>
    <row r="161" spans="2:15" ht="15.75" customHeight="1" x14ac:dyDescent="0.25">
      <c r="B161" s="647" t="s">
        <v>2786</v>
      </c>
      <c r="C161" s="648" t="s">
        <v>2756</v>
      </c>
      <c r="D161" s="649" t="s">
        <v>1521</v>
      </c>
      <c r="E161" s="649" t="s">
        <v>2453</v>
      </c>
      <c r="F161" s="649">
        <v>1</v>
      </c>
      <c r="G161" s="649" t="s">
        <v>1640</v>
      </c>
      <c r="H161" s="649" t="s">
        <v>2471</v>
      </c>
      <c r="I161" s="650">
        <v>1</v>
      </c>
      <c r="J161" s="649" t="s">
        <v>2472</v>
      </c>
      <c r="K161" s="649" t="s">
        <v>2758</v>
      </c>
      <c r="L161" s="649">
        <v>11</v>
      </c>
      <c r="M161" s="649" t="s">
        <v>2519</v>
      </c>
      <c r="N161" s="649" t="s">
        <v>2458</v>
      </c>
      <c r="O161" s="649" t="s">
        <v>2458</v>
      </c>
    </row>
    <row r="162" spans="2:15" ht="15.75" customHeight="1" x14ac:dyDescent="0.25">
      <c r="B162" s="647" t="s">
        <v>2787</v>
      </c>
      <c r="C162" s="648" t="s">
        <v>2783</v>
      </c>
      <c r="D162" s="649" t="s">
        <v>1494</v>
      </c>
      <c r="E162" s="649" t="s">
        <v>2476</v>
      </c>
      <c r="F162" s="649">
        <v>5</v>
      </c>
      <c r="G162" s="649" t="s">
        <v>1640</v>
      </c>
      <c r="H162" s="649" t="s">
        <v>2471</v>
      </c>
      <c r="I162" s="650">
        <v>391321</v>
      </c>
      <c r="J162" s="649" t="s">
        <v>2784</v>
      </c>
      <c r="K162" s="649" t="s">
        <v>2785</v>
      </c>
      <c r="L162" s="649">
        <v>11</v>
      </c>
      <c r="M162" s="649" t="s">
        <v>2788</v>
      </c>
      <c r="N162" s="649" t="s">
        <v>2458</v>
      </c>
      <c r="O162" s="649" t="s">
        <v>2458</v>
      </c>
    </row>
    <row r="163" spans="2:15" ht="15.75" customHeight="1" x14ac:dyDescent="0.25">
      <c r="B163" s="647" t="s">
        <v>2789</v>
      </c>
      <c r="C163" s="648" t="s">
        <v>2783</v>
      </c>
      <c r="D163" s="649" t="s">
        <v>1494</v>
      </c>
      <c r="E163" s="649" t="s">
        <v>2464</v>
      </c>
      <c r="F163" s="649">
        <v>3</v>
      </c>
      <c r="G163" s="649" t="s">
        <v>2465</v>
      </c>
      <c r="H163" s="649" t="s">
        <v>2790</v>
      </c>
      <c r="I163" s="650">
        <v>14937235</v>
      </c>
      <c r="J163" s="649" t="s">
        <v>2784</v>
      </c>
      <c r="K163" s="649" t="s">
        <v>2785</v>
      </c>
      <c r="L163" s="649">
        <v>11</v>
      </c>
      <c r="M163" s="649" t="s">
        <v>2788</v>
      </c>
      <c r="N163" s="649" t="s">
        <v>2458</v>
      </c>
      <c r="O163" s="649" t="s">
        <v>2458</v>
      </c>
    </row>
    <row r="164" spans="2:15" ht="15.75" customHeight="1" x14ac:dyDescent="0.25">
      <c r="B164" s="647" t="s">
        <v>2791</v>
      </c>
      <c r="C164" s="648" t="s">
        <v>2779</v>
      </c>
      <c r="D164" s="649" t="s">
        <v>1497</v>
      </c>
      <c r="E164" s="649" t="s">
        <v>2538</v>
      </c>
      <c r="F164" s="649">
        <v>12</v>
      </c>
      <c r="G164" s="649" t="s">
        <v>2539</v>
      </c>
      <c r="H164" s="649" t="s">
        <v>2471</v>
      </c>
      <c r="I164" s="650">
        <v>5747</v>
      </c>
      <c r="J164" s="649" t="s">
        <v>2472</v>
      </c>
      <c r="K164" s="649" t="s">
        <v>2504</v>
      </c>
      <c r="L164" s="649">
        <v>4</v>
      </c>
      <c r="M164" s="649" t="s">
        <v>2692</v>
      </c>
      <c r="N164" s="649" t="s">
        <v>2505</v>
      </c>
      <c r="O164" s="649" t="s">
        <v>2506</v>
      </c>
    </row>
    <row r="165" spans="2:15" ht="15.75" customHeight="1" x14ac:dyDescent="0.25">
      <c r="B165" s="647" t="s">
        <v>2792</v>
      </c>
      <c r="C165" s="648" t="s">
        <v>2779</v>
      </c>
      <c r="D165" s="649" t="s">
        <v>1554</v>
      </c>
      <c r="E165" s="649" t="s">
        <v>2726</v>
      </c>
      <c r="F165" s="649">
        <v>17</v>
      </c>
      <c r="G165" s="649" t="s">
        <v>1632</v>
      </c>
      <c r="H165" s="649" t="s">
        <v>2727</v>
      </c>
      <c r="I165" s="650">
        <v>1149</v>
      </c>
      <c r="J165" s="649" t="s">
        <v>2472</v>
      </c>
      <c r="K165" s="649" t="s">
        <v>2504</v>
      </c>
      <c r="L165" s="649">
        <v>4</v>
      </c>
      <c r="M165" s="649" t="s">
        <v>2692</v>
      </c>
      <c r="N165" s="649" t="s">
        <v>2505</v>
      </c>
      <c r="O165" s="649" t="s">
        <v>2506</v>
      </c>
    </row>
    <row r="166" spans="2:15" ht="15.75" customHeight="1" x14ac:dyDescent="0.25">
      <c r="B166" s="647" t="s">
        <v>2793</v>
      </c>
      <c r="C166" s="648" t="s">
        <v>2783</v>
      </c>
      <c r="D166" s="649" t="s">
        <v>1527</v>
      </c>
      <c r="E166" s="649" t="s">
        <v>2794</v>
      </c>
      <c r="F166" s="649">
        <v>19</v>
      </c>
      <c r="G166" s="649" t="s">
        <v>2795</v>
      </c>
      <c r="H166" s="649" t="s">
        <v>2743</v>
      </c>
      <c r="I166" s="650">
        <v>15005069</v>
      </c>
      <c r="J166" s="649" t="s">
        <v>2784</v>
      </c>
      <c r="K166" s="649" t="s">
        <v>2785</v>
      </c>
      <c r="L166" s="649">
        <v>11</v>
      </c>
      <c r="M166" s="649" t="s">
        <v>2788</v>
      </c>
      <c r="N166" s="649" t="s">
        <v>2458</v>
      </c>
      <c r="O166" s="649" t="s">
        <v>2458</v>
      </c>
    </row>
    <row r="167" spans="2:15" ht="15.75" customHeight="1" x14ac:dyDescent="0.25">
      <c r="B167" s="647" t="s">
        <v>2796</v>
      </c>
      <c r="C167" s="648" t="s">
        <v>2797</v>
      </c>
      <c r="D167" s="649" t="s">
        <v>1527</v>
      </c>
      <c r="E167" s="649" t="s">
        <v>2794</v>
      </c>
      <c r="F167" s="649">
        <v>19</v>
      </c>
      <c r="G167" s="649" t="s">
        <v>2795</v>
      </c>
      <c r="H167" s="649" t="s">
        <v>2743</v>
      </c>
      <c r="I167" s="650">
        <v>1</v>
      </c>
      <c r="J167" s="649" t="s">
        <v>2784</v>
      </c>
      <c r="K167" s="649" t="s">
        <v>2785</v>
      </c>
      <c r="L167" s="649">
        <v>11</v>
      </c>
      <c r="M167" s="649" t="s">
        <v>2788</v>
      </c>
      <c r="N167" s="649" t="s">
        <v>2458</v>
      </c>
      <c r="O167" s="649" t="s">
        <v>2458</v>
      </c>
    </row>
    <row r="168" spans="2:15" ht="15.75" customHeight="1" x14ac:dyDescent="0.25">
      <c r="B168" s="647" t="s">
        <v>2798</v>
      </c>
      <c r="C168" s="648" t="s">
        <v>2756</v>
      </c>
      <c r="D168" s="649" t="s">
        <v>1521</v>
      </c>
      <c r="E168" s="649" t="s">
        <v>2476</v>
      </c>
      <c r="F168" s="649">
        <v>5</v>
      </c>
      <c r="G168" s="649" t="s">
        <v>1640</v>
      </c>
      <c r="H168" s="649" t="s">
        <v>2799</v>
      </c>
      <c r="I168" s="650">
        <v>1900000</v>
      </c>
      <c r="J168" s="649" t="s">
        <v>2472</v>
      </c>
      <c r="K168" s="649" t="s">
        <v>2758</v>
      </c>
      <c r="L168" s="649">
        <v>11</v>
      </c>
      <c r="M168" s="649" t="s">
        <v>2519</v>
      </c>
      <c r="N168" s="649" t="s">
        <v>2458</v>
      </c>
      <c r="O168" s="649" t="s">
        <v>2458</v>
      </c>
    </row>
    <row r="169" spans="2:15" ht="15.75" customHeight="1" x14ac:dyDescent="0.25">
      <c r="B169" s="647" t="s">
        <v>2800</v>
      </c>
      <c r="C169" s="648" t="s">
        <v>2783</v>
      </c>
      <c r="D169" s="649" t="s">
        <v>1527</v>
      </c>
      <c r="E169" s="649" t="s">
        <v>2801</v>
      </c>
      <c r="F169" s="649">
        <v>6</v>
      </c>
      <c r="G169" s="649" t="s">
        <v>2480</v>
      </c>
      <c r="H169" s="649" t="s">
        <v>2802</v>
      </c>
      <c r="I169" s="650">
        <v>9819032</v>
      </c>
      <c r="J169" s="649" t="s">
        <v>2784</v>
      </c>
      <c r="K169" s="649" t="s">
        <v>2785</v>
      </c>
      <c r="L169" s="649">
        <v>1</v>
      </c>
      <c r="M169" s="649" t="s">
        <v>2803</v>
      </c>
      <c r="N169" s="649" t="s">
        <v>2458</v>
      </c>
      <c r="O169" s="649" t="s">
        <v>2458</v>
      </c>
    </row>
    <row r="170" spans="2:15" ht="15.75" customHeight="1" x14ac:dyDescent="0.25">
      <c r="B170" s="647" t="s">
        <v>2804</v>
      </c>
      <c r="C170" s="648" t="s">
        <v>2756</v>
      </c>
      <c r="D170" s="649" t="s">
        <v>1521</v>
      </c>
      <c r="E170" s="649" t="s">
        <v>2805</v>
      </c>
      <c r="F170" s="649">
        <v>20</v>
      </c>
      <c r="G170" s="649" t="s">
        <v>2806</v>
      </c>
      <c r="H170" s="649" t="s">
        <v>2703</v>
      </c>
      <c r="I170" s="650">
        <v>675792</v>
      </c>
      <c r="J170" s="649" t="s">
        <v>2472</v>
      </c>
      <c r="K170" s="649" t="s">
        <v>2758</v>
      </c>
      <c r="L170" s="649">
        <v>3</v>
      </c>
      <c r="M170" s="649" t="s">
        <v>2759</v>
      </c>
      <c r="N170" s="649" t="s">
        <v>2458</v>
      </c>
      <c r="O170" s="649" t="s">
        <v>2458</v>
      </c>
    </row>
    <row r="171" spans="2:15" ht="15.75" customHeight="1" x14ac:dyDescent="0.25">
      <c r="B171" s="647" t="s">
        <v>2807</v>
      </c>
      <c r="C171" s="648" t="s">
        <v>2756</v>
      </c>
      <c r="D171" s="649" t="s">
        <v>1521</v>
      </c>
      <c r="E171" s="649" t="s">
        <v>2808</v>
      </c>
      <c r="F171" s="649">
        <v>21</v>
      </c>
      <c r="G171" s="649" t="s">
        <v>2809</v>
      </c>
      <c r="H171" s="649" t="s">
        <v>2487</v>
      </c>
      <c r="I171" s="650">
        <v>117317</v>
      </c>
      <c r="J171" s="649" t="s">
        <v>2472</v>
      </c>
      <c r="K171" s="649" t="s">
        <v>2758</v>
      </c>
      <c r="L171" s="649">
        <v>3</v>
      </c>
      <c r="M171" s="649" t="s">
        <v>2759</v>
      </c>
      <c r="N171" s="649" t="s">
        <v>2458</v>
      </c>
      <c r="O171" s="649" t="s">
        <v>2458</v>
      </c>
    </row>
    <row r="172" spans="2:15" ht="15.75" customHeight="1" x14ac:dyDescent="0.25">
      <c r="B172" s="647" t="s">
        <v>2810</v>
      </c>
      <c r="C172" s="648" t="s">
        <v>2756</v>
      </c>
      <c r="D172" s="649" t="s">
        <v>1521</v>
      </c>
      <c r="E172" s="649" t="s">
        <v>2811</v>
      </c>
      <c r="F172" s="649">
        <v>22</v>
      </c>
      <c r="G172" s="649" t="s">
        <v>2702</v>
      </c>
      <c r="H172" s="649" t="s">
        <v>2802</v>
      </c>
      <c r="I172" s="650">
        <v>166757</v>
      </c>
      <c r="J172" s="649" t="s">
        <v>2472</v>
      </c>
      <c r="K172" s="649" t="s">
        <v>2758</v>
      </c>
      <c r="L172" s="649">
        <v>4</v>
      </c>
      <c r="M172" s="649" t="s">
        <v>2812</v>
      </c>
      <c r="N172" s="649" t="s">
        <v>2458</v>
      </c>
      <c r="O172" s="649" t="s">
        <v>2458</v>
      </c>
    </row>
    <row r="173" spans="2:15" ht="15.75" customHeight="1" x14ac:dyDescent="0.25">
      <c r="B173" s="647" t="s">
        <v>2813</v>
      </c>
      <c r="C173" s="648" t="s">
        <v>2814</v>
      </c>
      <c r="D173" s="649" t="s">
        <v>1497</v>
      </c>
      <c r="E173" s="649" t="s">
        <v>2492</v>
      </c>
      <c r="F173" s="649">
        <v>8</v>
      </c>
      <c r="G173" s="649" t="s">
        <v>2493</v>
      </c>
      <c r="H173" s="649" t="s">
        <v>2471</v>
      </c>
      <c r="I173" s="650">
        <v>10450</v>
      </c>
      <c r="J173" s="649" t="s">
        <v>2472</v>
      </c>
      <c r="K173" s="649" t="s">
        <v>2504</v>
      </c>
      <c r="L173" s="649">
        <v>4</v>
      </c>
      <c r="M173" s="649" t="s">
        <v>2692</v>
      </c>
      <c r="N173" s="649" t="s">
        <v>2505</v>
      </c>
      <c r="O173" s="649" t="s">
        <v>2506</v>
      </c>
    </row>
    <row r="174" spans="2:15" ht="15.75" customHeight="1" x14ac:dyDescent="0.25">
      <c r="B174" s="647" t="s">
        <v>2815</v>
      </c>
      <c r="C174" s="648" t="s">
        <v>2814</v>
      </c>
      <c r="D174" s="649" t="s">
        <v>1494</v>
      </c>
      <c r="E174" s="649" t="s">
        <v>2712</v>
      </c>
      <c r="F174" s="649">
        <v>16</v>
      </c>
      <c r="G174" s="649" t="s">
        <v>2713</v>
      </c>
      <c r="H174" s="649" t="s">
        <v>2560</v>
      </c>
      <c r="I174" s="650">
        <v>47332</v>
      </c>
      <c r="J174" s="649" t="s">
        <v>2472</v>
      </c>
      <c r="K174" s="649" t="s">
        <v>2504</v>
      </c>
      <c r="L174" s="649">
        <v>8</v>
      </c>
      <c r="M174" s="649" t="s">
        <v>2715</v>
      </c>
      <c r="N174" s="649" t="s">
        <v>2458</v>
      </c>
      <c r="O174" s="649" t="s">
        <v>2458</v>
      </c>
    </row>
    <row r="175" spans="2:15" ht="15.75" customHeight="1" x14ac:dyDescent="0.25">
      <c r="B175" s="647" t="s">
        <v>2816</v>
      </c>
      <c r="C175" s="648" t="s">
        <v>2814</v>
      </c>
      <c r="D175" s="649" t="s">
        <v>1494</v>
      </c>
      <c r="E175" s="649" t="s">
        <v>2464</v>
      </c>
      <c r="F175" s="649">
        <v>3</v>
      </c>
      <c r="G175" s="649" t="s">
        <v>2465</v>
      </c>
      <c r="H175" s="649" t="s">
        <v>2721</v>
      </c>
      <c r="I175" s="650">
        <v>1705289</v>
      </c>
      <c r="J175" s="649" t="s">
        <v>2472</v>
      </c>
      <c r="K175" s="649" t="s">
        <v>2504</v>
      </c>
      <c r="L175" s="649">
        <v>4</v>
      </c>
      <c r="M175" s="649" t="s">
        <v>2692</v>
      </c>
      <c r="N175" s="649" t="s">
        <v>2505</v>
      </c>
      <c r="O175" s="649" t="s">
        <v>2506</v>
      </c>
    </row>
    <row r="176" spans="2:15" ht="15.75" customHeight="1" x14ac:dyDescent="0.25">
      <c r="B176" s="647" t="s">
        <v>2817</v>
      </c>
      <c r="C176" s="648" t="s">
        <v>2818</v>
      </c>
      <c r="D176" s="649" t="s">
        <v>1545</v>
      </c>
      <c r="E176" s="649" t="s">
        <v>2701</v>
      </c>
      <c r="F176" s="649">
        <v>15</v>
      </c>
      <c r="G176" s="649" t="s">
        <v>2702</v>
      </c>
      <c r="H176" s="649" t="s">
        <v>2487</v>
      </c>
      <c r="I176" s="650">
        <v>281185</v>
      </c>
      <c r="J176" s="649" t="s">
        <v>2472</v>
      </c>
      <c r="K176" s="649" t="s">
        <v>2819</v>
      </c>
      <c r="L176" s="649">
        <v>10</v>
      </c>
      <c r="M176" s="649" t="s">
        <v>2610</v>
      </c>
      <c r="N176" s="649" t="s">
        <v>2458</v>
      </c>
      <c r="O176" s="649" t="s">
        <v>2458</v>
      </c>
    </row>
    <row r="177" spans="2:15" ht="15.75" customHeight="1" x14ac:dyDescent="0.25">
      <c r="B177" s="647" t="s">
        <v>2820</v>
      </c>
      <c r="C177" s="648" t="s">
        <v>2814</v>
      </c>
      <c r="D177" s="649" t="s">
        <v>1497</v>
      </c>
      <c r="E177" s="649" t="s">
        <v>2538</v>
      </c>
      <c r="F177" s="649">
        <v>12</v>
      </c>
      <c r="G177" s="649" t="s">
        <v>2539</v>
      </c>
      <c r="H177" s="649" t="s">
        <v>2471</v>
      </c>
      <c r="I177" s="650">
        <v>5747</v>
      </c>
      <c r="J177" s="649" t="s">
        <v>2472</v>
      </c>
      <c r="K177" s="649" t="s">
        <v>2504</v>
      </c>
      <c r="L177" s="649">
        <v>4</v>
      </c>
      <c r="M177" s="649" t="s">
        <v>2692</v>
      </c>
      <c r="N177" s="649" t="s">
        <v>2505</v>
      </c>
      <c r="O177" s="649" t="s">
        <v>2506</v>
      </c>
    </row>
    <row r="178" spans="2:15" ht="15.75" customHeight="1" x14ac:dyDescent="0.25">
      <c r="B178" s="647" t="s">
        <v>2821</v>
      </c>
      <c r="C178" s="648" t="s">
        <v>2814</v>
      </c>
      <c r="D178" s="649" t="s">
        <v>1554</v>
      </c>
      <c r="E178" s="649" t="s">
        <v>2726</v>
      </c>
      <c r="F178" s="649">
        <v>17</v>
      </c>
      <c r="G178" s="649" t="s">
        <v>1632</v>
      </c>
      <c r="H178" s="649" t="s">
        <v>2727</v>
      </c>
      <c r="I178" s="650">
        <v>1149</v>
      </c>
      <c r="J178" s="649" t="s">
        <v>2472</v>
      </c>
      <c r="K178" s="649" t="s">
        <v>2504</v>
      </c>
      <c r="L178" s="649">
        <v>4</v>
      </c>
      <c r="M178" s="649" t="s">
        <v>2692</v>
      </c>
      <c r="N178" s="649" t="s">
        <v>2505</v>
      </c>
      <c r="O178" s="649" t="s">
        <v>2506</v>
      </c>
    </row>
    <row r="179" spans="2:15" ht="15.75" customHeight="1" x14ac:dyDescent="0.25">
      <c r="B179" s="647" t="s">
        <v>2822</v>
      </c>
      <c r="C179" s="648" t="s">
        <v>2818</v>
      </c>
      <c r="D179" s="649" t="s">
        <v>1545</v>
      </c>
      <c r="E179" s="649" t="s">
        <v>2823</v>
      </c>
      <c r="F179" s="649">
        <v>23</v>
      </c>
      <c r="G179" s="649" t="s">
        <v>2824</v>
      </c>
      <c r="H179" s="649" t="s">
        <v>2565</v>
      </c>
      <c r="I179" s="650">
        <v>1</v>
      </c>
      <c r="J179" s="649" t="s">
        <v>2472</v>
      </c>
      <c r="K179" s="649" t="s">
        <v>2819</v>
      </c>
      <c r="L179" s="649">
        <v>10</v>
      </c>
      <c r="M179" s="649" t="s">
        <v>2610</v>
      </c>
      <c r="N179" s="649" t="s">
        <v>2458</v>
      </c>
      <c r="O179" s="649" t="s">
        <v>2458</v>
      </c>
    </row>
    <row r="180" spans="2:15" ht="15.75" customHeight="1" x14ac:dyDescent="0.25">
      <c r="B180" s="647" t="s">
        <v>2825</v>
      </c>
      <c r="C180" s="648" t="s">
        <v>2818</v>
      </c>
      <c r="D180" s="649" t="s">
        <v>1548</v>
      </c>
      <c r="E180" s="649" t="s">
        <v>2479</v>
      </c>
      <c r="F180" s="649">
        <v>6</v>
      </c>
      <c r="G180" s="649" t="s">
        <v>2480</v>
      </c>
      <c r="H180" s="649" t="s">
        <v>2826</v>
      </c>
      <c r="I180" s="650">
        <v>68825135</v>
      </c>
      <c r="J180" s="649" t="s">
        <v>2472</v>
      </c>
      <c r="K180" s="649" t="s">
        <v>2482</v>
      </c>
      <c r="L180" s="649">
        <v>2</v>
      </c>
      <c r="M180" s="649" t="s">
        <v>2827</v>
      </c>
      <c r="N180" s="649" t="s">
        <v>2458</v>
      </c>
      <c r="O180" s="649" t="s">
        <v>2458</v>
      </c>
    </row>
    <row r="181" spans="2:15" ht="15.75" customHeight="1" x14ac:dyDescent="0.25">
      <c r="B181" s="647" t="s">
        <v>2828</v>
      </c>
      <c r="C181" s="648" t="s">
        <v>2829</v>
      </c>
      <c r="D181" s="649" t="s">
        <v>1545</v>
      </c>
      <c r="E181" s="649" t="s">
        <v>2830</v>
      </c>
      <c r="F181" s="649">
        <v>5</v>
      </c>
      <c r="G181" s="649" t="s">
        <v>1640</v>
      </c>
      <c r="H181" s="649" t="s">
        <v>2831</v>
      </c>
      <c r="I181" s="650">
        <v>1</v>
      </c>
      <c r="J181" s="649" t="s">
        <v>2472</v>
      </c>
      <c r="K181" s="649" t="s">
        <v>2819</v>
      </c>
      <c r="L181" s="649">
        <v>10</v>
      </c>
      <c r="M181" s="649" t="s">
        <v>2832</v>
      </c>
      <c r="N181" s="649" t="s">
        <v>2458</v>
      </c>
      <c r="O181" s="649" t="s">
        <v>2458</v>
      </c>
    </row>
    <row r="182" spans="2:15" ht="15.75" customHeight="1" x14ac:dyDescent="0.25">
      <c r="B182" s="647" t="s">
        <v>2833</v>
      </c>
      <c r="C182" s="648" t="s">
        <v>2818</v>
      </c>
      <c r="D182" s="649" t="s">
        <v>1494</v>
      </c>
      <c r="E182" s="649" t="s">
        <v>2464</v>
      </c>
      <c r="F182" s="649">
        <v>3</v>
      </c>
      <c r="G182" s="649" t="s">
        <v>2465</v>
      </c>
      <c r="H182" s="649" t="s">
        <v>2834</v>
      </c>
      <c r="I182" s="650">
        <v>44219519</v>
      </c>
      <c r="J182" s="649" t="s">
        <v>2472</v>
      </c>
      <c r="K182" s="649" t="s">
        <v>2819</v>
      </c>
      <c r="L182" s="649">
        <v>1</v>
      </c>
      <c r="M182" s="649" t="s">
        <v>2803</v>
      </c>
      <c r="N182" s="649" t="s">
        <v>2835</v>
      </c>
      <c r="O182" s="649" t="s">
        <v>2458</v>
      </c>
    </row>
    <row r="183" spans="2:15" ht="15.75" customHeight="1" x14ac:dyDescent="0.25">
      <c r="B183" s="647" t="s">
        <v>2836</v>
      </c>
      <c r="C183" s="648" t="s">
        <v>2829</v>
      </c>
      <c r="D183" s="649" t="s">
        <v>1545</v>
      </c>
      <c r="E183" s="649" t="s">
        <v>2837</v>
      </c>
      <c r="F183" s="649">
        <v>5</v>
      </c>
      <c r="G183" s="649" t="s">
        <v>1640</v>
      </c>
      <c r="H183" s="649" t="s">
        <v>2831</v>
      </c>
      <c r="I183" s="650">
        <v>1301105</v>
      </c>
      <c r="J183" s="649" t="s">
        <v>2472</v>
      </c>
      <c r="K183" s="649" t="s">
        <v>2819</v>
      </c>
      <c r="L183" s="649">
        <v>1</v>
      </c>
      <c r="M183" s="649" t="s">
        <v>2803</v>
      </c>
      <c r="N183" s="649" t="s">
        <v>2835</v>
      </c>
      <c r="O183" s="649" t="s">
        <v>2458</v>
      </c>
    </row>
    <row r="184" spans="2:15" ht="15.75" customHeight="1" x14ac:dyDescent="0.25">
      <c r="B184" s="647" t="s">
        <v>2838</v>
      </c>
      <c r="C184" s="648" t="s">
        <v>2839</v>
      </c>
      <c r="D184" s="649" t="s">
        <v>1497</v>
      </c>
      <c r="E184" s="649" t="s">
        <v>2492</v>
      </c>
      <c r="F184" s="649">
        <v>8</v>
      </c>
      <c r="G184" s="649" t="s">
        <v>2493</v>
      </c>
      <c r="H184" s="649" t="s">
        <v>2471</v>
      </c>
      <c r="I184" s="650">
        <v>10450</v>
      </c>
      <c r="J184" s="649" t="s">
        <v>2472</v>
      </c>
      <c r="K184" s="649" t="s">
        <v>2504</v>
      </c>
      <c r="L184" s="649">
        <v>4</v>
      </c>
      <c r="M184" s="649" t="s">
        <v>2692</v>
      </c>
      <c r="N184" s="649" t="s">
        <v>2505</v>
      </c>
      <c r="O184" s="649" t="s">
        <v>2506</v>
      </c>
    </row>
    <row r="185" spans="2:15" ht="15.75" customHeight="1" x14ac:dyDescent="0.25">
      <c r="B185" s="647" t="s">
        <v>2840</v>
      </c>
      <c r="C185" s="648" t="s">
        <v>2839</v>
      </c>
      <c r="D185" s="649" t="s">
        <v>1494</v>
      </c>
      <c r="E185" s="649" t="s">
        <v>2712</v>
      </c>
      <c r="F185" s="649">
        <v>16</v>
      </c>
      <c r="G185" s="649" t="s">
        <v>2713</v>
      </c>
      <c r="H185" s="649" t="s">
        <v>2714</v>
      </c>
      <c r="I185" s="650">
        <v>105862</v>
      </c>
      <c r="J185" s="649" t="s">
        <v>2472</v>
      </c>
      <c r="K185" s="649" t="s">
        <v>2504</v>
      </c>
      <c r="L185" s="649">
        <v>8</v>
      </c>
      <c r="M185" s="649" t="s">
        <v>2715</v>
      </c>
      <c r="N185" s="649" t="s">
        <v>2458</v>
      </c>
      <c r="O185" s="649" t="s">
        <v>2458</v>
      </c>
    </row>
    <row r="186" spans="2:15" ht="15.75" customHeight="1" x14ac:dyDescent="0.25">
      <c r="B186" s="647" t="s">
        <v>2841</v>
      </c>
      <c r="C186" s="648" t="s">
        <v>2839</v>
      </c>
      <c r="D186" s="649" t="s">
        <v>1494</v>
      </c>
      <c r="E186" s="649" t="s">
        <v>2464</v>
      </c>
      <c r="F186" s="649">
        <v>3</v>
      </c>
      <c r="G186" s="649" t="s">
        <v>2465</v>
      </c>
      <c r="H186" s="649" t="s">
        <v>2721</v>
      </c>
      <c r="I186" s="650">
        <v>1858923</v>
      </c>
      <c r="J186" s="649" t="s">
        <v>2472</v>
      </c>
      <c r="K186" s="649" t="s">
        <v>2504</v>
      </c>
      <c r="L186" s="649">
        <v>4</v>
      </c>
      <c r="M186" s="649" t="s">
        <v>2692</v>
      </c>
      <c r="N186" s="649" t="s">
        <v>2505</v>
      </c>
      <c r="O186" s="649" t="s">
        <v>2506</v>
      </c>
    </row>
    <row r="187" spans="2:15" ht="15.75" customHeight="1" x14ac:dyDescent="0.25">
      <c r="B187" s="647" t="s">
        <v>2842</v>
      </c>
      <c r="C187" s="648" t="s">
        <v>2829</v>
      </c>
      <c r="D187" s="649" t="s">
        <v>1545</v>
      </c>
      <c r="E187" s="649" t="s">
        <v>2479</v>
      </c>
      <c r="F187" s="649">
        <v>6</v>
      </c>
      <c r="G187" s="649" t="s">
        <v>2480</v>
      </c>
      <c r="H187" s="649" t="s">
        <v>2843</v>
      </c>
      <c r="I187" s="650">
        <v>93559</v>
      </c>
      <c r="J187" s="649" t="s">
        <v>2472</v>
      </c>
      <c r="K187" s="649" t="s">
        <v>2819</v>
      </c>
      <c r="L187" s="649">
        <v>1</v>
      </c>
      <c r="M187" s="649" t="s">
        <v>2803</v>
      </c>
      <c r="N187" s="649" t="s">
        <v>2835</v>
      </c>
      <c r="O187" s="649" t="s">
        <v>2458</v>
      </c>
    </row>
    <row r="188" spans="2:15" ht="15.75" customHeight="1" x14ac:dyDescent="0.25">
      <c r="B188" s="647" t="s">
        <v>2844</v>
      </c>
      <c r="C188" s="648" t="s">
        <v>2839</v>
      </c>
      <c r="D188" s="649" t="s">
        <v>1497</v>
      </c>
      <c r="E188" s="649" t="s">
        <v>2538</v>
      </c>
      <c r="F188" s="649">
        <v>12</v>
      </c>
      <c r="G188" s="649" t="s">
        <v>2539</v>
      </c>
      <c r="H188" s="649" t="s">
        <v>2471</v>
      </c>
      <c r="I188" s="650">
        <v>5747</v>
      </c>
      <c r="J188" s="649" t="s">
        <v>2472</v>
      </c>
      <c r="K188" s="649" t="s">
        <v>2504</v>
      </c>
      <c r="L188" s="649">
        <v>4</v>
      </c>
      <c r="M188" s="649" t="s">
        <v>2692</v>
      </c>
      <c r="N188" s="649" t="s">
        <v>2505</v>
      </c>
      <c r="O188" s="649" t="s">
        <v>2506</v>
      </c>
    </row>
    <row r="189" spans="2:15" ht="15.75" customHeight="1" x14ac:dyDescent="0.25">
      <c r="B189" s="647" t="s">
        <v>2845</v>
      </c>
      <c r="C189" s="648" t="s">
        <v>2839</v>
      </c>
      <c r="D189" s="649" t="s">
        <v>1554</v>
      </c>
      <c r="E189" s="649" t="s">
        <v>2726</v>
      </c>
      <c r="F189" s="649">
        <v>17</v>
      </c>
      <c r="G189" s="649" t="s">
        <v>1632</v>
      </c>
      <c r="H189" s="649" t="s">
        <v>2727</v>
      </c>
      <c r="I189" s="650">
        <v>1149</v>
      </c>
      <c r="J189" s="649" t="s">
        <v>2472</v>
      </c>
      <c r="K189" s="649" t="s">
        <v>2504</v>
      </c>
      <c r="L189" s="649">
        <v>4</v>
      </c>
      <c r="M189" s="649" t="s">
        <v>2692</v>
      </c>
      <c r="N189" s="649" t="s">
        <v>2505</v>
      </c>
      <c r="O189" s="649" t="s">
        <v>2506</v>
      </c>
    </row>
    <row r="190" spans="2:15" ht="15.75" customHeight="1" x14ac:dyDescent="0.25">
      <c r="B190" s="647" t="s">
        <v>2846</v>
      </c>
      <c r="C190" s="648" t="s">
        <v>2847</v>
      </c>
      <c r="D190" s="649" t="s">
        <v>1545</v>
      </c>
      <c r="E190" s="649" t="s">
        <v>2453</v>
      </c>
      <c r="F190" s="649">
        <v>1</v>
      </c>
      <c r="G190" s="649" t="s">
        <v>1640</v>
      </c>
      <c r="H190" s="649" t="s">
        <v>2471</v>
      </c>
      <c r="I190" s="650">
        <v>1</v>
      </c>
      <c r="J190" s="649" t="s">
        <v>2472</v>
      </c>
      <c r="K190" s="649" t="s">
        <v>2819</v>
      </c>
      <c r="L190" s="649">
        <v>10</v>
      </c>
      <c r="M190" s="649" t="s">
        <v>2474</v>
      </c>
      <c r="N190" s="649" t="s">
        <v>2458</v>
      </c>
      <c r="O190" s="649" t="s">
        <v>2458</v>
      </c>
    </row>
    <row r="191" spans="2:15" ht="15.75" customHeight="1" x14ac:dyDescent="0.25">
      <c r="B191" s="647" t="s">
        <v>2848</v>
      </c>
      <c r="C191" s="648" t="s">
        <v>2847</v>
      </c>
      <c r="D191" s="649" t="s">
        <v>1545</v>
      </c>
      <c r="E191" s="649" t="s">
        <v>2830</v>
      </c>
      <c r="F191" s="649">
        <v>5</v>
      </c>
      <c r="G191" s="649" t="s">
        <v>1640</v>
      </c>
      <c r="H191" s="649" t="s">
        <v>2831</v>
      </c>
      <c r="I191" s="650">
        <v>7187703</v>
      </c>
      <c r="J191" s="649" t="s">
        <v>2472</v>
      </c>
      <c r="K191" s="649" t="s">
        <v>2819</v>
      </c>
      <c r="L191" s="649">
        <v>10</v>
      </c>
      <c r="M191" s="649" t="s">
        <v>2832</v>
      </c>
      <c r="N191" s="649" t="s">
        <v>2458</v>
      </c>
      <c r="O191" s="649" t="s">
        <v>2458</v>
      </c>
    </row>
    <row r="192" spans="2:15" ht="15.75" customHeight="1" x14ac:dyDescent="0.25">
      <c r="B192" s="647" t="s">
        <v>2849</v>
      </c>
      <c r="C192" s="648" t="s">
        <v>2850</v>
      </c>
      <c r="D192" s="649" t="s">
        <v>1545</v>
      </c>
      <c r="E192" s="649" t="s">
        <v>2470</v>
      </c>
      <c r="F192" s="649">
        <v>4</v>
      </c>
      <c r="G192" s="649" t="s">
        <v>1640</v>
      </c>
      <c r="H192" s="649" t="s">
        <v>2471</v>
      </c>
      <c r="I192" s="650">
        <v>1</v>
      </c>
      <c r="J192" s="649" t="s">
        <v>2472</v>
      </c>
      <c r="K192" s="649" t="s">
        <v>2819</v>
      </c>
      <c r="L192" s="649">
        <v>10</v>
      </c>
      <c r="M192" s="649" t="s">
        <v>2474</v>
      </c>
      <c r="N192" s="649" t="s">
        <v>2458</v>
      </c>
      <c r="O192" s="649" t="s">
        <v>2458</v>
      </c>
    </row>
    <row r="193" spans="2:15" ht="15.75" customHeight="1" x14ac:dyDescent="0.25">
      <c r="B193" s="647" t="s">
        <v>2851</v>
      </c>
      <c r="C193" s="648" t="s">
        <v>2850</v>
      </c>
      <c r="D193" s="649" t="s">
        <v>1545</v>
      </c>
      <c r="E193" s="649" t="s">
        <v>2453</v>
      </c>
      <c r="F193" s="649">
        <v>1</v>
      </c>
      <c r="G193" s="649" t="s">
        <v>1640</v>
      </c>
      <c r="H193" s="649" t="s">
        <v>2471</v>
      </c>
      <c r="I193" s="650">
        <v>1</v>
      </c>
      <c r="J193" s="649" t="s">
        <v>2472</v>
      </c>
      <c r="K193" s="649" t="s">
        <v>2819</v>
      </c>
      <c r="L193" s="649">
        <v>10</v>
      </c>
      <c r="M193" s="649" t="s">
        <v>2474</v>
      </c>
      <c r="N193" s="649" t="s">
        <v>2458</v>
      </c>
      <c r="O193" s="649" t="s">
        <v>2458</v>
      </c>
    </row>
    <row r="194" spans="2:15" ht="15.75" customHeight="1" x14ac:dyDescent="0.25">
      <c r="B194" s="647" t="s">
        <v>2852</v>
      </c>
      <c r="C194" s="648" t="s">
        <v>2853</v>
      </c>
      <c r="D194" s="649" t="s">
        <v>1497</v>
      </c>
      <c r="E194" s="649" t="s">
        <v>2492</v>
      </c>
      <c r="F194" s="649">
        <v>8</v>
      </c>
      <c r="G194" s="649" t="s">
        <v>2493</v>
      </c>
      <c r="H194" s="649" t="s">
        <v>2854</v>
      </c>
      <c r="I194" s="650">
        <v>20900</v>
      </c>
      <c r="J194" s="649" t="s">
        <v>2472</v>
      </c>
      <c r="K194" s="649" t="s">
        <v>2504</v>
      </c>
      <c r="L194" s="649">
        <v>4</v>
      </c>
      <c r="M194" s="649" t="s">
        <v>2692</v>
      </c>
      <c r="N194" s="649" t="s">
        <v>2505</v>
      </c>
      <c r="O194" s="649" t="s">
        <v>2506</v>
      </c>
    </row>
    <row r="195" spans="2:15" ht="15.75" customHeight="1" x14ac:dyDescent="0.25">
      <c r="B195" s="647" t="s">
        <v>2855</v>
      </c>
      <c r="C195" s="648" t="s">
        <v>2853</v>
      </c>
      <c r="D195" s="649" t="s">
        <v>1494</v>
      </c>
      <c r="E195" s="649" t="s">
        <v>2712</v>
      </c>
      <c r="F195" s="649">
        <v>16</v>
      </c>
      <c r="G195" s="649" t="s">
        <v>2713</v>
      </c>
      <c r="H195" s="649" t="s">
        <v>2856</v>
      </c>
      <c r="I195" s="650">
        <v>497097</v>
      </c>
      <c r="J195" s="649" t="s">
        <v>2472</v>
      </c>
      <c r="K195" s="649" t="s">
        <v>2504</v>
      </c>
      <c r="L195" s="649">
        <v>4</v>
      </c>
      <c r="M195" s="649" t="s">
        <v>2692</v>
      </c>
      <c r="N195" s="649" t="s">
        <v>2505</v>
      </c>
      <c r="O195" s="649" t="s">
        <v>2506</v>
      </c>
    </row>
    <row r="196" spans="2:15" ht="15.75" customHeight="1" x14ac:dyDescent="0.25">
      <c r="B196" s="647" t="s">
        <v>2857</v>
      </c>
      <c r="C196" s="648" t="s">
        <v>2853</v>
      </c>
      <c r="D196" s="649" t="s">
        <v>1494</v>
      </c>
      <c r="E196" s="649" t="s">
        <v>2464</v>
      </c>
      <c r="F196" s="649">
        <v>3</v>
      </c>
      <c r="G196" s="649" t="s">
        <v>2465</v>
      </c>
      <c r="H196" s="649" t="s">
        <v>2858</v>
      </c>
      <c r="I196" s="650">
        <v>16767528</v>
      </c>
      <c r="J196" s="649" t="s">
        <v>2472</v>
      </c>
      <c r="K196" s="649" t="s">
        <v>2504</v>
      </c>
      <c r="L196" s="649">
        <v>4</v>
      </c>
      <c r="M196" s="649" t="s">
        <v>2692</v>
      </c>
      <c r="N196" s="649" t="s">
        <v>2505</v>
      </c>
      <c r="O196" s="649" t="s">
        <v>2506</v>
      </c>
    </row>
    <row r="197" spans="2:15" ht="15.75" customHeight="1" x14ac:dyDescent="0.25">
      <c r="B197" s="647" t="s">
        <v>2859</v>
      </c>
      <c r="C197" s="648" t="s">
        <v>2850</v>
      </c>
      <c r="D197" s="649" t="s">
        <v>1545</v>
      </c>
      <c r="E197" s="649" t="s">
        <v>2837</v>
      </c>
      <c r="F197" s="649">
        <v>5</v>
      </c>
      <c r="G197" s="649" t="s">
        <v>1640</v>
      </c>
      <c r="H197" s="649" t="s">
        <v>2831</v>
      </c>
      <c r="I197" s="650">
        <v>21200579</v>
      </c>
      <c r="J197" s="649" t="s">
        <v>2472</v>
      </c>
      <c r="K197" s="649" t="s">
        <v>2819</v>
      </c>
      <c r="L197" s="649">
        <v>10</v>
      </c>
      <c r="M197" s="649" t="s">
        <v>2832</v>
      </c>
      <c r="N197" s="649" t="s">
        <v>2458</v>
      </c>
      <c r="O197" s="649" t="s">
        <v>2458</v>
      </c>
    </row>
    <row r="198" spans="2:15" ht="15.75" customHeight="1" x14ac:dyDescent="0.25">
      <c r="B198" s="647" t="s">
        <v>2860</v>
      </c>
      <c r="C198" s="648" t="s">
        <v>2853</v>
      </c>
      <c r="D198" s="649" t="s">
        <v>1497</v>
      </c>
      <c r="E198" s="649" t="s">
        <v>2538</v>
      </c>
      <c r="F198" s="649">
        <v>12</v>
      </c>
      <c r="G198" s="649" t="s">
        <v>2539</v>
      </c>
      <c r="H198" s="649" t="s">
        <v>2471</v>
      </c>
      <c r="I198" s="650">
        <v>22990</v>
      </c>
      <c r="J198" s="649" t="s">
        <v>2472</v>
      </c>
      <c r="K198" s="649" t="s">
        <v>2504</v>
      </c>
      <c r="L198" s="649">
        <v>4</v>
      </c>
      <c r="M198" s="649" t="s">
        <v>2692</v>
      </c>
      <c r="N198" s="649" t="s">
        <v>2505</v>
      </c>
      <c r="O198" s="649" t="s">
        <v>2506</v>
      </c>
    </row>
    <row r="199" spans="2:15" ht="15.75" customHeight="1" x14ac:dyDescent="0.25">
      <c r="B199" s="647" t="s">
        <v>2861</v>
      </c>
      <c r="C199" s="648" t="s">
        <v>2853</v>
      </c>
      <c r="D199" s="649" t="s">
        <v>1554</v>
      </c>
      <c r="E199" s="649" t="s">
        <v>2726</v>
      </c>
      <c r="F199" s="649">
        <v>17</v>
      </c>
      <c r="G199" s="649" t="s">
        <v>1632</v>
      </c>
      <c r="H199" s="649" t="s">
        <v>2727</v>
      </c>
      <c r="I199" s="650">
        <v>1149</v>
      </c>
      <c r="J199" s="649" t="s">
        <v>2472</v>
      </c>
      <c r="K199" s="649" t="s">
        <v>2504</v>
      </c>
      <c r="L199" s="649">
        <v>4</v>
      </c>
      <c r="M199" s="649" t="s">
        <v>2692</v>
      </c>
      <c r="N199" s="649" t="s">
        <v>2505</v>
      </c>
      <c r="O199" s="649" t="s">
        <v>2506</v>
      </c>
    </row>
    <row r="200" spans="2:15" ht="15.75" customHeight="1" x14ac:dyDescent="0.25">
      <c r="B200" s="647" t="s">
        <v>2862</v>
      </c>
      <c r="C200" s="648" t="s">
        <v>2863</v>
      </c>
      <c r="D200" s="649" t="s">
        <v>1518</v>
      </c>
      <c r="E200" s="649" t="s">
        <v>2864</v>
      </c>
      <c r="F200" s="649">
        <v>23</v>
      </c>
      <c r="G200" s="649" t="s">
        <v>2824</v>
      </c>
      <c r="H200" s="649" t="s">
        <v>2487</v>
      </c>
      <c r="I200" s="650">
        <v>46809</v>
      </c>
      <c r="J200" s="649" t="s">
        <v>2472</v>
      </c>
      <c r="K200" s="649" t="s">
        <v>2865</v>
      </c>
      <c r="L200" s="649">
        <v>10</v>
      </c>
      <c r="M200" s="649" t="s">
        <v>2610</v>
      </c>
      <c r="N200" s="649" t="s">
        <v>2458</v>
      </c>
      <c r="O200" s="649" t="s">
        <v>2458</v>
      </c>
    </row>
    <row r="201" spans="2:15" ht="15.75" customHeight="1" x14ac:dyDescent="0.25">
      <c r="B201" s="647" t="s">
        <v>2866</v>
      </c>
      <c r="C201" s="648" t="s">
        <v>2863</v>
      </c>
      <c r="D201" s="649" t="s">
        <v>1518</v>
      </c>
      <c r="E201" s="649" t="s">
        <v>2867</v>
      </c>
      <c r="F201" s="649">
        <v>24</v>
      </c>
      <c r="G201" s="649" t="s">
        <v>2795</v>
      </c>
      <c r="H201" s="649" t="s">
        <v>2471</v>
      </c>
      <c r="I201" s="650">
        <v>174682</v>
      </c>
      <c r="J201" s="649" t="s">
        <v>2472</v>
      </c>
      <c r="K201" s="649" t="s">
        <v>2865</v>
      </c>
      <c r="L201" s="649">
        <v>11</v>
      </c>
      <c r="M201" s="649" t="s">
        <v>2868</v>
      </c>
      <c r="N201" s="649" t="s">
        <v>2458</v>
      </c>
      <c r="O201" s="649" t="s">
        <v>2458</v>
      </c>
    </row>
    <row r="202" spans="2:15" ht="15.75" customHeight="1" x14ac:dyDescent="0.25">
      <c r="B202" s="647" t="s">
        <v>2869</v>
      </c>
      <c r="C202" s="648" t="s">
        <v>2863</v>
      </c>
      <c r="D202" s="649" t="s">
        <v>1518</v>
      </c>
      <c r="E202" s="649" t="s">
        <v>2470</v>
      </c>
      <c r="F202" s="649">
        <v>4</v>
      </c>
      <c r="G202" s="649" t="s">
        <v>1640</v>
      </c>
      <c r="H202" s="649" t="s">
        <v>2471</v>
      </c>
      <c r="I202" s="650">
        <v>1</v>
      </c>
      <c r="J202" s="649" t="s">
        <v>2472</v>
      </c>
      <c r="K202" s="649" t="s">
        <v>2865</v>
      </c>
      <c r="L202" s="649">
        <v>11</v>
      </c>
      <c r="M202" s="649" t="s">
        <v>2519</v>
      </c>
      <c r="N202" s="649" t="s">
        <v>2458</v>
      </c>
      <c r="O202" s="649" t="s">
        <v>2458</v>
      </c>
    </row>
    <row r="203" spans="2:15" ht="15.75" customHeight="1" x14ac:dyDescent="0.25">
      <c r="B203" s="647" t="s">
        <v>2870</v>
      </c>
      <c r="C203" s="648" t="s">
        <v>2863</v>
      </c>
      <c r="D203" s="649" t="s">
        <v>1494</v>
      </c>
      <c r="E203" s="649" t="s">
        <v>2464</v>
      </c>
      <c r="F203" s="649">
        <v>3</v>
      </c>
      <c r="G203" s="649" t="s">
        <v>2465</v>
      </c>
      <c r="H203" s="649" t="s">
        <v>2871</v>
      </c>
      <c r="I203" s="650">
        <v>9742719</v>
      </c>
      <c r="J203" s="649" t="s">
        <v>2472</v>
      </c>
      <c r="K203" s="649" t="s">
        <v>2865</v>
      </c>
      <c r="L203" s="649">
        <v>11</v>
      </c>
      <c r="M203" s="649" t="s">
        <v>2868</v>
      </c>
      <c r="N203" s="649" t="s">
        <v>2458</v>
      </c>
      <c r="O203" s="649" t="s">
        <v>2458</v>
      </c>
    </row>
    <row r="204" spans="2:15" ht="15.75" customHeight="1" x14ac:dyDescent="0.25">
      <c r="B204" s="647" t="s">
        <v>2872</v>
      </c>
      <c r="C204" s="648" t="s">
        <v>2863</v>
      </c>
      <c r="D204" s="649" t="s">
        <v>1518</v>
      </c>
      <c r="E204" s="649" t="s">
        <v>2476</v>
      </c>
      <c r="F204" s="649">
        <v>5</v>
      </c>
      <c r="G204" s="649" t="s">
        <v>1640</v>
      </c>
      <c r="H204" s="649" t="s">
        <v>2714</v>
      </c>
      <c r="I204" s="650">
        <v>206297</v>
      </c>
      <c r="J204" s="649" t="s">
        <v>2472</v>
      </c>
      <c r="K204" s="649" t="s">
        <v>2865</v>
      </c>
      <c r="L204" s="649">
        <v>11</v>
      </c>
      <c r="M204" s="649" t="s">
        <v>2519</v>
      </c>
      <c r="N204" s="649" t="s">
        <v>2458</v>
      </c>
      <c r="O204" s="649" t="s">
        <v>2458</v>
      </c>
    </row>
    <row r="205" spans="2:15" ht="15.75" customHeight="1" x14ac:dyDescent="0.25">
      <c r="B205" s="647" t="s">
        <v>2873</v>
      </c>
      <c r="C205" s="648" t="s">
        <v>2874</v>
      </c>
      <c r="D205" s="649" t="s">
        <v>1497</v>
      </c>
      <c r="E205" s="649" t="s">
        <v>2492</v>
      </c>
      <c r="F205" s="649">
        <v>8</v>
      </c>
      <c r="G205" s="649" t="s">
        <v>2493</v>
      </c>
      <c r="H205" s="649" t="s">
        <v>2875</v>
      </c>
      <c r="I205" s="650">
        <v>20900</v>
      </c>
      <c r="J205" s="649" t="s">
        <v>2472</v>
      </c>
      <c r="K205" s="649" t="s">
        <v>2504</v>
      </c>
      <c r="L205" s="649">
        <v>4</v>
      </c>
      <c r="M205" s="649" t="s">
        <v>2692</v>
      </c>
      <c r="N205" s="649" t="s">
        <v>2505</v>
      </c>
      <c r="O205" s="649" t="s">
        <v>2506</v>
      </c>
    </row>
    <row r="206" spans="2:15" ht="15.75" customHeight="1" x14ac:dyDescent="0.25">
      <c r="B206" s="647" t="s">
        <v>2876</v>
      </c>
      <c r="C206" s="648" t="s">
        <v>2874</v>
      </c>
      <c r="D206" s="649" t="s">
        <v>1494</v>
      </c>
      <c r="E206" s="649" t="s">
        <v>2712</v>
      </c>
      <c r="F206" s="649">
        <v>16</v>
      </c>
      <c r="G206" s="649" t="s">
        <v>2713</v>
      </c>
      <c r="H206" s="649" t="s">
        <v>2877</v>
      </c>
      <c r="I206" s="650">
        <v>251193</v>
      </c>
      <c r="J206" s="649" t="s">
        <v>2472</v>
      </c>
      <c r="K206" s="649" t="s">
        <v>2504</v>
      </c>
      <c r="L206" s="649">
        <v>8</v>
      </c>
      <c r="M206" s="649" t="s">
        <v>2715</v>
      </c>
      <c r="N206" s="649" t="s">
        <v>2458</v>
      </c>
      <c r="O206" s="649" t="s">
        <v>2458</v>
      </c>
    </row>
    <row r="207" spans="2:15" ht="15.75" customHeight="1" x14ac:dyDescent="0.25">
      <c r="B207" s="647" t="s">
        <v>2878</v>
      </c>
      <c r="C207" s="648" t="s">
        <v>2874</v>
      </c>
      <c r="D207" s="649" t="s">
        <v>1494</v>
      </c>
      <c r="E207" s="649" t="s">
        <v>2464</v>
      </c>
      <c r="F207" s="649">
        <v>3</v>
      </c>
      <c r="G207" s="649" t="s">
        <v>2465</v>
      </c>
      <c r="H207" s="649" t="s">
        <v>2498</v>
      </c>
      <c r="I207" s="650">
        <v>6528996</v>
      </c>
      <c r="J207" s="649" t="s">
        <v>2472</v>
      </c>
      <c r="K207" s="649" t="s">
        <v>2504</v>
      </c>
      <c r="L207" s="649">
        <v>4</v>
      </c>
      <c r="M207" s="649" t="s">
        <v>2692</v>
      </c>
      <c r="N207" s="649" t="s">
        <v>2505</v>
      </c>
      <c r="O207" s="649" t="s">
        <v>2506</v>
      </c>
    </row>
    <row r="208" spans="2:15" ht="15.75" customHeight="1" x14ac:dyDescent="0.25">
      <c r="B208" s="647" t="s">
        <v>2879</v>
      </c>
      <c r="C208" s="648" t="s">
        <v>2863</v>
      </c>
      <c r="D208" s="649" t="s">
        <v>1518</v>
      </c>
      <c r="E208" s="649" t="s">
        <v>2563</v>
      </c>
      <c r="F208" s="649">
        <v>5</v>
      </c>
      <c r="G208" s="649" t="s">
        <v>2564</v>
      </c>
      <c r="H208" s="649" t="s">
        <v>2565</v>
      </c>
      <c r="I208" s="650">
        <v>9100004</v>
      </c>
      <c r="J208" s="649" t="s">
        <v>2472</v>
      </c>
      <c r="K208" s="649" t="s">
        <v>2865</v>
      </c>
      <c r="L208" s="649">
        <v>11</v>
      </c>
      <c r="M208" s="649" t="s">
        <v>2519</v>
      </c>
      <c r="N208" s="649" t="s">
        <v>2458</v>
      </c>
      <c r="O208" s="649" t="s">
        <v>2458</v>
      </c>
    </row>
    <row r="209" spans="2:15" ht="15.75" customHeight="1" x14ac:dyDescent="0.25">
      <c r="B209" s="647" t="s">
        <v>2880</v>
      </c>
      <c r="C209" s="648" t="s">
        <v>2863</v>
      </c>
      <c r="D209" s="649" t="s">
        <v>1518</v>
      </c>
      <c r="E209" s="649" t="s">
        <v>2805</v>
      </c>
      <c r="F209" s="649">
        <v>20</v>
      </c>
      <c r="G209" s="649" t="s">
        <v>2806</v>
      </c>
      <c r="H209" s="649" t="s">
        <v>2881</v>
      </c>
      <c r="I209" s="650">
        <v>448000</v>
      </c>
      <c r="J209" s="649" t="s">
        <v>2472</v>
      </c>
      <c r="K209" s="649" t="s">
        <v>2865</v>
      </c>
      <c r="L209" s="649">
        <v>10</v>
      </c>
      <c r="M209" s="649" t="s">
        <v>2610</v>
      </c>
      <c r="N209" s="649" t="s">
        <v>2458</v>
      </c>
      <c r="O209" s="649" t="s">
        <v>2458</v>
      </c>
    </row>
    <row r="210" spans="2:15" ht="15.75" customHeight="1" x14ac:dyDescent="0.25">
      <c r="B210" s="647" t="s">
        <v>2882</v>
      </c>
      <c r="C210" s="648" t="s">
        <v>2874</v>
      </c>
      <c r="D210" s="649" t="s">
        <v>1497</v>
      </c>
      <c r="E210" s="649" t="s">
        <v>2538</v>
      </c>
      <c r="F210" s="649">
        <v>12</v>
      </c>
      <c r="G210" s="649" t="s">
        <v>2539</v>
      </c>
      <c r="H210" s="649" t="s">
        <v>2471</v>
      </c>
      <c r="I210" s="650">
        <v>17242</v>
      </c>
      <c r="J210" s="649" t="s">
        <v>2472</v>
      </c>
      <c r="K210" s="649" t="s">
        <v>2504</v>
      </c>
      <c r="L210" s="649">
        <v>4</v>
      </c>
      <c r="M210" s="649" t="s">
        <v>2692</v>
      </c>
      <c r="N210" s="649" t="s">
        <v>2505</v>
      </c>
      <c r="O210" s="649" t="s">
        <v>2506</v>
      </c>
    </row>
    <row r="211" spans="2:15" ht="15.75" customHeight="1" x14ac:dyDescent="0.25">
      <c r="B211" s="647" t="s">
        <v>2883</v>
      </c>
      <c r="C211" s="648" t="s">
        <v>2884</v>
      </c>
      <c r="D211" s="649" t="s">
        <v>1518</v>
      </c>
      <c r="E211" s="649" t="s">
        <v>2805</v>
      </c>
      <c r="F211" s="649">
        <v>20</v>
      </c>
      <c r="G211" s="649" t="s">
        <v>2806</v>
      </c>
      <c r="H211" s="649" t="s">
        <v>2881</v>
      </c>
      <c r="I211" s="650">
        <v>1</v>
      </c>
      <c r="J211" s="649" t="s">
        <v>2472</v>
      </c>
      <c r="K211" s="649" t="s">
        <v>2865</v>
      </c>
      <c r="L211" s="649">
        <v>10</v>
      </c>
      <c r="M211" s="649" t="s">
        <v>2610</v>
      </c>
      <c r="N211" s="649" t="s">
        <v>2458</v>
      </c>
      <c r="O211" s="649" t="s">
        <v>2458</v>
      </c>
    </row>
    <row r="212" spans="2:15" ht="15.75" customHeight="1" x14ac:dyDescent="0.25">
      <c r="B212" s="647" t="s">
        <v>2885</v>
      </c>
      <c r="C212" s="648" t="s">
        <v>2886</v>
      </c>
      <c r="D212" s="649" t="s">
        <v>1509</v>
      </c>
      <c r="E212" s="649" t="s">
        <v>2538</v>
      </c>
      <c r="F212" s="649">
        <v>12</v>
      </c>
      <c r="G212" s="649" t="s">
        <v>2539</v>
      </c>
      <c r="H212" s="649" t="s">
        <v>2471</v>
      </c>
      <c r="I212" s="650">
        <v>25656624</v>
      </c>
      <c r="J212" s="649" t="s">
        <v>2472</v>
      </c>
      <c r="K212" s="649" t="s">
        <v>2887</v>
      </c>
      <c r="L212" s="649">
        <v>16</v>
      </c>
      <c r="M212" s="649" t="s">
        <v>2682</v>
      </c>
      <c r="N212" s="649" t="s">
        <v>2458</v>
      </c>
      <c r="O212" s="649" t="s">
        <v>2458</v>
      </c>
    </row>
    <row r="213" spans="2:15" ht="15.75" customHeight="1" x14ac:dyDescent="0.25">
      <c r="B213" s="647" t="s">
        <v>2888</v>
      </c>
      <c r="C213" s="648" t="s">
        <v>2874</v>
      </c>
      <c r="D213" s="649" t="s">
        <v>1554</v>
      </c>
      <c r="E213" s="649" t="s">
        <v>2726</v>
      </c>
      <c r="F213" s="649">
        <v>17</v>
      </c>
      <c r="G213" s="649" t="s">
        <v>1632</v>
      </c>
      <c r="H213" s="649" t="s">
        <v>2727</v>
      </c>
      <c r="I213" s="650">
        <v>1149</v>
      </c>
      <c r="J213" s="649" t="s">
        <v>2472</v>
      </c>
      <c r="K213" s="649" t="s">
        <v>2504</v>
      </c>
      <c r="L213" s="649">
        <v>4</v>
      </c>
      <c r="M213" s="649" t="s">
        <v>2692</v>
      </c>
      <c r="N213" s="649" t="s">
        <v>2505</v>
      </c>
      <c r="O213" s="649" t="s">
        <v>2506</v>
      </c>
    </row>
    <row r="214" spans="2:15" ht="15.75" customHeight="1" x14ac:dyDescent="0.25">
      <c r="B214" s="647" t="s">
        <v>2889</v>
      </c>
      <c r="C214" s="648" t="s">
        <v>2886</v>
      </c>
      <c r="D214" s="649" t="s">
        <v>1509</v>
      </c>
      <c r="E214" s="649" t="s">
        <v>2470</v>
      </c>
      <c r="F214" s="649">
        <v>4</v>
      </c>
      <c r="G214" s="649" t="s">
        <v>1640</v>
      </c>
      <c r="H214" s="649" t="s">
        <v>2471</v>
      </c>
      <c r="I214" s="650">
        <v>1</v>
      </c>
      <c r="J214" s="649" t="s">
        <v>2472</v>
      </c>
      <c r="K214" s="649" t="s">
        <v>2887</v>
      </c>
      <c r="L214" s="649">
        <v>11</v>
      </c>
      <c r="M214" s="649" t="s">
        <v>2519</v>
      </c>
      <c r="N214" s="649" t="s">
        <v>2458</v>
      </c>
      <c r="O214" s="649" t="s">
        <v>2458</v>
      </c>
    </row>
    <row r="215" spans="2:15" ht="15.75" customHeight="1" x14ac:dyDescent="0.25">
      <c r="B215" s="647" t="s">
        <v>2890</v>
      </c>
      <c r="C215" s="648" t="s">
        <v>2891</v>
      </c>
      <c r="D215" s="649" t="s">
        <v>1494</v>
      </c>
      <c r="E215" s="649" t="s">
        <v>2464</v>
      </c>
      <c r="F215" s="649">
        <v>3</v>
      </c>
      <c r="G215" s="649" t="s">
        <v>2465</v>
      </c>
      <c r="H215" s="649" t="s">
        <v>2565</v>
      </c>
      <c r="I215" s="650">
        <v>599360</v>
      </c>
      <c r="J215" s="649" t="s">
        <v>2472</v>
      </c>
      <c r="K215" s="649" t="s">
        <v>2504</v>
      </c>
      <c r="L215" s="649">
        <v>4</v>
      </c>
      <c r="M215" s="649" t="s">
        <v>2692</v>
      </c>
      <c r="N215" s="649" t="s">
        <v>2505</v>
      </c>
      <c r="O215" s="649" t="s">
        <v>2506</v>
      </c>
    </row>
    <row r="216" spans="2:15" ht="15.75" customHeight="1" x14ac:dyDescent="0.25">
      <c r="B216" s="647" t="s">
        <v>2892</v>
      </c>
      <c r="C216" s="648" t="s">
        <v>2891</v>
      </c>
      <c r="D216" s="649" t="s">
        <v>1494</v>
      </c>
      <c r="E216" s="649" t="s">
        <v>2712</v>
      </c>
      <c r="F216" s="649">
        <v>16</v>
      </c>
      <c r="G216" s="649" t="s">
        <v>2713</v>
      </c>
      <c r="H216" s="649" t="s">
        <v>2565</v>
      </c>
      <c r="I216" s="650">
        <v>11629</v>
      </c>
      <c r="J216" s="649" t="s">
        <v>2472</v>
      </c>
      <c r="K216" s="649" t="s">
        <v>2504</v>
      </c>
      <c r="L216" s="649">
        <v>8</v>
      </c>
      <c r="M216" s="649" t="s">
        <v>2715</v>
      </c>
      <c r="N216" s="649" t="s">
        <v>2458</v>
      </c>
      <c r="O216" s="649" t="s">
        <v>2458</v>
      </c>
    </row>
    <row r="217" spans="2:15" ht="15.75" customHeight="1" x14ac:dyDescent="0.25">
      <c r="B217" s="647" t="s">
        <v>2893</v>
      </c>
      <c r="C217" s="648" t="s">
        <v>2894</v>
      </c>
      <c r="D217" s="649" t="s">
        <v>1494</v>
      </c>
      <c r="E217" s="649" t="s">
        <v>2464</v>
      </c>
      <c r="F217" s="649">
        <v>3</v>
      </c>
      <c r="G217" s="649" t="s">
        <v>2465</v>
      </c>
      <c r="H217" s="649" t="s">
        <v>2636</v>
      </c>
      <c r="I217" s="650">
        <v>9831987</v>
      </c>
      <c r="J217" s="649" t="s">
        <v>2455</v>
      </c>
      <c r="K217" s="649" t="s">
        <v>2467</v>
      </c>
      <c r="L217" s="649">
        <v>16</v>
      </c>
      <c r="M217" s="649" t="s">
        <v>2457</v>
      </c>
      <c r="N217" s="649" t="s">
        <v>2489</v>
      </c>
      <c r="O217" s="649" t="s">
        <v>2458</v>
      </c>
    </row>
    <row r="218" spans="2:15" ht="15.75" customHeight="1" x14ac:dyDescent="0.25">
      <c r="B218" s="647" t="s">
        <v>2895</v>
      </c>
      <c r="C218" s="648" t="s">
        <v>2891</v>
      </c>
      <c r="D218" s="649" t="s">
        <v>1497</v>
      </c>
      <c r="E218" s="649" t="s">
        <v>2538</v>
      </c>
      <c r="F218" s="649">
        <v>12</v>
      </c>
      <c r="G218" s="649" t="s">
        <v>2539</v>
      </c>
      <c r="H218" s="649" t="s">
        <v>2471</v>
      </c>
      <c r="I218" s="650">
        <v>5747</v>
      </c>
      <c r="J218" s="649" t="s">
        <v>2472</v>
      </c>
      <c r="K218" s="649" t="s">
        <v>2504</v>
      </c>
      <c r="L218" s="649">
        <v>4</v>
      </c>
      <c r="M218" s="649" t="s">
        <v>2692</v>
      </c>
      <c r="N218" s="649" t="s">
        <v>2505</v>
      </c>
      <c r="O218" s="649" t="s">
        <v>2506</v>
      </c>
    </row>
    <row r="219" spans="2:15" ht="15.75" customHeight="1" x14ac:dyDescent="0.25">
      <c r="B219" s="647" t="s">
        <v>2896</v>
      </c>
      <c r="C219" s="648" t="s">
        <v>2891</v>
      </c>
      <c r="D219" s="649" t="s">
        <v>1554</v>
      </c>
      <c r="E219" s="649" t="s">
        <v>2726</v>
      </c>
      <c r="F219" s="649">
        <v>17</v>
      </c>
      <c r="G219" s="649" t="s">
        <v>1632</v>
      </c>
      <c r="H219" s="649" t="s">
        <v>2727</v>
      </c>
      <c r="I219" s="650">
        <v>28737</v>
      </c>
      <c r="J219" s="649" t="s">
        <v>2472</v>
      </c>
      <c r="K219" s="649" t="s">
        <v>2504</v>
      </c>
      <c r="L219" s="649">
        <v>4</v>
      </c>
      <c r="M219" s="649" t="s">
        <v>2692</v>
      </c>
      <c r="N219" s="649" t="s">
        <v>2505</v>
      </c>
      <c r="O219" s="649" t="s">
        <v>2506</v>
      </c>
    </row>
    <row r="220" spans="2:15" ht="15.75" customHeight="1" x14ac:dyDescent="0.25">
      <c r="B220" s="647" t="s">
        <v>2897</v>
      </c>
      <c r="C220" s="648" t="s">
        <v>2891</v>
      </c>
      <c r="D220" s="649" t="s">
        <v>1497</v>
      </c>
      <c r="E220" s="649" t="s">
        <v>2492</v>
      </c>
      <c r="F220" s="649">
        <v>8</v>
      </c>
      <c r="G220" s="649" t="s">
        <v>2493</v>
      </c>
      <c r="H220" s="649" t="s">
        <v>2854</v>
      </c>
      <c r="I220" s="650">
        <v>1045</v>
      </c>
      <c r="J220" s="649" t="s">
        <v>2472</v>
      </c>
      <c r="K220" s="649" t="s">
        <v>2504</v>
      </c>
      <c r="L220" s="649">
        <v>4</v>
      </c>
      <c r="M220" s="649" t="s">
        <v>2692</v>
      </c>
      <c r="N220" s="649" t="s">
        <v>2505</v>
      </c>
      <c r="O220" s="649" t="s">
        <v>2506</v>
      </c>
    </row>
    <row r="221" spans="2:15" ht="15.75" customHeight="1" x14ac:dyDescent="0.25">
      <c r="B221" s="647" t="s">
        <v>2898</v>
      </c>
      <c r="C221" s="648" t="s">
        <v>2894</v>
      </c>
      <c r="D221" s="649" t="s">
        <v>1503</v>
      </c>
      <c r="E221" s="649" t="s">
        <v>2511</v>
      </c>
      <c r="F221" s="649">
        <v>11</v>
      </c>
      <c r="G221" s="649" t="s">
        <v>2512</v>
      </c>
      <c r="H221" s="649" t="s">
        <v>2471</v>
      </c>
      <c r="I221" s="650">
        <v>1</v>
      </c>
      <c r="J221" s="649" t="s">
        <v>2455</v>
      </c>
      <c r="K221" s="649" t="s">
        <v>2488</v>
      </c>
      <c r="L221" s="649">
        <v>9</v>
      </c>
      <c r="M221" s="649" t="s">
        <v>2899</v>
      </c>
      <c r="N221" s="649" t="s">
        <v>2458</v>
      </c>
      <c r="O221" s="649" t="s">
        <v>2458</v>
      </c>
    </row>
    <row r="222" spans="2:15" ht="15.75" customHeight="1" x14ac:dyDescent="0.25">
      <c r="B222" s="647" t="s">
        <v>2900</v>
      </c>
      <c r="C222" s="648" t="s">
        <v>2901</v>
      </c>
      <c r="D222" s="649" t="s">
        <v>1494</v>
      </c>
      <c r="E222" s="649" t="s">
        <v>2476</v>
      </c>
      <c r="F222" s="649">
        <v>5</v>
      </c>
      <c r="G222" s="649" t="s">
        <v>1640</v>
      </c>
      <c r="H222" s="649" t="s">
        <v>2471</v>
      </c>
      <c r="I222" s="650">
        <v>1049</v>
      </c>
      <c r="J222" s="649" t="s">
        <v>2472</v>
      </c>
      <c r="K222" s="649" t="s">
        <v>2504</v>
      </c>
      <c r="L222" s="649">
        <v>4</v>
      </c>
      <c r="M222" s="649" t="s">
        <v>2692</v>
      </c>
      <c r="N222" s="649" t="s">
        <v>2505</v>
      </c>
      <c r="O222" s="649" t="s">
        <v>2506</v>
      </c>
    </row>
    <row r="223" spans="2:15" ht="15.75" customHeight="1" x14ac:dyDescent="0.25">
      <c r="B223" s="647" t="s">
        <v>2902</v>
      </c>
      <c r="C223" s="648" t="s">
        <v>2901</v>
      </c>
      <c r="D223" s="649" t="s">
        <v>1494</v>
      </c>
      <c r="E223" s="649" t="s">
        <v>2464</v>
      </c>
      <c r="F223" s="649">
        <v>3</v>
      </c>
      <c r="G223" s="649" t="s">
        <v>2465</v>
      </c>
      <c r="H223" s="649" t="s">
        <v>2471</v>
      </c>
      <c r="I223" s="650">
        <v>35218</v>
      </c>
      <c r="J223" s="649" t="s">
        <v>2472</v>
      </c>
      <c r="K223" s="649" t="s">
        <v>2504</v>
      </c>
      <c r="L223" s="649">
        <v>4</v>
      </c>
      <c r="M223" s="649" t="s">
        <v>2692</v>
      </c>
      <c r="N223" s="649" t="s">
        <v>2505</v>
      </c>
      <c r="O223" s="649" t="s">
        <v>2506</v>
      </c>
    </row>
    <row r="224" spans="2:15" ht="15.75" customHeight="1" x14ac:dyDescent="0.25">
      <c r="B224" s="647" t="s">
        <v>2903</v>
      </c>
      <c r="C224" s="648" t="s">
        <v>2901</v>
      </c>
      <c r="D224" s="649" t="s">
        <v>1554</v>
      </c>
      <c r="E224" s="649" t="s">
        <v>2726</v>
      </c>
      <c r="F224" s="649">
        <v>17</v>
      </c>
      <c r="G224" s="649" t="s">
        <v>1632</v>
      </c>
      <c r="H224" s="649" t="s">
        <v>2727</v>
      </c>
      <c r="I224" s="650">
        <v>28737</v>
      </c>
      <c r="J224" s="649" t="s">
        <v>2472</v>
      </c>
      <c r="K224" s="649" t="s">
        <v>2504</v>
      </c>
      <c r="L224" s="649">
        <v>4</v>
      </c>
      <c r="M224" s="649" t="s">
        <v>2692</v>
      </c>
      <c r="N224" s="649" t="s">
        <v>2505</v>
      </c>
      <c r="O224" s="649" t="s">
        <v>2506</v>
      </c>
    </row>
    <row r="225" spans="2:15" ht="15.75" customHeight="1" x14ac:dyDescent="0.25">
      <c r="B225" s="647" t="s">
        <v>2904</v>
      </c>
      <c r="C225" s="648" t="s">
        <v>2894</v>
      </c>
      <c r="D225" s="649" t="s">
        <v>1497</v>
      </c>
      <c r="E225" s="649" t="s">
        <v>2485</v>
      </c>
      <c r="F225" s="649">
        <v>7</v>
      </c>
      <c r="G225" s="649" t="s">
        <v>2486</v>
      </c>
      <c r="H225" s="649" t="s">
        <v>2471</v>
      </c>
      <c r="I225" s="650">
        <v>13000</v>
      </c>
      <c r="J225" s="649" t="s">
        <v>2455</v>
      </c>
      <c r="K225" s="649" t="s">
        <v>2488</v>
      </c>
      <c r="L225" s="649">
        <v>16</v>
      </c>
      <c r="M225" s="649" t="s">
        <v>2489</v>
      </c>
      <c r="N225" s="649" t="s">
        <v>2458</v>
      </c>
      <c r="O225" s="649" t="s">
        <v>2458</v>
      </c>
    </row>
    <row r="226" spans="2:15" ht="15.75" customHeight="1" x14ac:dyDescent="0.25">
      <c r="B226" s="647" t="s">
        <v>2905</v>
      </c>
      <c r="C226" s="648" t="s">
        <v>2906</v>
      </c>
      <c r="D226" s="649" t="s">
        <v>1554</v>
      </c>
      <c r="E226" s="649" t="s">
        <v>2726</v>
      </c>
      <c r="F226" s="649">
        <v>17</v>
      </c>
      <c r="G226" s="649" t="s">
        <v>1632</v>
      </c>
      <c r="H226" s="649" t="s">
        <v>2727</v>
      </c>
      <c r="I226" s="650">
        <v>1149</v>
      </c>
      <c r="J226" s="649" t="s">
        <v>2472</v>
      </c>
      <c r="K226" s="649" t="s">
        <v>2504</v>
      </c>
      <c r="L226" s="649">
        <v>4</v>
      </c>
      <c r="M226" s="649" t="s">
        <v>2692</v>
      </c>
      <c r="N226" s="649" t="s">
        <v>2505</v>
      </c>
      <c r="O226" s="649" t="s">
        <v>2506</v>
      </c>
    </row>
    <row r="227" spans="2:15" ht="15.75" customHeight="1" x14ac:dyDescent="0.25">
      <c r="B227" s="647" t="s">
        <v>2907</v>
      </c>
      <c r="C227" s="648" t="s">
        <v>2908</v>
      </c>
      <c r="D227" s="649" t="s">
        <v>1497</v>
      </c>
      <c r="E227" s="649" t="s">
        <v>2485</v>
      </c>
      <c r="F227" s="649">
        <v>7</v>
      </c>
      <c r="G227" s="649" t="s">
        <v>2486</v>
      </c>
      <c r="H227" s="649" t="s">
        <v>2471</v>
      </c>
      <c r="I227" s="650">
        <v>5000</v>
      </c>
      <c r="J227" s="649" t="s">
        <v>2532</v>
      </c>
      <c r="K227" s="649" t="s">
        <v>2909</v>
      </c>
      <c r="L227" s="649">
        <v>13</v>
      </c>
      <c r="M227" s="649" t="s">
        <v>2534</v>
      </c>
      <c r="N227" s="649" t="s">
        <v>2535</v>
      </c>
      <c r="O227" s="649" t="s">
        <v>2910</v>
      </c>
    </row>
    <row r="228" spans="2:15" ht="15.75" customHeight="1" x14ac:dyDescent="0.25">
      <c r="B228" s="647" t="s">
        <v>2911</v>
      </c>
      <c r="C228" s="648" t="s">
        <v>2886</v>
      </c>
      <c r="D228" s="649" t="s">
        <v>1509</v>
      </c>
      <c r="E228" s="649" t="s">
        <v>2453</v>
      </c>
      <c r="F228" s="649">
        <v>1</v>
      </c>
      <c r="G228" s="649" t="s">
        <v>1640</v>
      </c>
      <c r="H228" s="649" t="s">
        <v>2471</v>
      </c>
      <c r="I228" s="650">
        <v>2774224</v>
      </c>
      <c r="J228" s="649" t="s">
        <v>2472</v>
      </c>
      <c r="K228" s="649" t="s">
        <v>2887</v>
      </c>
      <c r="L228" s="649">
        <v>16</v>
      </c>
      <c r="M228" s="649" t="s">
        <v>2457</v>
      </c>
      <c r="N228" s="649" t="s">
        <v>2458</v>
      </c>
      <c r="O228" s="649" t="s">
        <v>2458</v>
      </c>
    </row>
    <row r="229" spans="2:15" ht="15.75" customHeight="1" x14ac:dyDescent="0.25">
      <c r="B229" s="647" t="s">
        <v>2912</v>
      </c>
      <c r="C229" s="648" t="s">
        <v>2908</v>
      </c>
      <c r="D229" s="649" t="s">
        <v>1494</v>
      </c>
      <c r="E229" s="649" t="s">
        <v>2464</v>
      </c>
      <c r="F229" s="649">
        <v>3</v>
      </c>
      <c r="G229" s="649" t="s">
        <v>2465</v>
      </c>
      <c r="H229" s="649" t="s">
        <v>2913</v>
      </c>
      <c r="I229" s="650">
        <v>6215373</v>
      </c>
      <c r="J229" s="649" t="s">
        <v>2532</v>
      </c>
      <c r="K229" s="649" t="s">
        <v>2909</v>
      </c>
      <c r="L229" s="649">
        <v>11</v>
      </c>
      <c r="M229" s="649" t="s">
        <v>2788</v>
      </c>
      <c r="N229" s="649" t="s">
        <v>2914</v>
      </c>
      <c r="O229" s="649" t="s">
        <v>2915</v>
      </c>
    </row>
    <row r="230" spans="2:15" ht="15.75" customHeight="1" x14ac:dyDescent="0.25">
      <c r="B230" s="647" t="s">
        <v>2916</v>
      </c>
      <c r="C230" s="648" t="s">
        <v>2917</v>
      </c>
      <c r="D230" s="649" t="s">
        <v>1494</v>
      </c>
      <c r="E230" s="649" t="s">
        <v>2476</v>
      </c>
      <c r="F230" s="649">
        <v>5</v>
      </c>
      <c r="G230" s="649" t="s">
        <v>1640</v>
      </c>
      <c r="H230" s="649" t="s">
        <v>2471</v>
      </c>
      <c r="I230" s="650">
        <v>685187</v>
      </c>
      <c r="J230" s="649" t="s">
        <v>2472</v>
      </c>
      <c r="K230" s="649" t="s">
        <v>2504</v>
      </c>
      <c r="L230" s="649">
        <v>4</v>
      </c>
      <c r="M230" s="649" t="s">
        <v>2692</v>
      </c>
      <c r="N230" s="649" t="s">
        <v>2505</v>
      </c>
      <c r="O230" s="649" t="s">
        <v>2506</v>
      </c>
    </row>
    <row r="231" spans="2:15" ht="15.75" customHeight="1" x14ac:dyDescent="0.25">
      <c r="B231" s="647" t="s">
        <v>2918</v>
      </c>
      <c r="C231" s="648" t="s">
        <v>2917</v>
      </c>
      <c r="D231" s="649" t="s">
        <v>1494</v>
      </c>
      <c r="E231" s="649" t="s">
        <v>2712</v>
      </c>
      <c r="F231" s="649">
        <v>16</v>
      </c>
      <c r="G231" s="649" t="s">
        <v>2713</v>
      </c>
      <c r="H231" s="649" t="s">
        <v>2565</v>
      </c>
      <c r="I231" s="650">
        <v>11629</v>
      </c>
      <c r="J231" s="649" t="s">
        <v>2472</v>
      </c>
      <c r="K231" s="649" t="s">
        <v>2504</v>
      </c>
      <c r="L231" s="649">
        <v>8</v>
      </c>
      <c r="M231" s="649" t="s">
        <v>2715</v>
      </c>
      <c r="N231" s="649" t="s">
        <v>2458</v>
      </c>
      <c r="O231" s="649" t="s">
        <v>2458</v>
      </c>
    </row>
    <row r="232" spans="2:15" ht="15.75" customHeight="1" x14ac:dyDescent="0.25">
      <c r="B232" s="647" t="s">
        <v>2919</v>
      </c>
      <c r="C232" s="648" t="s">
        <v>2917</v>
      </c>
      <c r="D232" s="649" t="s">
        <v>1494</v>
      </c>
      <c r="E232" s="649" t="s">
        <v>2464</v>
      </c>
      <c r="F232" s="649">
        <v>3</v>
      </c>
      <c r="G232" s="649" t="s">
        <v>2465</v>
      </c>
      <c r="H232" s="649" t="s">
        <v>2462</v>
      </c>
      <c r="I232" s="650">
        <v>7644469</v>
      </c>
      <c r="J232" s="649" t="s">
        <v>2472</v>
      </c>
      <c r="K232" s="649" t="s">
        <v>2504</v>
      </c>
      <c r="L232" s="649">
        <v>4</v>
      </c>
      <c r="M232" s="649" t="s">
        <v>2692</v>
      </c>
      <c r="N232" s="649" t="s">
        <v>2505</v>
      </c>
      <c r="O232" s="649" t="s">
        <v>2506</v>
      </c>
    </row>
    <row r="233" spans="2:15" ht="15.75" customHeight="1" x14ac:dyDescent="0.25">
      <c r="B233" s="647" t="s">
        <v>2920</v>
      </c>
      <c r="C233" s="648" t="s">
        <v>2917</v>
      </c>
      <c r="D233" s="649" t="s">
        <v>1497</v>
      </c>
      <c r="E233" s="649" t="s">
        <v>2538</v>
      </c>
      <c r="F233" s="649">
        <v>12</v>
      </c>
      <c r="G233" s="649" t="s">
        <v>2539</v>
      </c>
      <c r="H233" s="649" t="s">
        <v>2471</v>
      </c>
      <c r="I233" s="650">
        <v>5747</v>
      </c>
      <c r="J233" s="649" t="s">
        <v>2472</v>
      </c>
      <c r="K233" s="649" t="s">
        <v>2504</v>
      </c>
      <c r="L233" s="649">
        <v>4</v>
      </c>
      <c r="M233" s="649" t="s">
        <v>2692</v>
      </c>
      <c r="N233" s="649" t="s">
        <v>2505</v>
      </c>
      <c r="O233" s="649" t="s">
        <v>2506</v>
      </c>
    </row>
    <row r="234" spans="2:15" ht="15.75" customHeight="1" x14ac:dyDescent="0.25">
      <c r="B234" s="647" t="s">
        <v>2921</v>
      </c>
      <c r="C234" s="648" t="s">
        <v>2917</v>
      </c>
      <c r="D234" s="649" t="s">
        <v>1554</v>
      </c>
      <c r="E234" s="649" t="s">
        <v>2726</v>
      </c>
      <c r="F234" s="649">
        <v>17</v>
      </c>
      <c r="G234" s="649" t="s">
        <v>1632</v>
      </c>
      <c r="H234" s="649" t="s">
        <v>2727</v>
      </c>
      <c r="I234" s="650">
        <v>91960</v>
      </c>
      <c r="J234" s="649" t="s">
        <v>2472</v>
      </c>
      <c r="K234" s="649" t="s">
        <v>2504</v>
      </c>
      <c r="L234" s="649">
        <v>4</v>
      </c>
      <c r="M234" s="649" t="s">
        <v>2692</v>
      </c>
      <c r="N234" s="649" t="s">
        <v>2505</v>
      </c>
      <c r="O234" s="649" t="s">
        <v>2506</v>
      </c>
    </row>
    <row r="235" spans="2:15" ht="15.75" customHeight="1" x14ac:dyDescent="0.25">
      <c r="B235" s="647" t="s">
        <v>2922</v>
      </c>
      <c r="C235" s="648" t="s">
        <v>2917</v>
      </c>
      <c r="D235" s="649" t="s">
        <v>1494</v>
      </c>
      <c r="E235" s="649" t="s">
        <v>2476</v>
      </c>
      <c r="F235" s="649">
        <v>5</v>
      </c>
      <c r="G235" s="649" t="s">
        <v>1640</v>
      </c>
      <c r="H235" s="649" t="s">
        <v>2471</v>
      </c>
      <c r="I235" s="650">
        <v>515311</v>
      </c>
      <c r="J235" s="649" t="s">
        <v>2472</v>
      </c>
      <c r="K235" s="649" t="s">
        <v>2504</v>
      </c>
      <c r="L235" s="649">
        <v>4</v>
      </c>
      <c r="M235" s="649" t="s">
        <v>2692</v>
      </c>
      <c r="N235" s="649" t="s">
        <v>2505</v>
      </c>
      <c r="O235" s="649" t="s">
        <v>2506</v>
      </c>
    </row>
    <row r="236" spans="2:15" ht="15.75" customHeight="1" x14ac:dyDescent="0.25">
      <c r="B236" s="647" t="s">
        <v>2923</v>
      </c>
      <c r="C236" s="648" t="s">
        <v>2917</v>
      </c>
      <c r="D236" s="649" t="s">
        <v>1497</v>
      </c>
      <c r="E236" s="649" t="s">
        <v>2492</v>
      </c>
      <c r="F236" s="649">
        <v>8</v>
      </c>
      <c r="G236" s="649" t="s">
        <v>2493</v>
      </c>
      <c r="H236" s="649" t="s">
        <v>2875</v>
      </c>
      <c r="I236" s="650">
        <v>1045</v>
      </c>
      <c r="J236" s="649" t="s">
        <v>2472</v>
      </c>
      <c r="K236" s="649" t="s">
        <v>2504</v>
      </c>
      <c r="L236" s="649">
        <v>4</v>
      </c>
      <c r="M236" s="649" t="s">
        <v>2692</v>
      </c>
      <c r="N236" s="649" t="s">
        <v>2505</v>
      </c>
      <c r="O236" s="649" t="s">
        <v>2506</v>
      </c>
    </row>
    <row r="237" spans="2:15" ht="15.75" customHeight="1" x14ac:dyDescent="0.25">
      <c r="B237" s="647" t="s">
        <v>2924</v>
      </c>
      <c r="C237" s="648" t="s">
        <v>2925</v>
      </c>
      <c r="D237" s="649" t="s">
        <v>1554</v>
      </c>
      <c r="E237" s="649" t="s">
        <v>2726</v>
      </c>
      <c r="F237" s="649">
        <v>17</v>
      </c>
      <c r="G237" s="649" t="s">
        <v>1632</v>
      </c>
      <c r="H237" s="649" t="s">
        <v>2727</v>
      </c>
      <c r="I237" s="650">
        <v>1149</v>
      </c>
      <c r="J237" s="649" t="s">
        <v>2472</v>
      </c>
      <c r="K237" s="649" t="s">
        <v>2504</v>
      </c>
      <c r="L237" s="649">
        <v>4</v>
      </c>
      <c r="M237" s="649" t="s">
        <v>2692</v>
      </c>
      <c r="N237" s="649" t="s">
        <v>2505</v>
      </c>
      <c r="O237" s="649" t="s">
        <v>2506</v>
      </c>
    </row>
    <row r="238" spans="2:15" ht="15.75" customHeight="1" x14ac:dyDescent="0.25">
      <c r="B238" s="647" t="s">
        <v>2926</v>
      </c>
      <c r="C238" s="648" t="s">
        <v>2908</v>
      </c>
      <c r="D238" s="649" t="s">
        <v>1512</v>
      </c>
      <c r="E238" s="649" t="s">
        <v>2927</v>
      </c>
      <c r="F238" s="649">
        <v>25</v>
      </c>
      <c r="G238" s="649" t="s">
        <v>2928</v>
      </c>
      <c r="H238" s="649" t="s">
        <v>2743</v>
      </c>
      <c r="I238" s="650">
        <v>45000</v>
      </c>
      <c r="J238" s="649" t="s">
        <v>2532</v>
      </c>
      <c r="K238" s="649" t="s">
        <v>2909</v>
      </c>
      <c r="L238" s="649">
        <v>13</v>
      </c>
      <c r="M238" s="649" t="s">
        <v>2535</v>
      </c>
      <c r="N238" s="649" t="s">
        <v>2458</v>
      </c>
      <c r="O238" s="649" t="s">
        <v>2458</v>
      </c>
    </row>
    <row r="239" spans="2:15" ht="15.75" customHeight="1" x14ac:dyDescent="0.25">
      <c r="B239" s="647" t="s">
        <v>2929</v>
      </c>
      <c r="C239" s="648" t="s">
        <v>2930</v>
      </c>
      <c r="D239" s="649" t="s">
        <v>1512</v>
      </c>
      <c r="E239" s="649" t="s">
        <v>2927</v>
      </c>
      <c r="F239" s="649">
        <v>25</v>
      </c>
      <c r="G239" s="649" t="s">
        <v>2928</v>
      </c>
      <c r="H239" s="649" t="s">
        <v>2743</v>
      </c>
      <c r="I239" s="650">
        <v>1</v>
      </c>
      <c r="J239" s="649" t="s">
        <v>2532</v>
      </c>
      <c r="K239" s="649" t="s">
        <v>2909</v>
      </c>
      <c r="L239" s="649">
        <v>13</v>
      </c>
      <c r="M239" s="649" t="s">
        <v>2535</v>
      </c>
      <c r="N239" s="649" t="s">
        <v>2458</v>
      </c>
      <c r="O239" s="649" t="s">
        <v>2458</v>
      </c>
    </row>
    <row r="240" spans="2:15" ht="15.75" customHeight="1" x14ac:dyDescent="0.25">
      <c r="B240" s="647" t="s">
        <v>2931</v>
      </c>
      <c r="C240" s="648" t="s">
        <v>2886</v>
      </c>
      <c r="D240" s="649" t="s">
        <v>1509</v>
      </c>
      <c r="E240" s="649" t="s">
        <v>2476</v>
      </c>
      <c r="F240" s="649">
        <v>5</v>
      </c>
      <c r="G240" s="649" t="s">
        <v>1640</v>
      </c>
      <c r="H240" s="649" t="s">
        <v>2560</v>
      </c>
      <c r="I240" s="650">
        <v>6724411</v>
      </c>
      <c r="J240" s="649" t="s">
        <v>2472</v>
      </c>
      <c r="K240" s="649" t="s">
        <v>2887</v>
      </c>
      <c r="L240" s="649">
        <v>11</v>
      </c>
      <c r="M240" s="649" t="s">
        <v>2519</v>
      </c>
      <c r="N240" s="649" t="s">
        <v>2458</v>
      </c>
      <c r="O240" s="649" t="s">
        <v>2458</v>
      </c>
    </row>
    <row r="241" spans="2:15" ht="15.75" customHeight="1" x14ac:dyDescent="0.25">
      <c r="B241" s="647" t="s">
        <v>2932</v>
      </c>
      <c r="C241" s="648" t="s">
        <v>2933</v>
      </c>
      <c r="D241" s="649" t="s">
        <v>1554</v>
      </c>
      <c r="E241" s="649" t="s">
        <v>2934</v>
      </c>
      <c r="F241" s="649">
        <v>26</v>
      </c>
      <c r="G241" s="649" t="s">
        <v>1632</v>
      </c>
      <c r="H241" s="649" t="s">
        <v>2727</v>
      </c>
      <c r="I241" s="650">
        <v>240583486</v>
      </c>
      <c r="J241" s="649" t="s">
        <v>2455</v>
      </c>
      <c r="K241" s="649" t="s">
        <v>2456</v>
      </c>
      <c r="L241" s="649">
        <v>16</v>
      </c>
      <c r="M241" s="649" t="s">
        <v>2457</v>
      </c>
      <c r="N241" s="649" t="s">
        <v>2935</v>
      </c>
      <c r="O241" s="649" t="s">
        <v>2458</v>
      </c>
    </row>
    <row r="242" spans="2:15" ht="15.75" customHeight="1" x14ac:dyDescent="0.25">
      <c r="B242" s="647" t="s">
        <v>2936</v>
      </c>
      <c r="C242" s="648" t="s">
        <v>2933</v>
      </c>
      <c r="D242" s="649" t="s">
        <v>1554</v>
      </c>
      <c r="E242" s="649" t="s">
        <v>2937</v>
      </c>
      <c r="F242" s="649">
        <v>26</v>
      </c>
      <c r="G242" s="649" t="s">
        <v>1632</v>
      </c>
      <c r="H242" s="649" t="s">
        <v>2727</v>
      </c>
      <c r="I242" s="650">
        <v>55020895</v>
      </c>
      <c r="J242" s="649" t="s">
        <v>2455</v>
      </c>
      <c r="K242" s="649" t="s">
        <v>2456</v>
      </c>
      <c r="L242" s="649">
        <v>16</v>
      </c>
      <c r="M242" s="649" t="s">
        <v>2457</v>
      </c>
      <c r="N242" s="649" t="s">
        <v>2935</v>
      </c>
      <c r="O242" s="649" t="s">
        <v>2458</v>
      </c>
    </row>
    <row r="243" spans="2:15" ht="15.75" customHeight="1" x14ac:dyDescent="0.25">
      <c r="B243" s="647" t="s">
        <v>2938</v>
      </c>
      <c r="C243" s="648" t="s">
        <v>2933</v>
      </c>
      <c r="D243" s="649" t="s">
        <v>1554</v>
      </c>
      <c r="E243" s="649" t="s">
        <v>2726</v>
      </c>
      <c r="F243" s="649">
        <v>17</v>
      </c>
      <c r="G243" s="649" t="s">
        <v>1632</v>
      </c>
      <c r="H243" s="649" t="s">
        <v>2727</v>
      </c>
      <c r="I243" s="650">
        <v>147000000</v>
      </c>
      <c r="J243" s="649" t="s">
        <v>2455</v>
      </c>
      <c r="K243" s="649" t="s">
        <v>2456</v>
      </c>
      <c r="L243" s="649">
        <v>16</v>
      </c>
      <c r="M243" s="649" t="s">
        <v>2457</v>
      </c>
      <c r="N243" s="649" t="s">
        <v>2935</v>
      </c>
      <c r="O243" s="649" t="s">
        <v>2458</v>
      </c>
    </row>
    <row r="244" spans="2:15" ht="15.75" customHeight="1" x14ac:dyDescent="0.25">
      <c r="B244" s="647" t="s">
        <v>2939</v>
      </c>
      <c r="C244" s="648" t="s">
        <v>2940</v>
      </c>
      <c r="D244" s="649" t="s">
        <v>1494</v>
      </c>
      <c r="E244" s="649" t="s">
        <v>2476</v>
      </c>
      <c r="F244" s="649">
        <v>5</v>
      </c>
      <c r="G244" s="649" t="s">
        <v>1640</v>
      </c>
      <c r="H244" s="649" t="s">
        <v>2471</v>
      </c>
      <c r="I244" s="650">
        <v>277846</v>
      </c>
      <c r="J244" s="649" t="s">
        <v>2472</v>
      </c>
      <c r="K244" s="649" t="s">
        <v>2504</v>
      </c>
      <c r="L244" s="649">
        <v>4</v>
      </c>
      <c r="M244" s="649" t="s">
        <v>2692</v>
      </c>
      <c r="N244" s="649" t="s">
        <v>2505</v>
      </c>
      <c r="O244" s="649" t="s">
        <v>2506</v>
      </c>
    </row>
    <row r="245" spans="2:15" ht="15.75" customHeight="1" x14ac:dyDescent="0.25">
      <c r="B245" s="647" t="s">
        <v>2941</v>
      </c>
      <c r="C245" s="648" t="s">
        <v>2940</v>
      </c>
      <c r="D245" s="649" t="s">
        <v>1494</v>
      </c>
      <c r="E245" s="649" t="s">
        <v>2712</v>
      </c>
      <c r="F245" s="649">
        <v>16</v>
      </c>
      <c r="G245" s="649" t="s">
        <v>2713</v>
      </c>
      <c r="H245" s="649" t="s">
        <v>2831</v>
      </c>
      <c r="I245" s="650">
        <v>132771</v>
      </c>
      <c r="J245" s="649" t="s">
        <v>2472</v>
      </c>
      <c r="K245" s="649" t="s">
        <v>2504</v>
      </c>
      <c r="L245" s="649">
        <v>8</v>
      </c>
      <c r="M245" s="649" t="s">
        <v>2715</v>
      </c>
      <c r="N245" s="649" t="s">
        <v>2458</v>
      </c>
      <c r="O245" s="649" t="s">
        <v>2458</v>
      </c>
    </row>
    <row r="246" spans="2:15" ht="15.75" customHeight="1" x14ac:dyDescent="0.25">
      <c r="B246" s="647" t="s">
        <v>2942</v>
      </c>
      <c r="C246" s="648" t="s">
        <v>2940</v>
      </c>
      <c r="D246" s="649" t="s">
        <v>1494</v>
      </c>
      <c r="E246" s="649" t="s">
        <v>2464</v>
      </c>
      <c r="F246" s="649">
        <v>3</v>
      </c>
      <c r="G246" s="649" t="s">
        <v>2465</v>
      </c>
      <c r="H246" s="649" t="s">
        <v>2943</v>
      </c>
      <c r="I246" s="650">
        <v>3958092</v>
      </c>
      <c r="J246" s="649" t="s">
        <v>2472</v>
      </c>
      <c r="K246" s="649" t="s">
        <v>2504</v>
      </c>
      <c r="L246" s="649">
        <v>4</v>
      </c>
      <c r="M246" s="649" t="s">
        <v>2692</v>
      </c>
      <c r="N246" s="649" t="s">
        <v>2505</v>
      </c>
      <c r="O246" s="649" t="s">
        <v>2506</v>
      </c>
    </row>
    <row r="247" spans="2:15" ht="15.75" customHeight="1" x14ac:dyDescent="0.25">
      <c r="B247" s="647" t="s">
        <v>2944</v>
      </c>
      <c r="C247" s="648" t="s">
        <v>2940</v>
      </c>
      <c r="D247" s="649" t="s">
        <v>1497</v>
      </c>
      <c r="E247" s="649" t="s">
        <v>2538</v>
      </c>
      <c r="F247" s="649">
        <v>12</v>
      </c>
      <c r="G247" s="649" t="s">
        <v>2539</v>
      </c>
      <c r="H247" s="649" t="s">
        <v>2471</v>
      </c>
      <c r="I247" s="650">
        <v>5747</v>
      </c>
      <c r="J247" s="649" t="s">
        <v>2472</v>
      </c>
      <c r="K247" s="649" t="s">
        <v>2504</v>
      </c>
      <c r="L247" s="649">
        <v>4</v>
      </c>
      <c r="M247" s="649" t="s">
        <v>2692</v>
      </c>
      <c r="N247" s="649" t="s">
        <v>2505</v>
      </c>
      <c r="O247" s="649" t="s">
        <v>2506</v>
      </c>
    </row>
    <row r="248" spans="2:15" ht="15.75" customHeight="1" x14ac:dyDescent="0.25">
      <c r="B248" s="647" t="s">
        <v>2945</v>
      </c>
      <c r="C248" s="648" t="s">
        <v>2940</v>
      </c>
      <c r="D248" s="649" t="s">
        <v>1554</v>
      </c>
      <c r="E248" s="649" t="s">
        <v>2726</v>
      </c>
      <c r="F248" s="649">
        <v>17</v>
      </c>
      <c r="G248" s="649" t="s">
        <v>1632</v>
      </c>
      <c r="H248" s="649" t="s">
        <v>2727</v>
      </c>
      <c r="I248" s="650">
        <v>365750</v>
      </c>
      <c r="J248" s="649" t="s">
        <v>2472</v>
      </c>
      <c r="K248" s="649" t="s">
        <v>2504</v>
      </c>
      <c r="L248" s="649">
        <v>4</v>
      </c>
      <c r="M248" s="649" t="s">
        <v>2692</v>
      </c>
      <c r="N248" s="649" t="s">
        <v>2505</v>
      </c>
      <c r="O248" s="649" t="s">
        <v>2506</v>
      </c>
    </row>
    <row r="249" spans="2:15" ht="15.75" customHeight="1" x14ac:dyDescent="0.25">
      <c r="B249" s="647" t="s">
        <v>2946</v>
      </c>
      <c r="C249" s="648" t="s">
        <v>2947</v>
      </c>
      <c r="D249" s="649" t="s">
        <v>1494</v>
      </c>
      <c r="E249" s="649" t="s">
        <v>2464</v>
      </c>
      <c r="F249" s="649">
        <v>3</v>
      </c>
      <c r="G249" s="649" t="s">
        <v>2465</v>
      </c>
      <c r="H249" s="649" t="s">
        <v>2948</v>
      </c>
      <c r="I249" s="650">
        <v>29898573</v>
      </c>
      <c r="J249" s="649" t="s">
        <v>2455</v>
      </c>
      <c r="K249" s="649" t="s">
        <v>2467</v>
      </c>
      <c r="L249" s="649">
        <v>16</v>
      </c>
      <c r="M249" s="649" t="s">
        <v>2457</v>
      </c>
      <c r="N249" s="649" t="s">
        <v>2489</v>
      </c>
      <c r="O249" s="649" t="s">
        <v>2458</v>
      </c>
    </row>
    <row r="250" spans="2:15" ht="15.75" customHeight="1" x14ac:dyDescent="0.25">
      <c r="B250" s="647" t="s">
        <v>2949</v>
      </c>
      <c r="C250" s="648" t="s">
        <v>2940</v>
      </c>
      <c r="D250" s="649" t="s">
        <v>1494</v>
      </c>
      <c r="E250" s="649" t="s">
        <v>2476</v>
      </c>
      <c r="F250" s="649">
        <v>5</v>
      </c>
      <c r="G250" s="649" t="s">
        <v>1640</v>
      </c>
      <c r="H250" s="649" t="s">
        <v>2471</v>
      </c>
      <c r="I250" s="650">
        <v>333584</v>
      </c>
      <c r="J250" s="649" t="s">
        <v>2472</v>
      </c>
      <c r="K250" s="649" t="s">
        <v>2504</v>
      </c>
      <c r="L250" s="649">
        <v>4</v>
      </c>
      <c r="M250" s="649" t="s">
        <v>2692</v>
      </c>
      <c r="N250" s="649" t="s">
        <v>2505</v>
      </c>
      <c r="O250" s="649" t="s">
        <v>2506</v>
      </c>
    </row>
    <row r="251" spans="2:15" ht="15.75" customHeight="1" x14ac:dyDescent="0.25">
      <c r="B251" s="647" t="s">
        <v>2950</v>
      </c>
      <c r="C251" s="648" t="s">
        <v>2940</v>
      </c>
      <c r="D251" s="649" t="s">
        <v>1497</v>
      </c>
      <c r="E251" s="649" t="s">
        <v>2492</v>
      </c>
      <c r="F251" s="649">
        <v>8</v>
      </c>
      <c r="G251" s="649" t="s">
        <v>2493</v>
      </c>
      <c r="H251" s="649" t="s">
        <v>2854</v>
      </c>
      <c r="I251" s="650">
        <v>1045</v>
      </c>
      <c r="J251" s="649" t="s">
        <v>2472</v>
      </c>
      <c r="K251" s="649" t="s">
        <v>2504</v>
      </c>
      <c r="L251" s="649">
        <v>4</v>
      </c>
      <c r="M251" s="649" t="s">
        <v>2692</v>
      </c>
      <c r="N251" s="649" t="s">
        <v>2505</v>
      </c>
      <c r="O251" s="649" t="s">
        <v>2506</v>
      </c>
    </row>
    <row r="252" spans="2:15" ht="15.75" customHeight="1" x14ac:dyDescent="0.25">
      <c r="B252" s="647" t="s">
        <v>2951</v>
      </c>
      <c r="C252" s="648" t="s">
        <v>2952</v>
      </c>
      <c r="D252" s="649" t="s">
        <v>1494</v>
      </c>
      <c r="E252" s="649" t="s">
        <v>2464</v>
      </c>
      <c r="F252" s="649">
        <v>3</v>
      </c>
      <c r="G252" s="649" t="s">
        <v>2465</v>
      </c>
      <c r="H252" s="649" t="s">
        <v>2703</v>
      </c>
      <c r="I252" s="650">
        <v>2127878</v>
      </c>
      <c r="J252" s="649" t="s">
        <v>2472</v>
      </c>
      <c r="K252" s="649" t="s">
        <v>2504</v>
      </c>
      <c r="L252" s="649">
        <v>4</v>
      </c>
      <c r="M252" s="649" t="s">
        <v>2692</v>
      </c>
      <c r="N252" s="649" t="s">
        <v>2505</v>
      </c>
      <c r="O252" s="649" t="s">
        <v>2506</v>
      </c>
    </row>
    <row r="253" spans="2:15" ht="15.75" customHeight="1" x14ac:dyDescent="0.25">
      <c r="B253" s="647" t="s">
        <v>2953</v>
      </c>
      <c r="C253" s="648" t="s">
        <v>2952</v>
      </c>
      <c r="D253" s="649" t="s">
        <v>1497</v>
      </c>
      <c r="E253" s="649" t="s">
        <v>2492</v>
      </c>
      <c r="F253" s="649">
        <v>8</v>
      </c>
      <c r="G253" s="649" t="s">
        <v>2493</v>
      </c>
      <c r="H253" s="649" t="s">
        <v>2854</v>
      </c>
      <c r="I253" s="650">
        <v>34798</v>
      </c>
      <c r="J253" s="649" t="s">
        <v>2472</v>
      </c>
      <c r="K253" s="649" t="s">
        <v>2504</v>
      </c>
      <c r="L253" s="649">
        <v>4</v>
      </c>
      <c r="M253" s="649" t="s">
        <v>2692</v>
      </c>
      <c r="N253" s="649" t="s">
        <v>2505</v>
      </c>
      <c r="O253" s="649" t="s">
        <v>2506</v>
      </c>
    </row>
    <row r="254" spans="2:15" ht="15.75" customHeight="1" x14ac:dyDescent="0.25">
      <c r="B254" s="647" t="s">
        <v>2954</v>
      </c>
      <c r="C254" s="648" t="s">
        <v>2952</v>
      </c>
      <c r="D254" s="649" t="s">
        <v>1494</v>
      </c>
      <c r="E254" s="649" t="s">
        <v>2712</v>
      </c>
      <c r="F254" s="649">
        <v>16</v>
      </c>
      <c r="G254" s="649" t="s">
        <v>2713</v>
      </c>
      <c r="H254" s="649" t="s">
        <v>2487</v>
      </c>
      <c r="I254" s="650">
        <v>105131</v>
      </c>
      <c r="J254" s="649" t="s">
        <v>2472</v>
      </c>
      <c r="K254" s="649" t="s">
        <v>2504</v>
      </c>
      <c r="L254" s="649">
        <v>8</v>
      </c>
      <c r="M254" s="649" t="s">
        <v>2715</v>
      </c>
      <c r="N254" s="649" t="s">
        <v>2458</v>
      </c>
      <c r="O254" s="649" t="s">
        <v>2458</v>
      </c>
    </row>
    <row r="255" spans="2:15" ht="15.75" customHeight="1" x14ac:dyDescent="0.25">
      <c r="B255" s="647" t="s">
        <v>2955</v>
      </c>
      <c r="C255" s="648" t="s">
        <v>2956</v>
      </c>
      <c r="D255" s="649" t="s">
        <v>1497</v>
      </c>
      <c r="E255" s="649" t="s">
        <v>2485</v>
      </c>
      <c r="F255" s="649">
        <v>7</v>
      </c>
      <c r="G255" s="649" t="s">
        <v>2486</v>
      </c>
      <c r="H255" s="649" t="s">
        <v>2957</v>
      </c>
      <c r="I255" s="650">
        <v>75500</v>
      </c>
      <c r="J255" s="649" t="s">
        <v>2784</v>
      </c>
      <c r="K255" s="649" t="s">
        <v>2958</v>
      </c>
      <c r="L255" s="649">
        <v>11</v>
      </c>
      <c r="M255" s="649" t="s">
        <v>2959</v>
      </c>
      <c r="N255" s="649" t="s">
        <v>2458</v>
      </c>
      <c r="O255" s="649" t="s">
        <v>2458</v>
      </c>
    </row>
    <row r="256" spans="2:15" ht="15.75" customHeight="1" x14ac:dyDescent="0.25">
      <c r="B256" s="647" t="s">
        <v>2960</v>
      </c>
      <c r="C256" s="648" t="s">
        <v>2952</v>
      </c>
      <c r="D256" s="649" t="s">
        <v>1497</v>
      </c>
      <c r="E256" s="649" t="s">
        <v>2538</v>
      </c>
      <c r="F256" s="649">
        <v>12</v>
      </c>
      <c r="G256" s="649" t="s">
        <v>2539</v>
      </c>
      <c r="H256" s="649" t="s">
        <v>2471</v>
      </c>
      <c r="I256" s="650">
        <v>137104</v>
      </c>
      <c r="J256" s="649" t="s">
        <v>2472</v>
      </c>
      <c r="K256" s="649" t="s">
        <v>2504</v>
      </c>
      <c r="L256" s="649">
        <v>4</v>
      </c>
      <c r="M256" s="649" t="s">
        <v>2692</v>
      </c>
      <c r="N256" s="649" t="s">
        <v>2505</v>
      </c>
      <c r="O256" s="649" t="s">
        <v>2506</v>
      </c>
    </row>
    <row r="257" spans="2:15" ht="15.75" customHeight="1" x14ac:dyDescent="0.25">
      <c r="B257" s="647" t="s">
        <v>2961</v>
      </c>
      <c r="C257" s="648" t="s">
        <v>2956</v>
      </c>
      <c r="D257" s="649" t="s">
        <v>1494</v>
      </c>
      <c r="E257" s="649" t="s">
        <v>2464</v>
      </c>
      <c r="F257" s="649">
        <v>3</v>
      </c>
      <c r="G257" s="649" t="s">
        <v>2465</v>
      </c>
      <c r="H257" s="649" t="s">
        <v>2636</v>
      </c>
      <c r="I257" s="650">
        <v>15693991</v>
      </c>
      <c r="J257" s="649" t="s">
        <v>2784</v>
      </c>
      <c r="K257" s="649" t="s">
        <v>2958</v>
      </c>
      <c r="L257" s="649">
        <v>11</v>
      </c>
      <c r="M257" s="649" t="s">
        <v>2959</v>
      </c>
      <c r="N257" s="649" t="s">
        <v>2458</v>
      </c>
      <c r="O257" s="649" t="s">
        <v>2458</v>
      </c>
    </row>
    <row r="258" spans="2:15" ht="15.75" customHeight="1" x14ac:dyDescent="0.25">
      <c r="B258" s="647" t="s">
        <v>2962</v>
      </c>
      <c r="C258" s="648" t="s">
        <v>2952</v>
      </c>
      <c r="D258" s="649" t="s">
        <v>1554</v>
      </c>
      <c r="E258" s="649" t="s">
        <v>2726</v>
      </c>
      <c r="F258" s="649">
        <v>17</v>
      </c>
      <c r="G258" s="649" t="s">
        <v>1632</v>
      </c>
      <c r="H258" s="649" t="s">
        <v>2727</v>
      </c>
      <c r="I258" s="650">
        <v>502645</v>
      </c>
      <c r="J258" s="649" t="s">
        <v>2472</v>
      </c>
      <c r="K258" s="649" t="s">
        <v>2504</v>
      </c>
      <c r="L258" s="649">
        <v>4</v>
      </c>
      <c r="M258" s="649" t="s">
        <v>2692</v>
      </c>
      <c r="N258" s="649" t="s">
        <v>2505</v>
      </c>
      <c r="O258" s="649" t="s">
        <v>2506</v>
      </c>
    </row>
    <row r="259" spans="2:15" ht="15.75" customHeight="1" x14ac:dyDescent="0.25">
      <c r="B259" s="647" t="s">
        <v>2963</v>
      </c>
      <c r="C259" s="648" t="s">
        <v>2952</v>
      </c>
      <c r="D259" s="649" t="s">
        <v>1554</v>
      </c>
      <c r="E259" s="649" t="s">
        <v>2934</v>
      </c>
      <c r="F259" s="649">
        <v>26</v>
      </c>
      <c r="G259" s="649" t="s">
        <v>1632</v>
      </c>
      <c r="H259" s="649" t="s">
        <v>2727</v>
      </c>
      <c r="I259" s="650">
        <v>989135</v>
      </c>
      <c r="J259" s="649" t="s">
        <v>2472</v>
      </c>
      <c r="K259" s="649" t="s">
        <v>2504</v>
      </c>
      <c r="L259" s="649">
        <v>4</v>
      </c>
      <c r="M259" s="649" t="s">
        <v>2692</v>
      </c>
      <c r="N259" s="649" t="s">
        <v>2505</v>
      </c>
      <c r="O259" s="649" t="s">
        <v>2506</v>
      </c>
    </row>
    <row r="260" spans="2:15" ht="15.75" customHeight="1" x14ac:dyDescent="0.25">
      <c r="B260" s="647" t="s">
        <v>2964</v>
      </c>
      <c r="C260" s="648" t="s">
        <v>2952</v>
      </c>
      <c r="D260" s="649" t="s">
        <v>1494</v>
      </c>
      <c r="E260" s="649" t="s">
        <v>2476</v>
      </c>
      <c r="F260" s="649">
        <v>5</v>
      </c>
      <c r="G260" s="649" t="s">
        <v>1640</v>
      </c>
      <c r="H260" s="649" t="s">
        <v>2471</v>
      </c>
      <c r="I260" s="650">
        <v>2767870</v>
      </c>
      <c r="J260" s="649" t="s">
        <v>2472</v>
      </c>
      <c r="K260" s="649" t="s">
        <v>2504</v>
      </c>
      <c r="L260" s="649">
        <v>4</v>
      </c>
      <c r="M260" s="649" t="s">
        <v>2692</v>
      </c>
      <c r="N260" s="649" t="s">
        <v>2505</v>
      </c>
      <c r="O260" s="649" t="s">
        <v>2506</v>
      </c>
    </row>
    <row r="261" spans="2:15" ht="15.75" customHeight="1" x14ac:dyDescent="0.25">
      <c r="B261" s="647" t="s">
        <v>2965</v>
      </c>
      <c r="C261" s="648" t="s">
        <v>2952</v>
      </c>
      <c r="D261" s="649" t="s">
        <v>1494</v>
      </c>
      <c r="E261" s="649" t="s">
        <v>2470</v>
      </c>
      <c r="F261" s="649">
        <v>4</v>
      </c>
      <c r="G261" s="649" t="s">
        <v>1640</v>
      </c>
      <c r="H261" s="649" t="s">
        <v>2471</v>
      </c>
      <c r="I261" s="650">
        <v>16201</v>
      </c>
      <c r="J261" s="649" t="s">
        <v>2472</v>
      </c>
      <c r="K261" s="649" t="s">
        <v>2504</v>
      </c>
      <c r="L261" s="649">
        <v>4</v>
      </c>
      <c r="M261" s="649" t="s">
        <v>2692</v>
      </c>
      <c r="N261" s="649" t="s">
        <v>2505</v>
      </c>
      <c r="O261" s="649" t="s">
        <v>2506</v>
      </c>
    </row>
    <row r="262" spans="2:15" ht="15.75" customHeight="1" x14ac:dyDescent="0.25">
      <c r="B262" s="647" t="s">
        <v>2966</v>
      </c>
      <c r="C262" s="648" t="s">
        <v>2967</v>
      </c>
      <c r="D262" s="649" t="s">
        <v>1545</v>
      </c>
      <c r="E262" s="649" t="s">
        <v>2968</v>
      </c>
      <c r="F262" s="649">
        <v>27</v>
      </c>
      <c r="G262" s="649" t="s">
        <v>2465</v>
      </c>
      <c r="H262" s="649" t="s">
        <v>2969</v>
      </c>
      <c r="I262" s="650">
        <v>45000000</v>
      </c>
      <c r="J262" s="649" t="s">
        <v>2455</v>
      </c>
      <c r="K262" s="649" t="s">
        <v>2456</v>
      </c>
      <c r="L262" s="649">
        <v>16</v>
      </c>
      <c r="M262" s="649" t="s">
        <v>2457</v>
      </c>
      <c r="N262" s="649" t="s">
        <v>2489</v>
      </c>
      <c r="O262" s="649" t="s">
        <v>2458</v>
      </c>
    </row>
    <row r="263" spans="2:15" ht="15.75" customHeight="1" x14ac:dyDescent="0.25">
      <c r="B263" s="647" t="s">
        <v>2970</v>
      </c>
      <c r="C263" s="648" t="s">
        <v>2971</v>
      </c>
      <c r="D263" s="649" t="s">
        <v>1551</v>
      </c>
      <c r="E263" s="649" t="s">
        <v>2972</v>
      </c>
      <c r="F263" s="649">
        <v>28</v>
      </c>
      <c r="G263" s="649" t="s">
        <v>2465</v>
      </c>
      <c r="H263" s="649" t="s">
        <v>2973</v>
      </c>
      <c r="I263" s="650">
        <v>186000000</v>
      </c>
      <c r="J263" s="649" t="s">
        <v>2455</v>
      </c>
      <c r="K263" s="649" t="s">
        <v>2456</v>
      </c>
      <c r="L263" s="649">
        <v>16</v>
      </c>
      <c r="M263" s="649" t="s">
        <v>2457</v>
      </c>
      <c r="N263" s="649" t="s">
        <v>2935</v>
      </c>
      <c r="O263" s="649" t="s">
        <v>2458</v>
      </c>
    </row>
    <row r="264" spans="2:15" ht="15.75" customHeight="1" x14ac:dyDescent="0.25">
      <c r="B264" s="647" t="s">
        <v>2974</v>
      </c>
      <c r="C264" s="648" t="s">
        <v>2975</v>
      </c>
      <c r="D264" s="649" t="s">
        <v>1551</v>
      </c>
      <c r="E264" s="649" t="s">
        <v>2972</v>
      </c>
      <c r="F264" s="649">
        <v>28</v>
      </c>
      <c r="G264" s="649" t="s">
        <v>2465</v>
      </c>
      <c r="H264" s="649" t="s">
        <v>2976</v>
      </c>
      <c r="I264" s="650">
        <v>266000000</v>
      </c>
      <c r="J264" s="649" t="s">
        <v>2455</v>
      </c>
      <c r="K264" s="649" t="s">
        <v>2456</v>
      </c>
      <c r="L264" s="649">
        <v>16</v>
      </c>
      <c r="M264" s="649" t="s">
        <v>2457</v>
      </c>
      <c r="N264" s="649" t="s">
        <v>2935</v>
      </c>
      <c r="O264" s="649" t="s">
        <v>2458</v>
      </c>
    </row>
    <row r="265" spans="2:15" ht="15.75" customHeight="1" x14ac:dyDescent="0.25">
      <c r="B265" s="647" t="s">
        <v>2977</v>
      </c>
      <c r="C265" s="648" t="s">
        <v>2978</v>
      </c>
      <c r="D265" s="649" t="s">
        <v>1554</v>
      </c>
      <c r="E265" s="649" t="s">
        <v>2726</v>
      </c>
      <c r="F265" s="649">
        <v>17</v>
      </c>
      <c r="G265" s="649" t="s">
        <v>1632</v>
      </c>
      <c r="H265" s="649" t="s">
        <v>2727</v>
      </c>
      <c r="I265" s="650">
        <v>400000</v>
      </c>
      <c r="J265" s="649" t="s">
        <v>2455</v>
      </c>
      <c r="K265" s="649" t="s">
        <v>2456</v>
      </c>
      <c r="L265" s="649">
        <v>16</v>
      </c>
      <c r="M265" s="649" t="s">
        <v>2457</v>
      </c>
      <c r="N265" s="649" t="s">
        <v>2935</v>
      </c>
      <c r="O265" s="649" t="s">
        <v>2458</v>
      </c>
    </row>
    <row r="266" spans="2:15" ht="15.75" customHeight="1" x14ac:dyDescent="0.25">
      <c r="B266" s="647" t="s">
        <v>2979</v>
      </c>
      <c r="C266" s="648" t="s">
        <v>2956</v>
      </c>
      <c r="D266" s="649" t="s">
        <v>1530</v>
      </c>
      <c r="E266" s="649" t="s">
        <v>2980</v>
      </c>
      <c r="F266" s="649">
        <v>29</v>
      </c>
      <c r="G266" s="649" t="s">
        <v>2981</v>
      </c>
      <c r="H266" s="649" t="s">
        <v>2982</v>
      </c>
      <c r="I266" s="650">
        <v>2418319</v>
      </c>
      <c r="J266" s="649" t="s">
        <v>2784</v>
      </c>
      <c r="K266" s="649" t="s">
        <v>2958</v>
      </c>
      <c r="L266" s="649">
        <v>11</v>
      </c>
      <c r="M266" s="649" t="s">
        <v>2959</v>
      </c>
      <c r="N266" s="649" t="s">
        <v>2458</v>
      </c>
      <c r="O266" s="649" t="s">
        <v>2458</v>
      </c>
    </row>
    <row r="267" spans="2:15" ht="15.75" customHeight="1" x14ac:dyDescent="0.25">
      <c r="B267" s="647" t="s">
        <v>2983</v>
      </c>
      <c r="C267" s="648" t="s">
        <v>2978</v>
      </c>
      <c r="D267" s="649" t="s">
        <v>1554</v>
      </c>
      <c r="E267" s="649" t="s">
        <v>2937</v>
      </c>
      <c r="F267" s="649">
        <v>26</v>
      </c>
      <c r="G267" s="649" t="s">
        <v>1632</v>
      </c>
      <c r="H267" s="649" t="s">
        <v>2727</v>
      </c>
      <c r="I267" s="650">
        <v>2000000</v>
      </c>
      <c r="J267" s="649" t="s">
        <v>2455</v>
      </c>
      <c r="K267" s="649" t="s">
        <v>2456</v>
      </c>
      <c r="L267" s="649">
        <v>16</v>
      </c>
      <c r="M267" s="649" t="s">
        <v>2457</v>
      </c>
      <c r="N267" s="649" t="s">
        <v>2935</v>
      </c>
      <c r="O267" s="649" t="s">
        <v>2458</v>
      </c>
    </row>
    <row r="268" spans="2:15" ht="15.75" customHeight="1" x14ac:dyDescent="0.25">
      <c r="B268" s="647" t="s">
        <v>2984</v>
      </c>
      <c r="C268" s="648" t="s">
        <v>2978</v>
      </c>
      <c r="D268" s="649" t="s">
        <v>1503</v>
      </c>
      <c r="E268" s="649" t="s">
        <v>2511</v>
      </c>
      <c r="F268" s="649">
        <v>11</v>
      </c>
      <c r="G268" s="649" t="s">
        <v>2512</v>
      </c>
      <c r="H268" s="649" t="s">
        <v>2471</v>
      </c>
      <c r="I268" s="650">
        <v>4501000</v>
      </c>
      <c r="J268" s="649" t="s">
        <v>2455</v>
      </c>
      <c r="K268" s="649" t="s">
        <v>2456</v>
      </c>
      <c r="L268" s="649">
        <v>16</v>
      </c>
      <c r="M268" s="649" t="s">
        <v>2457</v>
      </c>
      <c r="N268" s="649" t="s">
        <v>2458</v>
      </c>
      <c r="O268" s="649" t="s">
        <v>2458</v>
      </c>
    </row>
    <row r="269" spans="2:15" ht="15.75" customHeight="1" x14ac:dyDescent="0.25">
      <c r="B269" s="647" t="s">
        <v>2985</v>
      </c>
      <c r="C269" s="648" t="s">
        <v>2978</v>
      </c>
      <c r="D269" s="649" t="s">
        <v>1497</v>
      </c>
      <c r="E269" s="649" t="s">
        <v>2492</v>
      </c>
      <c r="F269" s="649">
        <v>8</v>
      </c>
      <c r="G269" s="649" t="s">
        <v>2493</v>
      </c>
      <c r="H269" s="649" t="s">
        <v>2986</v>
      </c>
      <c r="I269" s="650">
        <v>330000</v>
      </c>
      <c r="J269" s="649" t="s">
        <v>2455</v>
      </c>
      <c r="K269" s="649" t="s">
        <v>2467</v>
      </c>
      <c r="L269" s="649">
        <v>16</v>
      </c>
      <c r="M269" s="649" t="s">
        <v>2457</v>
      </c>
      <c r="N269" s="649" t="s">
        <v>2458</v>
      </c>
      <c r="O269" s="649" t="s">
        <v>2458</v>
      </c>
    </row>
    <row r="270" spans="2:15" ht="15.75" customHeight="1" x14ac:dyDescent="0.25">
      <c r="B270" s="647" t="s">
        <v>2987</v>
      </c>
      <c r="C270" s="648" t="s">
        <v>2956</v>
      </c>
      <c r="D270" s="649" t="s">
        <v>1530</v>
      </c>
      <c r="E270" s="649" t="s">
        <v>2927</v>
      </c>
      <c r="F270" s="649">
        <v>25</v>
      </c>
      <c r="G270" s="649" t="s">
        <v>2928</v>
      </c>
      <c r="H270" s="649" t="s">
        <v>2743</v>
      </c>
      <c r="I270" s="650">
        <v>30011</v>
      </c>
      <c r="J270" s="649" t="s">
        <v>2784</v>
      </c>
      <c r="K270" s="649" t="s">
        <v>2958</v>
      </c>
      <c r="L270" s="649">
        <v>13</v>
      </c>
      <c r="M270" s="649" t="s">
        <v>2535</v>
      </c>
      <c r="N270" s="649" t="s">
        <v>2458</v>
      </c>
      <c r="O270" s="649" t="s">
        <v>2458</v>
      </c>
    </row>
    <row r="271" spans="2:15" ht="15.75" customHeight="1" x14ac:dyDescent="0.25">
      <c r="B271" s="647" t="s">
        <v>2988</v>
      </c>
      <c r="C271" s="648" t="s">
        <v>2978</v>
      </c>
      <c r="D271" s="649" t="s">
        <v>1494</v>
      </c>
      <c r="E271" s="649" t="s">
        <v>2476</v>
      </c>
      <c r="F271" s="649">
        <v>5</v>
      </c>
      <c r="G271" s="649" t="s">
        <v>1640</v>
      </c>
      <c r="H271" s="649" t="s">
        <v>2471</v>
      </c>
      <c r="I271" s="650">
        <v>13896000</v>
      </c>
      <c r="J271" s="649" t="s">
        <v>2455</v>
      </c>
      <c r="K271" s="649" t="s">
        <v>2456</v>
      </c>
      <c r="L271" s="649">
        <v>16</v>
      </c>
      <c r="M271" s="649" t="s">
        <v>2457</v>
      </c>
      <c r="N271" s="649" t="s">
        <v>2458</v>
      </c>
      <c r="O271" s="649" t="s">
        <v>2458</v>
      </c>
    </row>
    <row r="272" spans="2:15" ht="15.75" customHeight="1" x14ac:dyDescent="0.25">
      <c r="B272" s="647" t="s">
        <v>2989</v>
      </c>
      <c r="C272" s="648" t="s">
        <v>2978</v>
      </c>
      <c r="D272" s="649" t="s">
        <v>1494</v>
      </c>
      <c r="E272" s="649" t="s">
        <v>2464</v>
      </c>
      <c r="F272" s="649">
        <v>3</v>
      </c>
      <c r="G272" s="649" t="s">
        <v>2465</v>
      </c>
      <c r="H272" s="649" t="s">
        <v>2986</v>
      </c>
      <c r="I272" s="650">
        <v>17846000</v>
      </c>
      <c r="J272" s="649" t="s">
        <v>2455</v>
      </c>
      <c r="K272" s="649" t="s">
        <v>2467</v>
      </c>
      <c r="L272" s="649">
        <v>16</v>
      </c>
      <c r="M272" s="649" t="s">
        <v>2457</v>
      </c>
      <c r="N272" s="649" t="s">
        <v>2935</v>
      </c>
      <c r="O272" s="649" t="s">
        <v>2458</v>
      </c>
    </row>
    <row r="273" spans="2:15" ht="15.75" customHeight="1" x14ac:dyDescent="0.25">
      <c r="B273" s="647" t="s">
        <v>2990</v>
      </c>
      <c r="C273" s="648" t="s">
        <v>2978</v>
      </c>
      <c r="D273" s="649" t="s">
        <v>1494</v>
      </c>
      <c r="E273" s="649" t="s">
        <v>2470</v>
      </c>
      <c r="F273" s="649">
        <v>4</v>
      </c>
      <c r="G273" s="649" t="s">
        <v>1640</v>
      </c>
      <c r="H273" s="649" t="s">
        <v>2471</v>
      </c>
      <c r="I273" s="650">
        <v>602000</v>
      </c>
      <c r="J273" s="649" t="s">
        <v>2455</v>
      </c>
      <c r="K273" s="649" t="s">
        <v>2456</v>
      </c>
      <c r="L273" s="649">
        <v>16</v>
      </c>
      <c r="M273" s="649" t="s">
        <v>2457</v>
      </c>
      <c r="N273" s="649" t="s">
        <v>2458</v>
      </c>
      <c r="O273" s="649" t="s">
        <v>2458</v>
      </c>
    </row>
    <row r="274" spans="2:15" ht="15.75" customHeight="1" x14ac:dyDescent="0.25">
      <c r="B274" s="647" t="s">
        <v>2991</v>
      </c>
      <c r="C274" s="648" t="s">
        <v>2940</v>
      </c>
      <c r="D274" s="649" t="s">
        <v>1539</v>
      </c>
      <c r="E274" s="649" t="s">
        <v>2624</v>
      </c>
      <c r="F274" s="649">
        <v>9</v>
      </c>
      <c r="G274" s="649" t="s">
        <v>2502</v>
      </c>
      <c r="H274" s="649" t="s">
        <v>2471</v>
      </c>
      <c r="I274" s="650">
        <v>1</v>
      </c>
      <c r="J274" s="649" t="s">
        <v>2472</v>
      </c>
      <c r="K274" s="649" t="s">
        <v>2504</v>
      </c>
      <c r="L274" s="649">
        <v>4</v>
      </c>
      <c r="M274" s="649" t="s">
        <v>2626</v>
      </c>
      <c r="N274" s="649" t="s">
        <v>2458</v>
      </c>
      <c r="O274" s="649" t="s">
        <v>2458</v>
      </c>
    </row>
    <row r="275" spans="2:15" ht="15.75" customHeight="1" x14ac:dyDescent="0.25">
      <c r="B275" s="647" t="s">
        <v>2992</v>
      </c>
      <c r="C275" s="648" t="s">
        <v>2917</v>
      </c>
      <c r="D275" s="649" t="s">
        <v>1539</v>
      </c>
      <c r="E275" s="649" t="s">
        <v>2624</v>
      </c>
      <c r="F275" s="649">
        <v>9</v>
      </c>
      <c r="G275" s="649" t="s">
        <v>2502</v>
      </c>
      <c r="H275" s="649" t="s">
        <v>2471</v>
      </c>
      <c r="I275" s="650">
        <v>1</v>
      </c>
      <c r="J275" s="649" t="s">
        <v>2472</v>
      </c>
      <c r="K275" s="649" t="s">
        <v>2504</v>
      </c>
      <c r="L275" s="649">
        <v>4</v>
      </c>
      <c r="M275" s="649" t="s">
        <v>2626</v>
      </c>
      <c r="N275" s="649" t="s">
        <v>2458</v>
      </c>
      <c r="O275" s="649" t="s">
        <v>2458</v>
      </c>
    </row>
    <row r="276" spans="2:15" ht="15.75" customHeight="1" x14ac:dyDescent="0.25">
      <c r="B276" s="647" t="s">
        <v>2993</v>
      </c>
      <c r="C276" s="648" t="s">
        <v>2891</v>
      </c>
      <c r="D276" s="649" t="s">
        <v>1518</v>
      </c>
      <c r="E276" s="649" t="s">
        <v>2476</v>
      </c>
      <c r="F276" s="649">
        <v>5</v>
      </c>
      <c r="G276" s="649" t="s">
        <v>1640</v>
      </c>
      <c r="H276" s="649" t="s">
        <v>2471</v>
      </c>
      <c r="I276" s="650">
        <v>321574</v>
      </c>
      <c r="J276" s="649" t="s">
        <v>2472</v>
      </c>
      <c r="K276" s="649" t="s">
        <v>2865</v>
      </c>
      <c r="L276" s="649">
        <v>11</v>
      </c>
      <c r="M276" s="649" t="s">
        <v>2519</v>
      </c>
      <c r="N276" s="649" t="s">
        <v>2458</v>
      </c>
      <c r="O276" s="649" t="s">
        <v>2458</v>
      </c>
    </row>
    <row r="277" spans="2:15" ht="15.75" customHeight="1" x14ac:dyDescent="0.25">
      <c r="B277" s="647" t="s">
        <v>2994</v>
      </c>
      <c r="C277" s="648" t="s">
        <v>2886</v>
      </c>
      <c r="D277" s="649" t="s">
        <v>1494</v>
      </c>
      <c r="E277" s="649" t="s">
        <v>2464</v>
      </c>
      <c r="F277" s="649">
        <v>3</v>
      </c>
      <c r="G277" s="649" t="s">
        <v>2465</v>
      </c>
      <c r="H277" s="649" t="s">
        <v>2995</v>
      </c>
      <c r="I277" s="650">
        <v>115507657</v>
      </c>
      <c r="J277" s="649" t="s">
        <v>2472</v>
      </c>
      <c r="K277" s="649" t="s">
        <v>2887</v>
      </c>
      <c r="L277" s="649">
        <v>16</v>
      </c>
      <c r="M277" s="649" t="s">
        <v>2457</v>
      </c>
      <c r="N277" s="649" t="s">
        <v>2489</v>
      </c>
      <c r="O277" s="649" t="s">
        <v>2458</v>
      </c>
    </row>
    <row r="278" spans="2:15" ht="15.75" customHeight="1" x14ac:dyDescent="0.25">
      <c r="B278" s="647" t="s">
        <v>2996</v>
      </c>
      <c r="C278" s="648" t="s">
        <v>2874</v>
      </c>
      <c r="D278" s="649" t="s">
        <v>1539</v>
      </c>
      <c r="E278" s="649" t="s">
        <v>2592</v>
      </c>
      <c r="F278" s="649">
        <v>9</v>
      </c>
      <c r="G278" s="649" t="s">
        <v>2502</v>
      </c>
      <c r="H278" s="649" t="s">
        <v>2997</v>
      </c>
      <c r="I278" s="650">
        <v>1045</v>
      </c>
      <c r="J278" s="649" t="s">
        <v>2472</v>
      </c>
      <c r="K278" s="649" t="s">
        <v>2504</v>
      </c>
      <c r="L278" s="649">
        <v>4</v>
      </c>
      <c r="M278" s="649" t="s">
        <v>2594</v>
      </c>
      <c r="N278" s="649" t="s">
        <v>2458</v>
      </c>
      <c r="O278" s="649" t="s">
        <v>2458</v>
      </c>
    </row>
    <row r="279" spans="2:15" ht="15.75" customHeight="1" x14ac:dyDescent="0.25">
      <c r="B279" s="647" t="s">
        <v>2998</v>
      </c>
      <c r="C279" s="648" t="s">
        <v>2886</v>
      </c>
      <c r="D279" s="649" t="s">
        <v>1497</v>
      </c>
      <c r="E279" s="649" t="s">
        <v>2485</v>
      </c>
      <c r="F279" s="649">
        <v>7</v>
      </c>
      <c r="G279" s="649" t="s">
        <v>2486</v>
      </c>
      <c r="H279" s="649" t="s">
        <v>2471</v>
      </c>
      <c r="I279" s="650">
        <v>10000</v>
      </c>
      <c r="J279" s="649" t="s">
        <v>2472</v>
      </c>
      <c r="K279" s="649" t="s">
        <v>2887</v>
      </c>
      <c r="L279" s="649">
        <v>16</v>
      </c>
      <c r="M279" s="649" t="s">
        <v>2682</v>
      </c>
      <c r="N279" s="649" t="s">
        <v>2458</v>
      </c>
      <c r="O279" s="649" t="s">
        <v>2458</v>
      </c>
    </row>
    <row r="280" spans="2:15" ht="15.75" customHeight="1" x14ac:dyDescent="0.25">
      <c r="B280" s="647" t="s">
        <v>2999</v>
      </c>
      <c r="C280" s="648" t="s">
        <v>2886</v>
      </c>
      <c r="D280" s="649" t="s">
        <v>1497</v>
      </c>
      <c r="E280" s="649" t="s">
        <v>2492</v>
      </c>
      <c r="F280" s="649">
        <v>8</v>
      </c>
      <c r="G280" s="649" t="s">
        <v>2493</v>
      </c>
      <c r="H280" s="649" t="s">
        <v>2494</v>
      </c>
      <c r="I280" s="650">
        <v>10000</v>
      </c>
      <c r="J280" s="649" t="s">
        <v>2472</v>
      </c>
      <c r="K280" s="649" t="s">
        <v>2887</v>
      </c>
      <c r="L280" s="649">
        <v>16</v>
      </c>
      <c r="M280" s="649" t="s">
        <v>2457</v>
      </c>
      <c r="N280" s="649" t="s">
        <v>2682</v>
      </c>
      <c r="O280" s="649" t="s">
        <v>2458</v>
      </c>
    </row>
    <row r="281" spans="2:15" ht="15.75" customHeight="1" x14ac:dyDescent="0.25">
      <c r="B281" s="647" t="s">
        <v>3000</v>
      </c>
      <c r="C281" s="648" t="s">
        <v>2886</v>
      </c>
      <c r="D281" s="649" t="s">
        <v>1494</v>
      </c>
      <c r="E281" s="649" t="s">
        <v>2508</v>
      </c>
      <c r="F281" s="649">
        <v>10</v>
      </c>
      <c r="G281" s="649" t="s">
        <v>2509</v>
      </c>
      <c r="H281" s="649" t="s">
        <v>2494</v>
      </c>
      <c r="I281" s="650">
        <v>120000</v>
      </c>
      <c r="J281" s="649" t="s">
        <v>2472</v>
      </c>
      <c r="K281" s="649" t="s">
        <v>2887</v>
      </c>
      <c r="L281" s="649">
        <v>16</v>
      </c>
      <c r="M281" s="649" t="s">
        <v>2457</v>
      </c>
      <c r="N281" s="649" t="s">
        <v>2682</v>
      </c>
      <c r="O281" s="649" t="s">
        <v>2458</v>
      </c>
    </row>
    <row r="282" spans="2:15" ht="15.75" customHeight="1" x14ac:dyDescent="0.25">
      <c r="B282" s="647" t="s">
        <v>3001</v>
      </c>
      <c r="C282" s="648" t="s">
        <v>2886</v>
      </c>
      <c r="D282" s="649" t="s">
        <v>1503</v>
      </c>
      <c r="E282" s="649" t="s">
        <v>2511</v>
      </c>
      <c r="F282" s="649">
        <v>11</v>
      </c>
      <c r="G282" s="649" t="s">
        <v>2512</v>
      </c>
      <c r="H282" s="649" t="s">
        <v>2471</v>
      </c>
      <c r="I282" s="650">
        <v>1</v>
      </c>
      <c r="J282" s="649" t="s">
        <v>2472</v>
      </c>
      <c r="K282" s="649" t="s">
        <v>2887</v>
      </c>
      <c r="L282" s="649">
        <v>16</v>
      </c>
      <c r="M282" s="649" t="s">
        <v>2457</v>
      </c>
      <c r="N282" s="649" t="s">
        <v>2682</v>
      </c>
      <c r="O282" s="649" t="s">
        <v>2458</v>
      </c>
    </row>
    <row r="283" spans="2:15" ht="15.75" customHeight="1" x14ac:dyDescent="0.25">
      <c r="B283" s="647" t="s">
        <v>3002</v>
      </c>
      <c r="C283" s="648" t="s">
        <v>3003</v>
      </c>
      <c r="D283" s="649" t="s">
        <v>1530</v>
      </c>
      <c r="E283" s="649" t="s">
        <v>3004</v>
      </c>
      <c r="F283" s="649">
        <v>30</v>
      </c>
      <c r="G283" s="649" t="s">
        <v>3005</v>
      </c>
      <c r="H283" s="649" t="s">
        <v>2545</v>
      </c>
      <c r="I283" s="650">
        <v>21806969</v>
      </c>
      <c r="J283" s="649" t="s">
        <v>2784</v>
      </c>
      <c r="K283" s="649" t="s">
        <v>2958</v>
      </c>
      <c r="L283" s="649">
        <v>11</v>
      </c>
      <c r="M283" s="649" t="s">
        <v>2959</v>
      </c>
      <c r="N283" s="649" t="s">
        <v>2519</v>
      </c>
      <c r="O283" s="649" t="s">
        <v>2458</v>
      </c>
    </row>
    <row r="284" spans="2:15" ht="15.75" customHeight="1" x14ac:dyDescent="0.25">
      <c r="B284" s="647" t="s">
        <v>3006</v>
      </c>
      <c r="C284" s="648" t="s">
        <v>3003</v>
      </c>
      <c r="D284" s="649" t="s">
        <v>1530</v>
      </c>
      <c r="E284" s="649" t="s">
        <v>2538</v>
      </c>
      <c r="F284" s="649">
        <v>12</v>
      </c>
      <c r="G284" s="649" t="s">
        <v>2539</v>
      </c>
      <c r="H284" s="649" t="s">
        <v>2565</v>
      </c>
      <c r="I284" s="650">
        <v>16297991</v>
      </c>
      <c r="J284" s="649" t="s">
        <v>2784</v>
      </c>
      <c r="K284" s="649" t="s">
        <v>2958</v>
      </c>
      <c r="L284" s="649">
        <v>11</v>
      </c>
      <c r="M284" s="649" t="s">
        <v>2959</v>
      </c>
      <c r="N284" s="649" t="s">
        <v>2458</v>
      </c>
      <c r="O284" s="649" t="s">
        <v>2458</v>
      </c>
    </row>
    <row r="285" spans="2:15" ht="15.75" customHeight="1" x14ac:dyDescent="0.25">
      <c r="B285" s="647" t="s">
        <v>3007</v>
      </c>
      <c r="C285" s="648" t="s">
        <v>3003</v>
      </c>
      <c r="D285" s="649" t="s">
        <v>1494</v>
      </c>
      <c r="E285" s="649" t="s">
        <v>3008</v>
      </c>
      <c r="F285" s="649">
        <v>5</v>
      </c>
      <c r="G285" s="649" t="s">
        <v>3009</v>
      </c>
      <c r="H285" s="649" t="s">
        <v>2740</v>
      </c>
      <c r="I285" s="650">
        <v>1</v>
      </c>
      <c r="J285" s="649" t="s">
        <v>2784</v>
      </c>
      <c r="K285" s="649" t="s">
        <v>2958</v>
      </c>
      <c r="L285" s="649">
        <v>11</v>
      </c>
      <c r="M285" s="649" t="s">
        <v>2959</v>
      </c>
      <c r="N285" s="649" t="s">
        <v>2458</v>
      </c>
      <c r="O285" s="649" t="s">
        <v>2458</v>
      </c>
    </row>
    <row r="286" spans="2:15" ht="15.75" customHeight="1" x14ac:dyDescent="0.25">
      <c r="B286" s="647" t="s">
        <v>3010</v>
      </c>
      <c r="C286" s="648" t="s">
        <v>2956</v>
      </c>
      <c r="D286" s="649" t="s">
        <v>1530</v>
      </c>
      <c r="E286" s="649" t="s">
        <v>3011</v>
      </c>
      <c r="F286" s="649">
        <v>23</v>
      </c>
      <c r="G286" s="649" t="s">
        <v>2824</v>
      </c>
      <c r="H286" s="649" t="s">
        <v>2471</v>
      </c>
      <c r="I286" s="650">
        <v>1440000</v>
      </c>
      <c r="J286" s="649" t="s">
        <v>2784</v>
      </c>
      <c r="K286" s="649" t="s">
        <v>2958</v>
      </c>
      <c r="L286" s="649">
        <v>11</v>
      </c>
      <c r="M286" s="649" t="s">
        <v>2959</v>
      </c>
      <c r="N286" s="649" t="s">
        <v>2519</v>
      </c>
      <c r="O286" s="649" t="s">
        <v>2458</v>
      </c>
    </row>
    <row r="287" spans="2:15" ht="15.75" customHeight="1" x14ac:dyDescent="0.25">
      <c r="B287" s="647" t="s">
        <v>3012</v>
      </c>
      <c r="C287" s="648" t="s">
        <v>2956</v>
      </c>
      <c r="D287" s="649" t="s">
        <v>1530</v>
      </c>
      <c r="E287" s="649" t="s">
        <v>3004</v>
      </c>
      <c r="F287" s="649">
        <v>30</v>
      </c>
      <c r="G287" s="649" t="s">
        <v>3005</v>
      </c>
      <c r="H287" s="649" t="s">
        <v>2545</v>
      </c>
      <c r="I287" s="650">
        <v>1661908</v>
      </c>
      <c r="J287" s="649" t="s">
        <v>2784</v>
      </c>
      <c r="K287" s="649" t="s">
        <v>2958</v>
      </c>
      <c r="L287" s="649">
        <v>11</v>
      </c>
      <c r="M287" s="649" t="s">
        <v>2959</v>
      </c>
      <c r="N287" s="649" t="s">
        <v>2519</v>
      </c>
      <c r="O287" s="649" t="s">
        <v>2458</v>
      </c>
    </row>
    <row r="288" spans="2:15" ht="15.75" customHeight="1" x14ac:dyDescent="0.25">
      <c r="B288" s="647" t="s">
        <v>3013</v>
      </c>
      <c r="C288" s="648" t="s">
        <v>2956</v>
      </c>
      <c r="D288" s="649" t="s">
        <v>1530</v>
      </c>
      <c r="E288" s="649" t="s">
        <v>2476</v>
      </c>
      <c r="F288" s="649">
        <v>5</v>
      </c>
      <c r="G288" s="649" t="s">
        <v>1640</v>
      </c>
      <c r="H288" s="649" t="s">
        <v>2487</v>
      </c>
      <c r="I288" s="650">
        <v>651549</v>
      </c>
      <c r="J288" s="649" t="s">
        <v>2784</v>
      </c>
      <c r="K288" s="649" t="s">
        <v>2958</v>
      </c>
      <c r="L288" s="649">
        <v>11</v>
      </c>
      <c r="M288" s="649" t="s">
        <v>2959</v>
      </c>
      <c r="N288" s="649" t="s">
        <v>2458</v>
      </c>
      <c r="O288" s="649" t="s">
        <v>2458</v>
      </c>
    </row>
    <row r="289" spans="2:15" ht="15.75" customHeight="1" x14ac:dyDescent="0.25">
      <c r="B289" s="647" t="s">
        <v>3014</v>
      </c>
      <c r="C289" s="648" t="s">
        <v>2956</v>
      </c>
      <c r="D289" s="649" t="s">
        <v>1530</v>
      </c>
      <c r="E289" s="649" t="s">
        <v>3015</v>
      </c>
      <c r="F289" s="649">
        <v>24</v>
      </c>
      <c r="G289" s="649" t="s">
        <v>2795</v>
      </c>
      <c r="H289" s="649" t="s">
        <v>2565</v>
      </c>
      <c r="I289" s="650">
        <v>1</v>
      </c>
      <c r="J289" s="649" t="s">
        <v>2784</v>
      </c>
      <c r="K289" s="649" t="s">
        <v>2958</v>
      </c>
      <c r="L289" s="649">
        <v>11</v>
      </c>
      <c r="M289" s="649" t="s">
        <v>2959</v>
      </c>
      <c r="N289" s="649" t="s">
        <v>2519</v>
      </c>
      <c r="O289" s="649" t="s">
        <v>2458</v>
      </c>
    </row>
    <row r="290" spans="2:15" ht="15.75" customHeight="1" x14ac:dyDescent="0.25">
      <c r="B290" s="647" t="s">
        <v>3016</v>
      </c>
      <c r="C290" s="648" t="s">
        <v>2956</v>
      </c>
      <c r="D290" s="649" t="s">
        <v>1530</v>
      </c>
      <c r="E290" s="649" t="s">
        <v>2470</v>
      </c>
      <c r="F290" s="649">
        <v>4</v>
      </c>
      <c r="G290" s="649" t="s">
        <v>1640</v>
      </c>
      <c r="H290" s="649" t="s">
        <v>2471</v>
      </c>
      <c r="I290" s="650">
        <v>1</v>
      </c>
      <c r="J290" s="649" t="s">
        <v>2784</v>
      </c>
      <c r="K290" s="649" t="s">
        <v>2958</v>
      </c>
      <c r="L290" s="649">
        <v>11</v>
      </c>
      <c r="M290" s="649" t="s">
        <v>2519</v>
      </c>
      <c r="N290" s="649" t="s">
        <v>2458</v>
      </c>
      <c r="O290" s="649" t="s">
        <v>2458</v>
      </c>
    </row>
    <row r="291" spans="2:15" ht="15.75" customHeight="1" x14ac:dyDescent="0.25">
      <c r="B291" s="647" t="s">
        <v>3017</v>
      </c>
      <c r="C291" s="648" t="s">
        <v>2956</v>
      </c>
      <c r="D291" s="649" t="s">
        <v>1530</v>
      </c>
      <c r="E291" s="649" t="s">
        <v>2538</v>
      </c>
      <c r="F291" s="649">
        <v>12</v>
      </c>
      <c r="G291" s="649" t="s">
        <v>2539</v>
      </c>
      <c r="H291" s="649" t="s">
        <v>2565</v>
      </c>
      <c r="I291" s="650">
        <v>1559376</v>
      </c>
      <c r="J291" s="649" t="s">
        <v>2784</v>
      </c>
      <c r="K291" s="649" t="s">
        <v>2958</v>
      </c>
      <c r="L291" s="649">
        <v>17</v>
      </c>
      <c r="M291" s="649" t="s">
        <v>2524</v>
      </c>
      <c r="N291" s="649" t="s">
        <v>2458</v>
      </c>
      <c r="O291" s="649" t="s">
        <v>2458</v>
      </c>
    </row>
    <row r="292" spans="2:15" ht="15.75" customHeight="1" x14ac:dyDescent="0.25">
      <c r="B292" s="647" t="s">
        <v>3018</v>
      </c>
      <c r="C292" s="648" t="s">
        <v>2956</v>
      </c>
      <c r="D292" s="649" t="s">
        <v>1497</v>
      </c>
      <c r="E292" s="649" t="s">
        <v>2492</v>
      </c>
      <c r="F292" s="649">
        <v>8</v>
      </c>
      <c r="G292" s="649" t="s">
        <v>2493</v>
      </c>
      <c r="H292" s="649" t="s">
        <v>2494</v>
      </c>
      <c r="I292" s="650">
        <v>10000</v>
      </c>
      <c r="J292" s="649" t="s">
        <v>2784</v>
      </c>
      <c r="K292" s="649" t="s">
        <v>2958</v>
      </c>
      <c r="L292" s="649">
        <v>11</v>
      </c>
      <c r="M292" s="649" t="s">
        <v>2519</v>
      </c>
      <c r="N292" s="649" t="s">
        <v>2458</v>
      </c>
      <c r="O292" s="649" t="s">
        <v>2458</v>
      </c>
    </row>
    <row r="293" spans="2:15" ht="15.75" customHeight="1" x14ac:dyDescent="0.25">
      <c r="B293" s="647" t="s">
        <v>3019</v>
      </c>
      <c r="C293" s="648" t="s">
        <v>2956</v>
      </c>
      <c r="D293" s="649" t="s">
        <v>1494</v>
      </c>
      <c r="E293" s="649" t="s">
        <v>3008</v>
      </c>
      <c r="F293" s="649">
        <v>5</v>
      </c>
      <c r="G293" s="649" t="s">
        <v>3009</v>
      </c>
      <c r="H293" s="649" t="s">
        <v>2740</v>
      </c>
      <c r="I293" s="650">
        <v>4753033</v>
      </c>
      <c r="J293" s="649" t="s">
        <v>2784</v>
      </c>
      <c r="K293" s="649" t="s">
        <v>2958</v>
      </c>
      <c r="L293" s="649">
        <v>11</v>
      </c>
      <c r="M293" s="649" t="s">
        <v>2519</v>
      </c>
      <c r="N293" s="649" t="s">
        <v>2458</v>
      </c>
      <c r="O293" s="649" t="s">
        <v>2458</v>
      </c>
    </row>
    <row r="294" spans="2:15" ht="15.75" customHeight="1" x14ac:dyDescent="0.25">
      <c r="B294" s="647" t="s">
        <v>3020</v>
      </c>
      <c r="C294" s="648" t="s">
        <v>2956</v>
      </c>
      <c r="D294" s="649" t="s">
        <v>1494</v>
      </c>
      <c r="E294" s="649" t="s">
        <v>2508</v>
      </c>
      <c r="F294" s="649">
        <v>10</v>
      </c>
      <c r="G294" s="649" t="s">
        <v>2509</v>
      </c>
      <c r="H294" s="649" t="s">
        <v>2494</v>
      </c>
      <c r="I294" s="650">
        <v>120000</v>
      </c>
      <c r="J294" s="649" t="s">
        <v>2784</v>
      </c>
      <c r="K294" s="649" t="s">
        <v>2958</v>
      </c>
      <c r="L294" s="649">
        <v>11</v>
      </c>
      <c r="M294" s="649" t="s">
        <v>2519</v>
      </c>
      <c r="N294" s="649" t="s">
        <v>2458</v>
      </c>
      <c r="O294" s="649" t="s">
        <v>2458</v>
      </c>
    </row>
    <row r="295" spans="2:15" ht="15.75" customHeight="1" x14ac:dyDescent="0.25">
      <c r="B295" s="647" t="s">
        <v>3021</v>
      </c>
      <c r="C295" s="648" t="s">
        <v>2956</v>
      </c>
      <c r="D295" s="649" t="s">
        <v>1503</v>
      </c>
      <c r="E295" s="649" t="s">
        <v>2511</v>
      </c>
      <c r="F295" s="649">
        <v>11</v>
      </c>
      <c r="G295" s="649" t="s">
        <v>2512</v>
      </c>
      <c r="H295" s="649" t="s">
        <v>2471</v>
      </c>
      <c r="I295" s="650">
        <v>1</v>
      </c>
      <c r="J295" s="649" t="s">
        <v>2784</v>
      </c>
      <c r="K295" s="649" t="s">
        <v>2958</v>
      </c>
      <c r="L295" s="649">
        <v>11</v>
      </c>
      <c r="M295" s="649" t="s">
        <v>2519</v>
      </c>
      <c r="N295" s="649" t="s">
        <v>2458</v>
      </c>
      <c r="O295" s="649" t="s">
        <v>2458</v>
      </c>
    </row>
    <row r="296" spans="2:15" ht="15.75" customHeight="1" x14ac:dyDescent="0.25">
      <c r="B296" s="647" t="s">
        <v>3022</v>
      </c>
      <c r="C296" s="648" t="s">
        <v>3023</v>
      </c>
      <c r="D296" s="649" t="s">
        <v>1497</v>
      </c>
      <c r="E296" s="649" t="s">
        <v>2538</v>
      </c>
      <c r="F296" s="649">
        <v>12</v>
      </c>
      <c r="G296" s="649" t="s">
        <v>2539</v>
      </c>
      <c r="H296" s="649" t="s">
        <v>3024</v>
      </c>
      <c r="I296" s="650">
        <v>89554169</v>
      </c>
      <c r="J296" s="649" t="s">
        <v>2455</v>
      </c>
      <c r="K296" s="649" t="s">
        <v>2553</v>
      </c>
      <c r="L296" s="649">
        <v>16</v>
      </c>
      <c r="M296" s="649" t="s">
        <v>2457</v>
      </c>
      <c r="N296" s="649" t="s">
        <v>2458</v>
      </c>
      <c r="O296" s="649" t="s">
        <v>2458</v>
      </c>
    </row>
    <row r="297" spans="2:15" ht="15.75" customHeight="1" x14ac:dyDescent="0.25">
      <c r="B297" s="647" t="s">
        <v>3025</v>
      </c>
      <c r="C297" s="648" t="s">
        <v>3023</v>
      </c>
      <c r="D297" s="649" t="s">
        <v>1503</v>
      </c>
      <c r="E297" s="649" t="s">
        <v>2511</v>
      </c>
      <c r="F297" s="649">
        <v>11</v>
      </c>
      <c r="G297" s="649" t="s">
        <v>2512</v>
      </c>
      <c r="H297" s="649" t="s">
        <v>2471</v>
      </c>
      <c r="I297" s="650">
        <v>1</v>
      </c>
      <c r="J297" s="649" t="s">
        <v>2455</v>
      </c>
      <c r="K297" s="649" t="s">
        <v>2488</v>
      </c>
      <c r="L297" s="649">
        <v>16</v>
      </c>
      <c r="M297" s="649" t="s">
        <v>2682</v>
      </c>
      <c r="N297" s="649" t="s">
        <v>2458</v>
      </c>
      <c r="O297" s="649" t="s">
        <v>2458</v>
      </c>
    </row>
    <row r="298" spans="2:15" ht="15.75" customHeight="1" x14ac:dyDescent="0.25">
      <c r="B298" s="647" t="s">
        <v>3026</v>
      </c>
      <c r="C298" s="648" t="s">
        <v>2947</v>
      </c>
      <c r="D298" s="649" t="s">
        <v>1494</v>
      </c>
      <c r="E298" s="649" t="s">
        <v>2712</v>
      </c>
      <c r="F298" s="649">
        <v>16</v>
      </c>
      <c r="G298" s="649" t="s">
        <v>2713</v>
      </c>
      <c r="H298" s="649" t="s">
        <v>3027</v>
      </c>
      <c r="I298" s="650">
        <v>16677367</v>
      </c>
      <c r="J298" s="649" t="s">
        <v>2455</v>
      </c>
      <c r="K298" s="649" t="s">
        <v>2456</v>
      </c>
      <c r="L298" s="649">
        <v>8</v>
      </c>
      <c r="M298" s="649" t="s">
        <v>2715</v>
      </c>
      <c r="N298" s="649" t="s">
        <v>2458</v>
      </c>
      <c r="O298" s="649" t="s">
        <v>2458</v>
      </c>
    </row>
    <row r="299" spans="2:15" ht="15.75" customHeight="1" x14ac:dyDescent="0.25">
      <c r="B299" s="647" t="s">
        <v>3028</v>
      </c>
      <c r="C299" s="648" t="s">
        <v>2947</v>
      </c>
      <c r="D299" s="649" t="s">
        <v>1497</v>
      </c>
      <c r="E299" s="649" t="s">
        <v>2538</v>
      </c>
      <c r="F299" s="649">
        <v>12</v>
      </c>
      <c r="G299" s="649" t="s">
        <v>2539</v>
      </c>
      <c r="H299" s="649" t="s">
        <v>2471</v>
      </c>
      <c r="I299" s="650">
        <v>5192100</v>
      </c>
      <c r="J299" s="649" t="s">
        <v>2455</v>
      </c>
      <c r="K299" s="649" t="s">
        <v>2553</v>
      </c>
      <c r="L299" s="649">
        <v>16</v>
      </c>
      <c r="M299" s="649" t="s">
        <v>2457</v>
      </c>
      <c r="N299" s="649" t="s">
        <v>2458</v>
      </c>
      <c r="O299" s="649" t="s">
        <v>2458</v>
      </c>
    </row>
    <row r="300" spans="2:15" ht="15.75" customHeight="1" x14ac:dyDescent="0.25">
      <c r="B300" s="647" t="s">
        <v>3029</v>
      </c>
      <c r="C300" s="648" t="s">
        <v>2947</v>
      </c>
      <c r="D300" s="649" t="s">
        <v>1494</v>
      </c>
      <c r="E300" s="649" t="s">
        <v>3030</v>
      </c>
      <c r="F300" s="649">
        <v>31</v>
      </c>
      <c r="G300" s="649" t="s">
        <v>3031</v>
      </c>
      <c r="H300" s="649" t="s">
        <v>3032</v>
      </c>
      <c r="I300" s="650">
        <v>22696332</v>
      </c>
      <c r="J300" s="649" t="s">
        <v>2455</v>
      </c>
      <c r="K300" s="649" t="s">
        <v>2456</v>
      </c>
      <c r="L300" s="649">
        <v>16</v>
      </c>
      <c r="M300" s="649" t="s">
        <v>2457</v>
      </c>
      <c r="N300" s="649" t="s">
        <v>2935</v>
      </c>
      <c r="O300" s="649" t="s">
        <v>2458</v>
      </c>
    </row>
    <row r="301" spans="2:15" ht="15.75" customHeight="1" x14ac:dyDescent="0.25">
      <c r="B301" s="647" t="s">
        <v>3033</v>
      </c>
      <c r="C301" s="648" t="s">
        <v>2947</v>
      </c>
      <c r="D301" s="649" t="s">
        <v>1494</v>
      </c>
      <c r="E301" s="649" t="s">
        <v>2476</v>
      </c>
      <c r="F301" s="649">
        <v>5</v>
      </c>
      <c r="G301" s="649" t="s">
        <v>1640</v>
      </c>
      <c r="H301" s="649" t="s">
        <v>2740</v>
      </c>
      <c r="I301" s="650">
        <v>4426398</v>
      </c>
      <c r="J301" s="649" t="s">
        <v>2455</v>
      </c>
      <c r="K301" s="649" t="s">
        <v>2456</v>
      </c>
      <c r="L301" s="649">
        <v>16</v>
      </c>
      <c r="M301" s="649" t="s">
        <v>2457</v>
      </c>
      <c r="N301" s="649" t="s">
        <v>2458</v>
      </c>
      <c r="O301" s="649" t="s">
        <v>2458</v>
      </c>
    </row>
    <row r="302" spans="2:15" ht="15.75" customHeight="1" x14ac:dyDescent="0.25">
      <c r="B302" s="647" t="s">
        <v>3034</v>
      </c>
      <c r="C302" s="648" t="s">
        <v>2947</v>
      </c>
      <c r="D302" s="649" t="s">
        <v>1494</v>
      </c>
      <c r="E302" s="649" t="s">
        <v>2470</v>
      </c>
      <c r="F302" s="649">
        <v>4</v>
      </c>
      <c r="G302" s="649" t="s">
        <v>1640</v>
      </c>
      <c r="H302" s="649" t="s">
        <v>2471</v>
      </c>
      <c r="I302" s="650">
        <v>1</v>
      </c>
      <c r="J302" s="649" t="s">
        <v>2455</v>
      </c>
      <c r="K302" s="649" t="s">
        <v>2456</v>
      </c>
      <c r="L302" s="649">
        <v>16</v>
      </c>
      <c r="M302" s="649" t="s">
        <v>2457</v>
      </c>
      <c r="N302" s="649" t="s">
        <v>2458</v>
      </c>
      <c r="O302" s="649" t="s">
        <v>2458</v>
      </c>
    </row>
    <row r="303" spans="2:15" ht="15.75" customHeight="1" x14ac:dyDescent="0.25">
      <c r="B303" s="647" t="s">
        <v>3035</v>
      </c>
      <c r="C303" s="648" t="s">
        <v>2933</v>
      </c>
      <c r="D303" s="649" t="s">
        <v>1530</v>
      </c>
      <c r="E303" s="649" t="s">
        <v>2980</v>
      </c>
      <c r="F303" s="649">
        <v>29</v>
      </c>
      <c r="G303" s="649" t="s">
        <v>2981</v>
      </c>
      <c r="H303" s="649" t="s">
        <v>2982</v>
      </c>
      <c r="I303" s="650">
        <v>1</v>
      </c>
      <c r="J303" s="649" t="s">
        <v>2784</v>
      </c>
      <c r="K303" s="649" t="s">
        <v>2958</v>
      </c>
      <c r="L303" s="649">
        <v>11</v>
      </c>
      <c r="M303" s="649" t="s">
        <v>2959</v>
      </c>
      <c r="N303" s="649" t="s">
        <v>2458</v>
      </c>
      <c r="O303" s="649" t="s">
        <v>2458</v>
      </c>
    </row>
    <row r="304" spans="2:15" ht="15.75" customHeight="1" x14ac:dyDescent="0.25">
      <c r="B304" s="647" t="s">
        <v>3036</v>
      </c>
      <c r="C304" s="648" t="s">
        <v>2933</v>
      </c>
      <c r="D304" s="649" t="s">
        <v>1494</v>
      </c>
      <c r="E304" s="649" t="s">
        <v>2476</v>
      </c>
      <c r="F304" s="649">
        <v>5</v>
      </c>
      <c r="G304" s="649" t="s">
        <v>1640</v>
      </c>
      <c r="H304" s="649" t="s">
        <v>2740</v>
      </c>
      <c r="I304" s="650">
        <v>6470318</v>
      </c>
      <c r="J304" s="649" t="s">
        <v>2455</v>
      </c>
      <c r="K304" s="649" t="s">
        <v>2456</v>
      </c>
      <c r="L304" s="649">
        <v>16</v>
      </c>
      <c r="M304" s="649" t="s">
        <v>2457</v>
      </c>
      <c r="N304" s="649" t="s">
        <v>2458</v>
      </c>
      <c r="O304" s="649" t="s">
        <v>2458</v>
      </c>
    </row>
    <row r="305" spans="2:15" ht="15.75" customHeight="1" x14ac:dyDescent="0.25">
      <c r="B305" s="647" t="s">
        <v>3037</v>
      </c>
      <c r="C305" s="648" t="s">
        <v>2930</v>
      </c>
      <c r="D305" s="649" t="s">
        <v>1503</v>
      </c>
      <c r="E305" s="649" t="s">
        <v>2511</v>
      </c>
      <c r="F305" s="649">
        <v>11</v>
      </c>
      <c r="G305" s="649" t="s">
        <v>2512</v>
      </c>
      <c r="H305" s="649" t="s">
        <v>2471</v>
      </c>
      <c r="I305" s="650">
        <v>1</v>
      </c>
      <c r="J305" s="649" t="s">
        <v>2532</v>
      </c>
      <c r="K305" s="649" t="s">
        <v>2909</v>
      </c>
      <c r="L305" s="649">
        <v>13</v>
      </c>
      <c r="M305" s="649" t="s">
        <v>2534</v>
      </c>
      <c r="N305" s="649" t="s">
        <v>2535</v>
      </c>
      <c r="O305" s="649" t="s">
        <v>2910</v>
      </c>
    </row>
    <row r="306" spans="2:15" ht="15.75" customHeight="1" x14ac:dyDescent="0.25">
      <c r="B306" s="647" t="s">
        <v>3038</v>
      </c>
      <c r="C306" s="648" t="s">
        <v>2908</v>
      </c>
      <c r="D306" s="649" t="s">
        <v>1506</v>
      </c>
      <c r="E306" s="649" t="s">
        <v>2453</v>
      </c>
      <c r="F306" s="649">
        <v>1</v>
      </c>
      <c r="G306" s="649" t="s">
        <v>1640</v>
      </c>
      <c r="H306" s="649" t="s">
        <v>2471</v>
      </c>
      <c r="I306" s="650">
        <v>1</v>
      </c>
      <c r="J306" s="649" t="s">
        <v>2532</v>
      </c>
      <c r="K306" s="649" t="s">
        <v>2533</v>
      </c>
      <c r="L306" s="649">
        <v>13</v>
      </c>
      <c r="M306" s="649" t="s">
        <v>2534</v>
      </c>
      <c r="N306" s="649" t="s">
        <v>2535</v>
      </c>
      <c r="O306" s="649" t="s">
        <v>2910</v>
      </c>
    </row>
    <row r="307" spans="2:15" ht="15.75" customHeight="1" x14ac:dyDescent="0.25">
      <c r="B307" s="647" t="s">
        <v>3039</v>
      </c>
      <c r="C307" s="648" t="s">
        <v>2908</v>
      </c>
      <c r="D307" s="649" t="s">
        <v>1512</v>
      </c>
      <c r="E307" s="649" t="s">
        <v>2476</v>
      </c>
      <c r="F307" s="649">
        <v>5</v>
      </c>
      <c r="G307" s="649" t="s">
        <v>1640</v>
      </c>
      <c r="H307" s="649" t="s">
        <v>2587</v>
      </c>
      <c r="I307" s="650">
        <v>11700511</v>
      </c>
      <c r="J307" s="649" t="s">
        <v>2532</v>
      </c>
      <c r="K307" s="649" t="s">
        <v>2909</v>
      </c>
      <c r="L307" s="649">
        <v>11</v>
      </c>
      <c r="M307" s="649" t="s">
        <v>2519</v>
      </c>
      <c r="N307" s="649" t="s">
        <v>2458</v>
      </c>
      <c r="O307" s="649" t="s">
        <v>2458</v>
      </c>
    </row>
    <row r="308" spans="2:15" ht="15.75" customHeight="1" x14ac:dyDescent="0.25">
      <c r="B308" s="647" t="s">
        <v>3040</v>
      </c>
      <c r="C308" s="648" t="s">
        <v>2908</v>
      </c>
      <c r="D308" s="649" t="s">
        <v>1512</v>
      </c>
      <c r="E308" s="649" t="s">
        <v>2453</v>
      </c>
      <c r="F308" s="649">
        <v>1</v>
      </c>
      <c r="G308" s="649" t="s">
        <v>1640</v>
      </c>
      <c r="H308" s="649" t="s">
        <v>2471</v>
      </c>
      <c r="I308" s="650">
        <v>1</v>
      </c>
      <c r="J308" s="649" t="s">
        <v>2532</v>
      </c>
      <c r="K308" s="649" t="s">
        <v>2909</v>
      </c>
      <c r="L308" s="649">
        <v>13</v>
      </c>
      <c r="M308" s="649" t="s">
        <v>2534</v>
      </c>
      <c r="N308" s="649" t="s">
        <v>2535</v>
      </c>
      <c r="O308" s="649" t="s">
        <v>2910</v>
      </c>
    </row>
    <row r="309" spans="2:15" ht="15.75" customHeight="1" x14ac:dyDescent="0.25">
      <c r="B309" s="647" t="s">
        <v>3041</v>
      </c>
      <c r="C309" s="648" t="s">
        <v>2908</v>
      </c>
      <c r="D309" s="649" t="s">
        <v>1512</v>
      </c>
      <c r="E309" s="649" t="s">
        <v>2470</v>
      </c>
      <c r="F309" s="649">
        <v>4</v>
      </c>
      <c r="G309" s="649" t="s">
        <v>1640</v>
      </c>
      <c r="H309" s="649" t="s">
        <v>2471</v>
      </c>
      <c r="I309" s="650">
        <v>1</v>
      </c>
      <c r="J309" s="649" t="s">
        <v>2532</v>
      </c>
      <c r="K309" s="649" t="s">
        <v>2909</v>
      </c>
      <c r="L309" s="649">
        <v>15</v>
      </c>
      <c r="M309" s="649" t="s">
        <v>3042</v>
      </c>
      <c r="N309" s="649" t="s">
        <v>2458</v>
      </c>
      <c r="O309" s="649" t="s">
        <v>2458</v>
      </c>
    </row>
    <row r="310" spans="2:15" ht="15.75" customHeight="1" x14ac:dyDescent="0.25">
      <c r="B310" s="647" t="s">
        <v>3043</v>
      </c>
      <c r="C310" s="648" t="s">
        <v>2908</v>
      </c>
      <c r="D310" s="649" t="s">
        <v>1497</v>
      </c>
      <c r="E310" s="649" t="s">
        <v>2492</v>
      </c>
      <c r="F310" s="649">
        <v>8</v>
      </c>
      <c r="G310" s="649" t="s">
        <v>2493</v>
      </c>
      <c r="H310" s="649" t="s">
        <v>2494</v>
      </c>
      <c r="I310" s="650">
        <v>10000</v>
      </c>
      <c r="J310" s="649" t="s">
        <v>2532</v>
      </c>
      <c r="K310" s="649" t="s">
        <v>2909</v>
      </c>
      <c r="L310" s="649">
        <v>13</v>
      </c>
      <c r="M310" s="649" t="s">
        <v>2534</v>
      </c>
      <c r="N310" s="649" t="s">
        <v>2535</v>
      </c>
      <c r="O310" s="649" t="s">
        <v>2910</v>
      </c>
    </row>
    <row r="311" spans="2:15" ht="15.75" customHeight="1" x14ac:dyDescent="0.25">
      <c r="B311" s="647" t="s">
        <v>3044</v>
      </c>
      <c r="C311" s="648" t="s">
        <v>2908</v>
      </c>
      <c r="D311" s="649" t="s">
        <v>1494</v>
      </c>
      <c r="E311" s="649" t="s">
        <v>2508</v>
      </c>
      <c r="F311" s="649">
        <v>10</v>
      </c>
      <c r="G311" s="649" t="s">
        <v>2509</v>
      </c>
      <c r="H311" s="649" t="s">
        <v>2494</v>
      </c>
      <c r="I311" s="650">
        <v>120000</v>
      </c>
      <c r="J311" s="649" t="s">
        <v>2532</v>
      </c>
      <c r="K311" s="649" t="s">
        <v>2909</v>
      </c>
      <c r="L311" s="649">
        <v>13</v>
      </c>
      <c r="M311" s="649" t="s">
        <v>2534</v>
      </c>
      <c r="N311" s="649" t="s">
        <v>2535</v>
      </c>
      <c r="O311" s="649" t="s">
        <v>2910</v>
      </c>
    </row>
    <row r="312" spans="2:15" ht="15.75" customHeight="1" x14ac:dyDescent="0.25">
      <c r="B312" s="647" t="s">
        <v>3045</v>
      </c>
      <c r="C312" s="648" t="s">
        <v>2908</v>
      </c>
      <c r="D312" s="649" t="s">
        <v>1503</v>
      </c>
      <c r="E312" s="649" t="s">
        <v>2511</v>
      </c>
      <c r="F312" s="649">
        <v>11</v>
      </c>
      <c r="G312" s="649" t="s">
        <v>2512</v>
      </c>
      <c r="H312" s="649" t="s">
        <v>2471</v>
      </c>
      <c r="I312" s="650">
        <v>1</v>
      </c>
      <c r="J312" s="649" t="s">
        <v>2532</v>
      </c>
      <c r="K312" s="649" t="s">
        <v>2909</v>
      </c>
      <c r="L312" s="649">
        <v>13</v>
      </c>
      <c r="M312" s="649" t="s">
        <v>2534</v>
      </c>
      <c r="N312" s="649" t="s">
        <v>2535</v>
      </c>
      <c r="O312" s="649" t="s">
        <v>2910</v>
      </c>
    </row>
    <row r="313" spans="2:15" ht="15.75" customHeight="1" x14ac:dyDescent="0.25">
      <c r="B313" s="647" t="s">
        <v>3046</v>
      </c>
      <c r="C313" s="648" t="s">
        <v>2894</v>
      </c>
      <c r="D313" s="649" t="s">
        <v>1515</v>
      </c>
      <c r="E313" s="649" t="s">
        <v>2453</v>
      </c>
      <c r="F313" s="649">
        <v>1</v>
      </c>
      <c r="G313" s="649" t="s">
        <v>1640</v>
      </c>
      <c r="H313" s="649" t="s">
        <v>2471</v>
      </c>
      <c r="I313" s="650">
        <v>1</v>
      </c>
      <c r="J313" s="649" t="s">
        <v>2569</v>
      </c>
      <c r="K313" s="649" t="s">
        <v>3047</v>
      </c>
      <c r="L313" s="649">
        <v>9</v>
      </c>
      <c r="M313" s="649" t="s">
        <v>3048</v>
      </c>
      <c r="N313" s="649" t="s">
        <v>2458</v>
      </c>
      <c r="O313" s="649" t="s">
        <v>2458</v>
      </c>
    </row>
    <row r="314" spans="2:15" ht="15.75" customHeight="1" x14ac:dyDescent="0.25">
      <c r="B314" s="647" t="s">
        <v>3049</v>
      </c>
      <c r="C314" s="648" t="s">
        <v>2894</v>
      </c>
      <c r="D314" s="649" t="s">
        <v>1515</v>
      </c>
      <c r="E314" s="649" t="s">
        <v>2470</v>
      </c>
      <c r="F314" s="649">
        <v>4</v>
      </c>
      <c r="G314" s="649" t="s">
        <v>1640</v>
      </c>
      <c r="H314" s="649" t="s">
        <v>2471</v>
      </c>
      <c r="I314" s="650">
        <v>1</v>
      </c>
      <c r="J314" s="649" t="s">
        <v>2569</v>
      </c>
      <c r="K314" s="649" t="s">
        <v>3050</v>
      </c>
      <c r="L314" s="649">
        <v>9</v>
      </c>
      <c r="M314" s="649" t="s">
        <v>3051</v>
      </c>
      <c r="N314" s="649" t="s">
        <v>2458</v>
      </c>
      <c r="O314" s="649" t="s">
        <v>2458</v>
      </c>
    </row>
    <row r="315" spans="2:15" ht="15.75" customHeight="1" x14ac:dyDescent="0.25">
      <c r="B315" s="647" t="s">
        <v>3052</v>
      </c>
      <c r="C315" s="648" t="s">
        <v>2894</v>
      </c>
      <c r="D315" s="649" t="s">
        <v>1515</v>
      </c>
      <c r="E315" s="649" t="s">
        <v>2476</v>
      </c>
      <c r="F315" s="649">
        <v>5</v>
      </c>
      <c r="G315" s="649" t="s">
        <v>1640</v>
      </c>
      <c r="H315" s="649" t="s">
        <v>2471</v>
      </c>
      <c r="I315" s="650">
        <v>65380</v>
      </c>
      <c r="J315" s="649" t="s">
        <v>2569</v>
      </c>
      <c r="K315" s="649" t="s">
        <v>3047</v>
      </c>
      <c r="L315" s="649">
        <v>9</v>
      </c>
      <c r="M315" s="649" t="s">
        <v>2899</v>
      </c>
      <c r="N315" s="649" t="s">
        <v>2458</v>
      </c>
      <c r="O315" s="649" t="s">
        <v>2458</v>
      </c>
    </row>
    <row r="316" spans="2:15" ht="15.75" customHeight="1" x14ac:dyDescent="0.25">
      <c r="B316" s="647" t="s">
        <v>3053</v>
      </c>
      <c r="C316" s="648" t="s">
        <v>2894</v>
      </c>
      <c r="D316" s="649" t="s">
        <v>1515</v>
      </c>
      <c r="E316" s="649" t="s">
        <v>3054</v>
      </c>
      <c r="F316" s="649">
        <v>24</v>
      </c>
      <c r="G316" s="649" t="s">
        <v>2795</v>
      </c>
      <c r="H316" s="649" t="s">
        <v>2565</v>
      </c>
      <c r="I316" s="650">
        <v>1</v>
      </c>
      <c r="J316" s="649" t="s">
        <v>2569</v>
      </c>
      <c r="K316" s="649" t="s">
        <v>3050</v>
      </c>
      <c r="L316" s="649">
        <v>9</v>
      </c>
      <c r="M316" s="649" t="s">
        <v>3055</v>
      </c>
      <c r="N316" s="649" t="s">
        <v>2458</v>
      </c>
      <c r="O316" s="649" t="s">
        <v>2458</v>
      </c>
    </row>
    <row r="317" spans="2:15" ht="15.75" customHeight="1" x14ac:dyDescent="0.25">
      <c r="B317" s="647" t="s">
        <v>3056</v>
      </c>
      <c r="C317" s="648" t="s">
        <v>2894</v>
      </c>
      <c r="D317" s="649" t="s">
        <v>1497</v>
      </c>
      <c r="E317" s="649" t="s">
        <v>2492</v>
      </c>
      <c r="F317" s="649">
        <v>8</v>
      </c>
      <c r="G317" s="649" t="s">
        <v>2493</v>
      </c>
      <c r="H317" s="649" t="s">
        <v>2494</v>
      </c>
      <c r="I317" s="650">
        <v>10000</v>
      </c>
      <c r="J317" s="649" t="s">
        <v>2455</v>
      </c>
      <c r="K317" s="649" t="s">
        <v>2467</v>
      </c>
      <c r="L317" s="649">
        <v>16</v>
      </c>
      <c r="M317" s="649" t="s">
        <v>2457</v>
      </c>
      <c r="N317" s="649" t="s">
        <v>2458</v>
      </c>
      <c r="O317" s="649" t="s">
        <v>2458</v>
      </c>
    </row>
    <row r="318" spans="2:15" ht="15.75" customHeight="1" x14ac:dyDescent="0.25">
      <c r="B318" s="647" t="s">
        <v>3057</v>
      </c>
      <c r="C318" s="648" t="s">
        <v>2894</v>
      </c>
      <c r="D318" s="649" t="s">
        <v>1494</v>
      </c>
      <c r="E318" s="649" t="s">
        <v>2508</v>
      </c>
      <c r="F318" s="649">
        <v>10</v>
      </c>
      <c r="G318" s="649" t="s">
        <v>2509</v>
      </c>
      <c r="H318" s="649" t="s">
        <v>2494</v>
      </c>
      <c r="I318" s="650">
        <v>120000</v>
      </c>
      <c r="J318" s="649" t="s">
        <v>2455</v>
      </c>
      <c r="K318" s="649" t="s">
        <v>2467</v>
      </c>
      <c r="L318" s="649">
        <v>16</v>
      </c>
      <c r="M318" s="649" t="s">
        <v>2457</v>
      </c>
      <c r="N318" s="649" t="s">
        <v>2489</v>
      </c>
      <c r="O318" s="649" t="s">
        <v>2458</v>
      </c>
    </row>
    <row r="319" spans="2:15" ht="15.75" customHeight="1" x14ac:dyDescent="0.25">
      <c r="B319" s="647" t="s">
        <v>3058</v>
      </c>
      <c r="C319" s="648" t="s">
        <v>2894</v>
      </c>
      <c r="D319" s="649" t="s">
        <v>1494</v>
      </c>
      <c r="E319" s="649" t="s">
        <v>2470</v>
      </c>
      <c r="F319" s="649">
        <v>4</v>
      </c>
      <c r="G319" s="649" t="s">
        <v>1640</v>
      </c>
      <c r="H319" s="649" t="s">
        <v>2471</v>
      </c>
      <c r="I319" s="650">
        <v>1</v>
      </c>
      <c r="J319" s="649" t="s">
        <v>2455</v>
      </c>
      <c r="K319" s="649" t="s">
        <v>2456</v>
      </c>
      <c r="L319" s="649">
        <v>16</v>
      </c>
      <c r="M319" s="649" t="s">
        <v>2457</v>
      </c>
      <c r="N319" s="649" t="s">
        <v>2458</v>
      </c>
      <c r="O319" s="649" t="s">
        <v>2458</v>
      </c>
    </row>
    <row r="320" spans="2:15" ht="15.75" customHeight="1" x14ac:dyDescent="0.25">
      <c r="B320" s="647" t="s">
        <v>3059</v>
      </c>
      <c r="C320" s="648" t="s">
        <v>2874</v>
      </c>
      <c r="D320" s="649" t="s">
        <v>1539</v>
      </c>
      <c r="E320" s="649" t="s">
        <v>2470</v>
      </c>
      <c r="F320" s="649">
        <v>4</v>
      </c>
      <c r="G320" s="649" t="s">
        <v>1640</v>
      </c>
      <c r="H320" s="649" t="s">
        <v>2471</v>
      </c>
      <c r="I320" s="650">
        <v>110251</v>
      </c>
      <c r="J320" s="649" t="s">
        <v>2472</v>
      </c>
      <c r="K320" s="649" t="s">
        <v>2504</v>
      </c>
      <c r="L320" s="649">
        <v>4</v>
      </c>
      <c r="M320" s="649" t="s">
        <v>2566</v>
      </c>
      <c r="N320" s="649" t="s">
        <v>2458</v>
      </c>
      <c r="O320" s="649" t="s">
        <v>2458</v>
      </c>
    </row>
    <row r="321" spans="2:15" ht="15.75" customHeight="1" x14ac:dyDescent="0.25">
      <c r="B321" s="647" t="s">
        <v>3060</v>
      </c>
      <c r="C321" s="648" t="s">
        <v>2874</v>
      </c>
      <c r="D321" s="649" t="s">
        <v>1539</v>
      </c>
      <c r="E321" s="649" t="s">
        <v>2476</v>
      </c>
      <c r="F321" s="649">
        <v>5</v>
      </c>
      <c r="G321" s="649" t="s">
        <v>1640</v>
      </c>
      <c r="H321" s="649" t="s">
        <v>2471</v>
      </c>
      <c r="I321" s="650">
        <v>2816908</v>
      </c>
      <c r="J321" s="649" t="s">
        <v>2472</v>
      </c>
      <c r="K321" s="649" t="s">
        <v>2504</v>
      </c>
      <c r="L321" s="649">
        <v>4</v>
      </c>
      <c r="M321" s="649" t="s">
        <v>2566</v>
      </c>
      <c r="N321" s="649" t="s">
        <v>2458</v>
      </c>
      <c r="O321" s="649" t="s">
        <v>2458</v>
      </c>
    </row>
    <row r="322" spans="2:15" ht="15.75" customHeight="1" x14ac:dyDescent="0.25">
      <c r="B322" s="647" t="s">
        <v>3061</v>
      </c>
      <c r="C322" s="648" t="s">
        <v>2874</v>
      </c>
      <c r="D322" s="649" t="s">
        <v>1539</v>
      </c>
      <c r="E322" s="649" t="s">
        <v>2592</v>
      </c>
      <c r="F322" s="649">
        <v>9</v>
      </c>
      <c r="G322" s="649" t="s">
        <v>2502</v>
      </c>
      <c r="H322" s="649" t="s">
        <v>3062</v>
      </c>
      <c r="I322" s="650">
        <v>1131547</v>
      </c>
      <c r="J322" s="649" t="s">
        <v>2472</v>
      </c>
      <c r="K322" s="649" t="s">
        <v>2504</v>
      </c>
      <c r="L322" s="649">
        <v>4</v>
      </c>
      <c r="M322" s="649" t="s">
        <v>2594</v>
      </c>
      <c r="N322" s="649" t="s">
        <v>2458</v>
      </c>
      <c r="O322" s="649" t="s">
        <v>2458</v>
      </c>
    </row>
    <row r="323" spans="2:15" ht="15.75" customHeight="1" x14ac:dyDescent="0.25">
      <c r="B323" s="647" t="s">
        <v>3063</v>
      </c>
      <c r="C323" s="648" t="s">
        <v>2874</v>
      </c>
      <c r="D323" s="649" t="s">
        <v>1539</v>
      </c>
      <c r="E323" s="649" t="s">
        <v>2624</v>
      </c>
      <c r="F323" s="649">
        <v>9</v>
      </c>
      <c r="G323" s="649" t="s">
        <v>2502</v>
      </c>
      <c r="H323" s="649" t="s">
        <v>2471</v>
      </c>
      <c r="I323" s="650">
        <v>52250</v>
      </c>
      <c r="J323" s="649" t="s">
        <v>2472</v>
      </c>
      <c r="K323" s="649" t="s">
        <v>2504</v>
      </c>
      <c r="L323" s="649">
        <v>4</v>
      </c>
      <c r="M323" s="649" t="s">
        <v>2626</v>
      </c>
      <c r="N323" s="649" t="s">
        <v>2458</v>
      </c>
      <c r="O323" s="649" t="s">
        <v>2458</v>
      </c>
    </row>
    <row r="324" spans="2:15" ht="15.75" customHeight="1" x14ac:dyDescent="0.25">
      <c r="B324" s="647" t="s">
        <v>3064</v>
      </c>
      <c r="C324" s="648" t="s">
        <v>2863</v>
      </c>
      <c r="D324" s="649" t="s">
        <v>1497</v>
      </c>
      <c r="E324" s="649" t="s">
        <v>2485</v>
      </c>
      <c r="F324" s="649">
        <v>7</v>
      </c>
      <c r="G324" s="649" t="s">
        <v>2486</v>
      </c>
      <c r="H324" s="649" t="s">
        <v>3065</v>
      </c>
      <c r="I324" s="650">
        <v>7000000</v>
      </c>
      <c r="J324" s="649" t="s">
        <v>2472</v>
      </c>
      <c r="K324" s="649" t="s">
        <v>2865</v>
      </c>
      <c r="L324" s="649">
        <v>11</v>
      </c>
      <c r="M324" s="649" t="s">
        <v>2868</v>
      </c>
      <c r="N324" s="649" t="s">
        <v>2458</v>
      </c>
      <c r="O324" s="649" t="s">
        <v>2458</v>
      </c>
    </row>
    <row r="325" spans="2:15" ht="15.75" customHeight="1" x14ac:dyDescent="0.25">
      <c r="B325" s="647" t="s">
        <v>3066</v>
      </c>
      <c r="C325" s="648" t="s">
        <v>2863</v>
      </c>
      <c r="D325" s="649" t="s">
        <v>1497</v>
      </c>
      <c r="E325" s="649" t="s">
        <v>2492</v>
      </c>
      <c r="F325" s="649">
        <v>8</v>
      </c>
      <c r="G325" s="649" t="s">
        <v>2493</v>
      </c>
      <c r="H325" s="649" t="s">
        <v>2494</v>
      </c>
      <c r="I325" s="650">
        <v>10000</v>
      </c>
      <c r="J325" s="649" t="s">
        <v>2472</v>
      </c>
      <c r="K325" s="649" t="s">
        <v>2865</v>
      </c>
      <c r="L325" s="649">
        <v>11</v>
      </c>
      <c r="M325" s="649" t="s">
        <v>2868</v>
      </c>
      <c r="N325" s="649" t="s">
        <v>2458</v>
      </c>
      <c r="O325" s="649" t="s">
        <v>2458</v>
      </c>
    </row>
    <row r="326" spans="2:15" ht="15.75" customHeight="1" x14ac:dyDescent="0.25">
      <c r="B326" s="647" t="s">
        <v>3067</v>
      </c>
      <c r="C326" s="648" t="s">
        <v>2863</v>
      </c>
      <c r="D326" s="649" t="s">
        <v>1494</v>
      </c>
      <c r="E326" s="649" t="s">
        <v>2508</v>
      </c>
      <c r="F326" s="649">
        <v>10</v>
      </c>
      <c r="G326" s="649" t="s">
        <v>2509</v>
      </c>
      <c r="H326" s="649" t="s">
        <v>2494</v>
      </c>
      <c r="I326" s="650">
        <v>120000</v>
      </c>
      <c r="J326" s="649" t="s">
        <v>2472</v>
      </c>
      <c r="K326" s="649" t="s">
        <v>2865</v>
      </c>
      <c r="L326" s="649">
        <v>11</v>
      </c>
      <c r="M326" s="649" t="s">
        <v>2868</v>
      </c>
      <c r="N326" s="649" t="s">
        <v>2458</v>
      </c>
      <c r="O326" s="649" t="s">
        <v>2458</v>
      </c>
    </row>
    <row r="327" spans="2:15" ht="15.75" customHeight="1" x14ac:dyDescent="0.25">
      <c r="B327" s="647" t="s">
        <v>3068</v>
      </c>
      <c r="C327" s="648" t="s">
        <v>2863</v>
      </c>
      <c r="D327" s="649" t="s">
        <v>1503</v>
      </c>
      <c r="E327" s="649" t="s">
        <v>2511</v>
      </c>
      <c r="F327" s="649">
        <v>11</v>
      </c>
      <c r="G327" s="649" t="s">
        <v>2512</v>
      </c>
      <c r="H327" s="649" t="s">
        <v>2471</v>
      </c>
      <c r="I327" s="650">
        <v>1</v>
      </c>
      <c r="J327" s="649" t="s">
        <v>2472</v>
      </c>
      <c r="K327" s="649" t="s">
        <v>2865</v>
      </c>
      <c r="L327" s="649">
        <v>11</v>
      </c>
      <c r="M327" s="649" t="s">
        <v>2868</v>
      </c>
      <c r="N327" s="649" t="s">
        <v>2458</v>
      </c>
      <c r="O327" s="649" t="s">
        <v>2458</v>
      </c>
    </row>
    <row r="328" spans="2:15" ht="15.75" customHeight="1" x14ac:dyDescent="0.25">
      <c r="B328" s="647" t="s">
        <v>3069</v>
      </c>
      <c r="C328" s="648" t="s">
        <v>2853</v>
      </c>
      <c r="D328" s="649" t="s">
        <v>1539</v>
      </c>
      <c r="E328" s="649" t="s">
        <v>2592</v>
      </c>
      <c r="F328" s="649">
        <v>9</v>
      </c>
      <c r="G328" s="649" t="s">
        <v>2502</v>
      </c>
      <c r="H328" s="649" t="s">
        <v>3062</v>
      </c>
      <c r="I328" s="650">
        <v>1045</v>
      </c>
      <c r="J328" s="649" t="s">
        <v>2472</v>
      </c>
      <c r="K328" s="649" t="s">
        <v>2504</v>
      </c>
      <c r="L328" s="649">
        <v>4</v>
      </c>
      <c r="M328" s="649" t="s">
        <v>2594</v>
      </c>
      <c r="N328" s="649" t="s">
        <v>2458</v>
      </c>
      <c r="O328" s="649" t="s">
        <v>2458</v>
      </c>
    </row>
    <row r="329" spans="2:15" ht="15.75" customHeight="1" x14ac:dyDescent="0.25">
      <c r="B329" s="647" t="s">
        <v>3070</v>
      </c>
      <c r="C329" s="648" t="s">
        <v>2853</v>
      </c>
      <c r="D329" s="649" t="s">
        <v>1539</v>
      </c>
      <c r="E329" s="649" t="s">
        <v>2470</v>
      </c>
      <c r="F329" s="649">
        <v>4</v>
      </c>
      <c r="G329" s="649" t="s">
        <v>1640</v>
      </c>
      <c r="H329" s="649" t="s">
        <v>2471</v>
      </c>
      <c r="I329" s="650">
        <v>925982</v>
      </c>
      <c r="J329" s="649" t="s">
        <v>2472</v>
      </c>
      <c r="K329" s="649" t="s">
        <v>2504</v>
      </c>
      <c r="L329" s="649">
        <v>4</v>
      </c>
      <c r="M329" s="649" t="s">
        <v>2566</v>
      </c>
      <c r="N329" s="649" t="s">
        <v>2458</v>
      </c>
      <c r="O329" s="649" t="s">
        <v>2458</v>
      </c>
    </row>
    <row r="330" spans="2:15" ht="15.75" customHeight="1" x14ac:dyDescent="0.25">
      <c r="B330" s="647" t="s">
        <v>3071</v>
      </c>
      <c r="C330" s="648" t="s">
        <v>2853</v>
      </c>
      <c r="D330" s="649" t="s">
        <v>1539</v>
      </c>
      <c r="E330" s="649" t="s">
        <v>2476</v>
      </c>
      <c r="F330" s="649">
        <v>5</v>
      </c>
      <c r="G330" s="649" t="s">
        <v>1640</v>
      </c>
      <c r="H330" s="649" t="s">
        <v>2471</v>
      </c>
      <c r="I330" s="650">
        <v>4627790</v>
      </c>
      <c r="J330" s="649" t="s">
        <v>2472</v>
      </c>
      <c r="K330" s="649" t="s">
        <v>2504</v>
      </c>
      <c r="L330" s="649">
        <v>4</v>
      </c>
      <c r="M330" s="649" t="s">
        <v>2566</v>
      </c>
      <c r="N330" s="649" t="s">
        <v>2458</v>
      </c>
      <c r="O330" s="649" t="s">
        <v>2458</v>
      </c>
    </row>
    <row r="331" spans="2:15" ht="15.75" customHeight="1" x14ac:dyDescent="0.25">
      <c r="B331" s="647" t="s">
        <v>3072</v>
      </c>
      <c r="C331" s="648" t="s">
        <v>2853</v>
      </c>
      <c r="D331" s="649" t="s">
        <v>1539</v>
      </c>
      <c r="E331" s="649" t="s">
        <v>2592</v>
      </c>
      <c r="F331" s="649">
        <v>9</v>
      </c>
      <c r="G331" s="649" t="s">
        <v>2502</v>
      </c>
      <c r="H331" s="649" t="s">
        <v>3062</v>
      </c>
      <c r="I331" s="650">
        <v>2738881</v>
      </c>
      <c r="J331" s="649" t="s">
        <v>2472</v>
      </c>
      <c r="K331" s="649" t="s">
        <v>2504</v>
      </c>
      <c r="L331" s="649">
        <v>4</v>
      </c>
      <c r="M331" s="649" t="s">
        <v>2594</v>
      </c>
      <c r="N331" s="649" t="s">
        <v>2458</v>
      </c>
      <c r="O331" s="649" t="s">
        <v>2458</v>
      </c>
    </row>
    <row r="332" spans="2:15" ht="15.75" customHeight="1" x14ac:dyDescent="0.25">
      <c r="B332" s="647" t="s">
        <v>3073</v>
      </c>
      <c r="C332" s="648" t="s">
        <v>2853</v>
      </c>
      <c r="D332" s="649" t="s">
        <v>1539</v>
      </c>
      <c r="E332" s="649" t="s">
        <v>2624</v>
      </c>
      <c r="F332" s="649">
        <v>9</v>
      </c>
      <c r="G332" s="649" t="s">
        <v>2502</v>
      </c>
      <c r="H332" s="649" t="s">
        <v>2471</v>
      </c>
      <c r="I332" s="650">
        <v>73150</v>
      </c>
      <c r="J332" s="649" t="s">
        <v>2472</v>
      </c>
      <c r="K332" s="649" t="s">
        <v>2504</v>
      </c>
      <c r="L332" s="649">
        <v>4</v>
      </c>
      <c r="M332" s="649" t="s">
        <v>2626</v>
      </c>
      <c r="N332" s="649" t="s">
        <v>2458</v>
      </c>
      <c r="O332" s="649" t="s">
        <v>2458</v>
      </c>
    </row>
    <row r="333" spans="2:15" ht="15.75" customHeight="1" x14ac:dyDescent="0.25">
      <c r="B333" s="647" t="s">
        <v>3074</v>
      </c>
      <c r="C333" s="648" t="s">
        <v>2839</v>
      </c>
      <c r="D333" s="649" t="s">
        <v>1539</v>
      </c>
      <c r="E333" s="649" t="s">
        <v>2592</v>
      </c>
      <c r="F333" s="649">
        <v>9</v>
      </c>
      <c r="G333" s="649" t="s">
        <v>2502</v>
      </c>
      <c r="H333" s="649" t="s">
        <v>2854</v>
      </c>
      <c r="I333" s="650">
        <v>1045</v>
      </c>
      <c r="J333" s="649" t="s">
        <v>2472</v>
      </c>
      <c r="K333" s="649" t="s">
        <v>2504</v>
      </c>
      <c r="L333" s="649">
        <v>4</v>
      </c>
      <c r="M333" s="649" t="s">
        <v>2594</v>
      </c>
      <c r="N333" s="649" t="s">
        <v>2458</v>
      </c>
      <c r="O333" s="649" t="s">
        <v>2458</v>
      </c>
    </row>
    <row r="334" spans="2:15" ht="15.75" customHeight="1" x14ac:dyDescent="0.25">
      <c r="B334" s="647" t="s">
        <v>3075</v>
      </c>
      <c r="C334" s="648" t="s">
        <v>2839</v>
      </c>
      <c r="D334" s="649" t="s">
        <v>1539</v>
      </c>
      <c r="E334" s="649" t="s">
        <v>2470</v>
      </c>
      <c r="F334" s="649">
        <v>4</v>
      </c>
      <c r="G334" s="649" t="s">
        <v>1640</v>
      </c>
      <c r="H334" s="649" t="s">
        <v>2471</v>
      </c>
      <c r="I334" s="650">
        <v>125404</v>
      </c>
      <c r="J334" s="649" t="s">
        <v>2472</v>
      </c>
      <c r="K334" s="649" t="s">
        <v>2504</v>
      </c>
      <c r="L334" s="649">
        <v>4</v>
      </c>
      <c r="M334" s="649" t="s">
        <v>2566</v>
      </c>
      <c r="N334" s="649" t="s">
        <v>2458</v>
      </c>
      <c r="O334" s="649" t="s">
        <v>2458</v>
      </c>
    </row>
    <row r="335" spans="2:15" ht="15.75" customHeight="1" x14ac:dyDescent="0.25">
      <c r="B335" s="647" t="s">
        <v>3076</v>
      </c>
      <c r="C335" s="648" t="s">
        <v>2839</v>
      </c>
      <c r="D335" s="649" t="s">
        <v>1539</v>
      </c>
      <c r="E335" s="649" t="s">
        <v>2476</v>
      </c>
      <c r="F335" s="649">
        <v>5</v>
      </c>
      <c r="G335" s="649" t="s">
        <v>1640</v>
      </c>
      <c r="H335" s="649" t="s">
        <v>2471</v>
      </c>
      <c r="I335" s="650">
        <v>827598</v>
      </c>
      <c r="J335" s="649" t="s">
        <v>2472</v>
      </c>
      <c r="K335" s="649" t="s">
        <v>2504</v>
      </c>
      <c r="L335" s="649">
        <v>4</v>
      </c>
      <c r="M335" s="649" t="s">
        <v>2566</v>
      </c>
      <c r="N335" s="649" t="s">
        <v>2458</v>
      </c>
      <c r="O335" s="649" t="s">
        <v>2458</v>
      </c>
    </row>
    <row r="336" spans="2:15" ht="15.75" customHeight="1" x14ac:dyDescent="0.25">
      <c r="B336" s="647" t="s">
        <v>3077</v>
      </c>
      <c r="C336" s="648" t="s">
        <v>2839</v>
      </c>
      <c r="D336" s="649" t="s">
        <v>1539</v>
      </c>
      <c r="E336" s="649" t="s">
        <v>2592</v>
      </c>
      <c r="F336" s="649">
        <v>9</v>
      </c>
      <c r="G336" s="649" t="s">
        <v>2502</v>
      </c>
      <c r="H336" s="649" t="s">
        <v>3062</v>
      </c>
      <c r="I336" s="650">
        <v>240215</v>
      </c>
      <c r="J336" s="649" t="s">
        <v>2472</v>
      </c>
      <c r="K336" s="649" t="s">
        <v>2504</v>
      </c>
      <c r="L336" s="649">
        <v>4</v>
      </c>
      <c r="M336" s="649" t="s">
        <v>2594</v>
      </c>
      <c r="N336" s="649" t="s">
        <v>2458</v>
      </c>
      <c r="O336" s="649" t="s">
        <v>2458</v>
      </c>
    </row>
    <row r="337" spans="2:15" ht="15.75" customHeight="1" x14ac:dyDescent="0.25">
      <c r="B337" s="647" t="s">
        <v>3078</v>
      </c>
      <c r="C337" s="648" t="s">
        <v>2839</v>
      </c>
      <c r="D337" s="649" t="s">
        <v>1539</v>
      </c>
      <c r="E337" s="649" t="s">
        <v>2624</v>
      </c>
      <c r="F337" s="649">
        <v>9</v>
      </c>
      <c r="G337" s="649" t="s">
        <v>2502</v>
      </c>
      <c r="H337" s="649" t="s">
        <v>2471</v>
      </c>
      <c r="I337" s="650">
        <v>26125</v>
      </c>
      <c r="J337" s="649" t="s">
        <v>2472</v>
      </c>
      <c r="K337" s="649" t="s">
        <v>2504</v>
      </c>
      <c r="L337" s="649">
        <v>4</v>
      </c>
      <c r="M337" s="649" t="s">
        <v>2626</v>
      </c>
      <c r="N337" s="649" t="s">
        <v>2458</v>
      </c>
      <c r="O337" s="649" t="s">
        <v>2458</v>
      </c>
    </row>
    <row r="338" spans="2:15" ht="15.75" customHeight="1" x14ac:dyDescent="0.25">
      <c r="B338" s="647" t="s">
        <v>3079</v>
      </c>
      <c r="C338" s="648" t="s">
        <v>2814</v>
      </c>
      <c r="D338" s="649" t="s">
        <v>1539</v>
      </c>
      <c r="E338" s="649" t="s">
        <v>2592</v>
      </c>
      <c r="F338" s="649">
        <v>9</v>
      </c>
      <c r="G338" s="649" t="s">
        <v>2502</v>
      </c>
      <c r="H338" s="649" t="s">
        <v>2854</v>
      </c>
      <c r="I338" s="650">
        <v>1045</v>
      </c>
      <c r="J338" s="649" t="s">
        <v>2472</v>
      </c>
      <c r="K338" s="649" t="s">
        <v>2504</v>
      </c>
      <c r="L338" s="649">
        <v>4</v>
      </c>
      <c r="M338" s="649" t="s">
        <v>2594</v>
      </c>
      <c r="N338" s="649" t="s">
        <v>2458</v>
      </c>
      <c r="O338" s="649" t="s">
        <v>2458</v>
      </c>
    </row>
    <row r="339" spans="2:15" ht="15.75" customHeight="1" x14ac:dyDescent="0.25">
      <c r="B339" s="647" t="s">
        <v>3080</v>
      </c>
      <c r="C339" s="648" t="s">
        <v>2818</v>
      </c>
      <c r="D339" s="649" t="s">
        <v>1545</v>
      </c>
      <c r="E339" s="649" t="s">
        <v>3081</v>
      </c>
      <c r="F339" s="649">
        <v>32</v>
      </c>
      <c r="G339" s="649" t="s">
        <v>3082</v>
      </c>
      <c r="H339" s="649" t="s">
        <v>3083</v>
      </c>
      <c r="I339" s="650">
        <v>2825515</v>
      </c>
      <c r="J339" s="649" t="s">
        <v>2569</v>
      </c>
      <c r="K339" s="649" t="s">
        <v>2570</v>
      </c>
      <c r="L339" s="649">
        <v>8</v>
      </c>
      <c r="M339" s="649" t="s">
        <v>2599</v>
      </c>
      <c r="N339" s="649" t="s">
        <v>2600</v>
      </c>
      <c r="O339" s="649" t="s">
        <v>2458</v>
      </c>
    </row>
    <row r="340" spans="2:15" ht="15.75" customHeight="1" x14ac:dyDescent="0.25">
      <c r="B340" s="647" t="s">
        <v>3084</v>
      </c>
      <c r="C340" s="648" t="s">
        <v>2818</v>
      </c>
      <c r="D340" s="649" t="s">
        <v>1494</v>
      </c>
      <c r="E340" s="649" t="s">
        <v>2470</v>
      </c>
      <c r="F340" s="649">
        <v>4</v>
      </c>
      <c r="G340" s="649" t="s">
        <v>1640</v>
      </c>
      <c r="H340" s="649" t="s">
        <v>2471</v>
      </c>
      <c r="I340" s="650">
        <v>1</v>
      </c>
      <c r="J340" s="649" t="s">
        <v>2472</v>
      </c>
      <c r="K340" s="649" t="s">
        <v>2819</v>
      </c>
      <c r="L340" s="649">
        <v>1</v>
      </c>
      <c r="M340" s="649" t="s">
        <v>2803</v>
      </c>
      <c r="N340" s="649" t="s">
        <v>2835</v>
      </c>
      <c r="O340" s="649" t="s">
        <v>2458</v>
      </c>
    </row>
    <row r="341" spans="2:15" ht="15.75" customHeight="1" x14ac:dyDescent="0.25">
      <c r="B341" s="647" t="s">
        <v>3085</v>
      </c>
      <c r="C341" s="648" t="s">
        <v>2818</v>
      </c>
      <c r="D341" s="649" t="s">
        <v>1497</v>
      </c>
      <c r="E341" s="649" t="s">
        <v>2485</v>
      </c>
      <c r="F341" s="649">
        <v>7</v>
      </c>
      <c r="G341" s="649" t="s">
        <v>2486</v>
      </c>
      <c r="H341" s="649" t="s">
        <v>2471</v>
      </c>
      <c r="I341" s="650">
        <v>10000</v>
      </c>
      <c r="J341" s="649" t="s">
        <v>2472</v>
      </c>
      <c r="K341" s="649" t="s">
        <v>2819</v>
      </c>
      <c r="L341" s="649">
        <v>9</v>
      </c>
      <c r="M341" s="649" t="s">
        <v>2589</v>
      </c>
      <c r="N341" s="649" t="s">
        <v>2458</v>
      </c>
      <c r="O341" s="649" t="s">
        <v>2458</v>
      </c>
    </row>
    <row r="342" spans="2:15" ht="15.75" customHeight="1" x14ac:dyDescent="0.25">
      <c r="B342" s="647" t="s">
        <v>3086</v>
      </c>
      <c r="C342" s="648" t="s">
        <v>2818</v>
      </c>
      <c r="D342" s="649" t="s">
        <v>1497</v>
      </c>
      <c r="E342" s="649" t="s">
        <v>2492</v>
      </c>
      <c r="F342" s="649">
        <v>8</v>
      </c>
      <c r="G342" s="649" t="s">
        <v>2493</v>
      </c>
      <c r="H342" s="649" t="s">
        <v>2494</v>
      </c>
      <c r="I342" s="650">
        <v>10000</v>
      </c>
      <c r="J342" s="649" t="s">
        <v>2472</v>
      </c>
      <c r="K342" s="649" t="s">
        <v>2819</v>
      </c>
      <c r="L342" s="649">
        <v>1</v>
      </c>
      <c r="M342" s="649" t="s">
        <v>2803</v>
      </c>
      <c r="N342" s="649" t="s">
        <v>2835</v>
      </c>
      <c r="O342" s="649" t="s">
        <v>2458</v>
      </c>
    </row>
    <row r="343" spans="2:15" ht="15.75" customHeight="1" x14ac:dyDescent="0.25">
      <c r="B343" s="647" t="s">
        <v>3087</v>
      </c>
      <c r="C343" s="648" t="s">
        <v>2818</v>
      </c>
      <c r="D343" s="649" t="s">
        <v>1497</v>
      </c>
      <c r="E343" s="649" t="s">
        <v>2538</v>
      </c>
      <c r="F343" s="649">
        <v>12</v>
      </c>
      <c r="G343" s="649" t="s">
        <v>2539</v>
      </c>
      <c r="H343" s="649" t="s">
        <v>2826</v>
      </c>
      <c r="I343" s="650">
        <v>1333100</v>
      </c>
      <c r="J343" s="649" t="s">
        <v>2472</v>
      </c>
      <c r="K343" s="649" t="s">
        <v>2819</v>
      </c>
      <c r="L343" s="649">
        <v>1</v>
      </c>
      <c r="M343" s="649" t="s">
        <v>2803</v>
      </c>
      <c r="N343" s="649" t="s">
        <v>2835</v>
      </c>
      <c r="O343" s="649" t="s">
        <v>2458</v>
      </c>
    </row>
    <row r="344" spans="2:15" ht="15.75" customHeight="1" x14ac:dyDescent="0.25">
      <c r="B344" s="647" t="s">
        <v>3088</v>
      </c>
      <c r="C344" s="648" t="s">
        <v>2818</v>
      </c>
      <c r="D344" s="649" t="s">
        <v>1494</v>
      </c>
      <c r="E344" s="649" t="s">
        <v>2508</v>
      </c>
      <c r="F344" s="649">
        <v>10</v>
      </c>
      <c r="G344" s="649" t="s">
        <v>2509</v>
      </c>
      <c r="H344" s="649" t="s">
        <v>2494</v>
      </c>
      <c r="I344" s="650">
        <v>120000</v>
      </c>
      <c r="J344" s="649" t="s">
        <v>2472</v>
      </c>
      <c r="K344" s="649" t="s">
        <v>2819</v>
      </c>
      <c r="L344" s="649">
        <v>1</v>
      </c>
      <c r="M344" s="649" t="s">
        <v>2803</v>
      </c>
      <c r="N344" s="649" t="s">
        <v>2835</v>
      </c>
      <c r="O344" s="649" t="s">
        <v>2458</v>
      </c>
    </row>
    <row r="345" spans="2:15" ht="15.75" customHeight="1" x14ac:dyDescent="0.25">
      <c r="B345" s="647" t="s">
        <v>3089</v>
      </c>
      <c r="C345" s="648" t="s">
        <v>2818</v>
      </c>
      <c r="D345" s="649" t="s">
        <v>1494</v>
      </c>
      <c r="E345" s="649" t="s">
        <v>2476</v>
      </c>
      <c r="F345" s="649">
        <v>5</v>
      </c>
      <c r="G345" s="649" t="s">
        <v>1640</v>
      </c>
      <c r="H345" s="649" t="s">
        <v>2471</v>
      </c>
      <c r="I345" s="650">
        <v>4723596</v>
      </c>
      <c r="J345" s="649" t="s">
        <v>2472</v>
      </c>
      <c r="K345" s="649" t="s">
        <v>2819</v>
      </c>
      <c r="L345" s="649">
        <v>1</v>
      </c>
      <c r="M345" s="649" t="s">
        <v>2803</v>
      </c>
      <c r="N345" s="649" t="s">
        <v>2835</v>
      </c>
      <c r="O345" s="649" t="s">
        <v>2458</v>
      </c>
    </row>
    <row r="346" spans="2:15" ht="15.75" customHeight="1" x14ac:dyDescent="0.25">
      <c r="B346" s="647" t="s">
        <v>3090</v>
      </c>
      <c r="C346" s="648" t="s">
        <v>2818</v>
      </c>
      <c r="D346" s="649" t="s">
        <v>1503</v>
      </c>
      <c r="E346" s="649" t="s">
        <v>2511</v>
      </c>
      <c r="F346" s="649">
        <v>11</v>
      </c>
      <c r="G346" s="649" t="s">
        <v>2512</v>
      </c>
      <c r="H346" s="649" t="s">
        <v>2471</v>
      </c>
      <c r="I346" s="650">
        <v>1</v>
      </c>
      <c r="J346" s="649" t="s">
        <v>2472</v>
      </c>
      <c r="K346" s="649" t="s">
        <v>2819</v>
      </c>
      <c r="L346" s="649">
        <v>1</v>
      </c>
      <c r="M346" s="649" t="s">
        <v>2803</v>
      </c>
      <c r="N346" s="649" t="s">
        <v>2835</v>
      </c>
      <c r="O346" s="649" t="s">
        <v>2458</v>
      </c>
    </row>
    <row r="347" spans="2:15" ht="15.75" customHeight="1" x14ac:dyDescent="0.25">
      <c r="B347" s="647" t="s">
        <v>3091</v>
      </c>
      <c r="C347" s="648" t="s">
        <v>2797</v>
      </c>
      <c r="D347" s="649" t="s">
        <v>1527</v>
      </c>
      <c r="E347" s="649" t="s">
        <v>3092</v>
      </c>
      <c r="F347" s="649">
        <v>33</v>
      </c>
      <c r="G347" s="649" t="s">
        <v>3093</v>
      </c>
      <c r="H347" s="649" t="s">
        <v>2772</v>
      </c>
      <c r="I347" s="650">
        <v>1</v>
      </c>
      <c r="J347" s="649" t="s">
        <v>2784</v>
      </c>
      <c r="K347" s="649" t="s">
        <v>2785</v>
      </c>
      <c r="L347" s="649">
        <v>11</v>
      </c>
      <c r="M347" s="649" t="s">
        <v>2788</v>
      </c>
      <c r="N347" s="649" t="s">
        <v>2458</v>
      </c>
      <c r="O347" s="649" t="s">
        <v>2458</v>
      </c>
    </row>
    <row r="348" spans="2:15" ht="15.75" customHeight="1" x14ac:dyDescent="0.25">
      <c r="B348" s="647" t="s">
        <v>3094</v>
      </c>
      <c r="C348" s="648" t="s">
        <v>2797</v>
      </c>
      <c r="D348" s="649" t="s">
        <v>1527</v>
      </c>
      <c r="E348" s="649" t="s">
        <v>3095</v>
      </c>
      <c r="F348" s="649">
        <v>34</v>
      </c>
      <c r="G348" s="649" t="s">
        <v>3093</v>
      </c>
      <c r="H348" s="649" t="s">
        <v>3096</v>
      </c>
      <c r="I348" s="650">
        <v>1</v>
      </c>
      <c r="J348" s="649" t="s">
        <v>2784</v>
      </c>
      <c r="K348" s="649" t="s">
        <v>2785</v>
      </c>
      <c r="L348" s="649">
        <v>11</v>
      </c>
      <c r="M348" s="649" t="s">
        <v>2788</v>
      </c>
      <c r="N348" s="649" t="s">
        <v>2458</v>
      </c>
      <c r="O348" s="649" t="s">
        <v>2458</v>
      </c>
    </row>
    <row r="349" spans="2:15" ht="15.75" customHeight="1" x14ac:dyDescent="0.25">
      <c r="B349" s="647" t="s">
        <v>3097</v>
      </c>
      <c r="C349" s="648" t="s">
        <v>2797</v>
      </c>
      <c r="D349" s="649" t="s">
        <v>1506</v>
      </c>
      <c r="E349" s="649" t="s">
        <v>2794</v>
      </c>
      <c r="F349" s="649">
        <v>19</v>
      </c>
      <c r="G349" s="649" t="s">
        <v>2795</v>
      </c>
      <c r="H349" s="649" t="s">
        <v>2565</v>
      </c>
      <c r="I349" s="650">
        <v>1</v>
      </c>
      <c r="J349" s="649" t="s">
        <v>2532</v>
      </c>
      <c r="K349" s="649" t="s">
        <v>2533</v>
      </c>
      <c r="L349" s="649">
        <v>11</v>
      </c>
      <c r="M349" s="649" t="s">
        <v>2788</v>
      </c>
      <c r="N349" s="649" t="s">
        <v>2914</v>
      </c>
      <c r="O349" s="649" t="s">
        <v>2915</v>
      </c>
    </row>
    <row r="350" spans="2:15" ht="15.75" customHeight="1" x14ac:dyDescent="0.25">
      <c r="B350" s="647" t="s">
        <v>3098</v>
      </c>
      <c r="C350" s="648" t="s">
        <v>2783</v>
      </c>
      <c r="D350" s="649" t="s">
        <v>1527</v>
      </c>
      <c r="E350" s="649" t="s">
        <v>3092</v>
      </c>
      <c r="F350" s="649">
        <v>33</v>
      </c>
      <c r="G350" s="649" t="s">
        <v>3093</v>
      </c>
      <c r="H350" s="649" t="s">
        <v>2772</v>
      </c>
      <c r="I350" s="650">
        <v>1</v>
      </c>
      <c r="J350" s="649" t="s">
        <v>2784</v>
      </c>
      <c r="K350" s="649" t="s">
        <v>2785</v>
      </c>
      <c r="L350" s="649">
        <v>11</v>
      </c>
      <c r="M350" s="649" t="s">
        <v>2788</v>
      </c>
      <c r="N350" s="649" t="s">
        <v>2458</v>
      </c>
      <c r="O350" s="649" t="s">
        <v>2458</v>
      </c>
    </row>
    <row r="351" spans="2:15" ht="15.75" customHeight="1" x14ac:dyDescent="0.25">
      <c r="B351" s="647" t="s">
        <v>3099</v>
      </c>
      <c r="C351" s="648" t="s">
        <v>2783</v>
      </c>
      <c r="D351" s="649" t="s">
        <v>1527</v>
      </c>
      <c r="E351" s="649" t="s">
        <v>3095</v>
      </c>
      <c r="F351" s="649">
        <v>34</v>
      </c>
      <c r="G351" s="649" t="s">
        <v>3093</v>
      </c>
      <c r="H351" s="649" t="s">
        <v>3096</v>
      </c>
      <c r="I351" s="650">
        <v>777198</v>
      </c>
      <c r="J351" s="649" t="s">
        <v>2784</v>
      </c>
      <c r="K351" s="649" t="s">
        <v>2785</v>
      </c>
      <c r="L351" s="649">
        <v>11</v>
      </c>
      <c r="M351" s="649" t="s">
        <v>2788</v>
      </c>
      <c r="N351" s="649" t="s">
        <v>2458</v>
      </c>
      <c r="O351" s="649" t="s">
        <v>2458</v>
      </c>
    </row>
    <row r="352" spans="2:15" ht="15.75" customHeight="1" x14ac:dyDescent="0.25">
      <c r="B352" s="647" t="s">
        <v>3100</v>
      </c>
      <c r="C352" s="648" t="s">
        <v>2783</v>
      </c>
      <c r="D352" s="649" t="s">
        <v>1527</v>
      </c>
      <c r="E352" s="649" t="s">
        <v>3101</v>
      </c>
      <c r="F352" s="649">
        <v>35</v>
      </c>
      <c r="G352" s="649" t="s">
        <v>3093</v>
      </c>
      <c r="H352" s="649" t="s">
        <v>2681</v>
      </c>
      <c r="I352" s="650">
        <v>1</v>
      </c>
      <c r="J352" s="649" t="s">
        <v>2784</v>
      </c>
      <c r="K352" s="649" t="s">
        <v>2785</v>
      </c>
      <c r="L352" s="649">
        <v>1</v>
      </c>
      <c r="M352" s="649" t="s">
        <v>2477</v>
      </c>
      <c r="N352" s="649" t="s">
        <v>2458</v>
      </c>
      <c r="O352" s="649" t="s">
        <v>2458</v>
      </c>
    </row>
    <row r="353" spans="2:15" ht="15.75" customHeight="1" x14ac:dyDescent="0.25">
      <c r="B353" s="647" t="s">
        <v>3102</v>
      </c>
      <c r="C353" s="648" t="s">
        <v>2783</v>
      </c>
      <c r="D353" s="649" t="s">
        <v>1527</v>
      </c>
      <c r="E353" s="649" t="s">
        <v>3103</v>
      </c>
      <c r="F353" s="649">
        <v>36</v>
      </c>
      <c r="G353" s="649" t="s">
        <v>3104</v>
      </c>
      <c r="H353" s="649" t="s">
        <v>3105</v>
      </c>
      <c r="I353" s="650">
        <v>4516538</v>
      </c>
      <c r="J353" s="649" t="s">
        <v>2784</v>
      </c>
      <c r="K353" s="649" t="s">
        <v>2785</v>
      </c>
      <c r="L353" s="649">
        <v>1</v>
      </c>
      <c r="M353" s="649" t="s">
        <v>3106</v>
      </c>
      <c r="N353" s="649" t="s">
        <v>2458</v>
      </c>
      <c r="O353" s="649" t="s">
        <v>2458</v>
      </c>
    </row>
    <row r="354" spans="2:15" ht="15.75" customHeight="1" x14ac:dyDescent="0.25">
      <c r="B354" s="647" t="s">
        <v>3107</v>
      </c>
      <c r="C354" s="648" t="s">
        <v>2783</v>
      </c>
      <c r="D354" s="649" t="s">
        <v>1506</v>
      </c>
      <c r="E354" s="649" t="s">
        <v>2794</v>
      </c>
      <c r="F354" s="649">
        <v>19</v>
      </c>
      <c r="G354" s="649" t="s">
        <v>2795</v>
      </c>
      <c r="H354" s="649" t="s">
        <v>2565</v>
      </c>
      <c r="I354" s="650">
        <v>1</v>
      </c>
      <c r="J354" s="649" t="s">
        <v>2532</v>
      </c>
      <c r="K354" s="649" t="s">
        <v>2533</v>
      </c>
      <c r="L354" s="649">
        <v>11</v>
      </c>
      <c r="M354" s="649" t="s">
        <v>2788</v>
      </c>
      <c r="N354" s="649" t="s">
        <v>2914</v>
      </c>
      <c r="O354" s="649" t="s">
        <v>2915</v>
      </c>
    </row>
    <row r="355" spans="2:15" ht="15.75" customHeight="1" x14ac:dyDescent="0.25">
      <c r="B355" s="647" t="s">
        <v>3108</v>
      </c>
      <c r="C355" s="648" t="s">
        <v>2783</v>
      </c>
      <c r="D355" s="649" t="s">
        <v>1497</v>
      </c>
      <c r="E355" s="649" t="s">
        <v>2492</v>
      </c>
      <c r="F355" s="649">
        <v>8</v>
      </c>
      <c r="G355" s="649" t="s">
        <v>2493</v>
      </c>
      <c r="H355" s="649" t="s">
        <v>2494</v>
      </c>
      <c r="I355" s="650">
        <v>10000</v>
      </c>
      <c r="J355" s="649" t="s">
        <v>2784</v>
      </c>
      <c r="K355" s="649" t="s">
        <v>2785</v>
      </c>
      <c r="L355" s="649">
        <v>11</v>
      </c>
      <c r="M355" s="649" t="s">
        <v>2788</v>
      </c>
      <c r="N355" s="649" t="s">
        <v>2458</v>
      </c>
      <c r="O355" s="649" t="s">
        <v>2458</v>
      </c>
    </row>
    <row r="356" spans="2:15" ht="15.75" customHeight="1" x14ac:dyDescent="0.25">
      <c r="B356" s="647" t="s">
        <v>3109</v>
      </c>
      <c r="C356" s="648" t="s">
        <v>2783</v>
      </c>
      <c r="D356" s="649" t="s">
        <v>1494</v>
      </c>
      <c r="E356" s="649" t="s">
        <v>2508</v>
      </c>
      <c r="F356" s="649">
        <v>10</v>
      </c>
      <c r="G356" s="649" t="s">
        <v>2509</v>
      </c>
      <c r="H356" s="649" t="s">
        <v>2494</v>
      </c>
      <c r="I356" s="650">
        <v>120000</v>
      </c>
      <c r="J356" s="649" t="s">
        <v>2784</v>
      </c>
      <c r="K356" s="649" t="s">
        <v>2785</v>
      </c>
      <c r="L356" s="649">
        <v>11</v>
      </c>
      <c r="M356" s="649" t="s">
        <v>2788</v>
      </c>
      <c r="N356" s="649" t="s">
        <v>2458</v>
      </c>
      <c r="O356" s="649" t="s">
        <v>2458</v>
      </c>
    </row>
    <row r="357" spans="2:15" ht="15.75" customHeight="1" x14ac:dyDescent="0.25">
      <c r="B357" s="647" t="s">
        <v>3110</v>
      </c>
      <c r="C357" s="648" t="s">
        <v>2783</v>
      </c>
      <c r="D357" s="649" t="s">
        <v>1494</v>
      </c>
      <c r="E357" s="649" t="s">
        <v>2470</v>
      </c>
      <c r="F357" s="649">
        <v>4</v>
      </c>
      <c r="G357" s="649" t="s">
        <v>1640</v>
      </c>
      <c r="H357" s="649" t="s">
        <v>2471</v>
      </c>
      <c r="I357" s="650">
        <v>1</v>
      </c>
      <c r="J357" s="649" t="s">
        <v>2784</v>
      </c>
      <c r="K357" s="649" t="s">
        <v>2785</v>
      </c>
      <c r="L357" s="649">
        <v>11</v>
      </c>
      <c r="M357" s="649" t="s">
        <v>2788</v>
      </c>
      <c r="N357" s="649" t="s">
        <v>2458</v>
      </c>
      <c r="O357" s="649" t="s">
        <v>2458</v>
      </c>
    </row>
    <row r="358" spans="2:15" ht="15.75" customHeight="1" x14ac:dyDescent="0.25">
      <c r="B358" s="647" t="s">
        <v>3111</v>
      </c>
      <c r="C358" s="648" t="s">
        <v>2783</v>
      </c>
      <c r="D358" s="649" t="s">
        <v>1503</v>
      </c>
      <c r="E358" s="649" t="s">
        <v>2511</v>
      </c>
      <c r="F358" s="649">
        <v>11</v>
      </c>
      <c r="G358" s="649" t="s">
        <v>2512</v>
      </c>
      <c r="H358" s="649" t="s">
        <v>2471</v>
      </c>
      <c r="I358" s="650">
        <v>1</v>
      </c>
      <c r="J358" s="649" t="s">
        <v>2784</v>
      </c>
      <c r="K358" s="649" t="s">
        <v>2785</v>
      </c>
      <c r="L358" s="649">
        <v>1</v>
      </c>
      <c r="M358" s="649" t="s">
        <v>2803</v>
      </c>
      <c r="N358" s="649" t="s">
        <v>2458</v>
      </c>
      <c r="O358" s="649" t="s">
        <v>2458</v>
      </c>
    </row>
    <row r="359" spans="2:15" ht="15.75" customHeight="1" x14ac:dyDescent="0.25">
      <c r="B359" s="647" t="s">
        <v>3112</v>
      </c>
      <c r="C359" s="648" t="s">
        <v>2814</v>
      </c>
      <c r="D359" s="649" t="s">
        <v>1539</v>
      </c>
      <c r="E359" s="649" t="s">
        <v>2470</v>
      </c>
      <c r="F359" s="649">
        <v>4</v>
      </c>
      <c r="G359" s="649" t="s">
        <v>1640</v>
      </c>
      <c r="H359" s="649" t="s">
        <v>2471</v>
      </c>
      <c r="I359" s="650">
        <v>56434</v>
      </c>
      <c r="J359" s="649" t="s">
        <v>2472</v>
      </c>
      <c r="K359" s="649" t="s">
        <v>2504</v>
      </c>
      <c r="L359" s="649">
        <v>4</v>
      </c>
      <c r="M359" s="649" t="s">
        <v>2566</v>
      </c>
      <c r="N359" s="649" t="s">
        <v>2458</v>
      </c>
      <c r="O359" s="649" t="s">
        <v>2458</v>
      </c>
    </row>
    <row r="360" spans="2:15" ht="15.75" customHeight="1" x14ac:dyDescent="0.25">
      <c r="B360" s="647" t="s">
        <v>3113</v>
      </c>
      <c r="C360" s="648" t="s">
        <v>2814</v>
      </c>
      <c r="D360" s="649" t="s">
        <v>1539</v>
      </c>
      <c r="E360" s="649" t="s">
        <v>2476</v>
      </c>
      <c r="F360" s="649">
        <v>5</v>
      </c>
      <c r="G360" s="649" t="s">
        <v>1640</v>
      </c>
      <c r="H360" s="649" t="s">
        <v>2471</v>
      </c>
      <c r="I360" s="650">
        <v>821298</v>
      </c>
      <c r="J360" s="649" t="s">
        <v>2472</v>
      </c>
      <c r="K360" s="649" t="s">
        <v>2504</v>
      </c>
      <c r="L360" s="649">
        <v>4</v>
      </c>
      <c r="M360" s="649" t="s">
        <v>2566</v>
      </c>
      <c r="N360" s="649" t="s">
        <v>2458</v>
      </c>
      <c r="O360" s="649" t="s">
        <v>2458</v>
      </c>
    </row>
    <row r="361" spans="2:15" ht="15.75" customHeight="1" x14ac:dyDescent="0.25">
      <c r="B361" s="647" t="s">
        <v>3114</v>
      </c>
      <c r="C361" s="648" t="s">
        <v>2814</v>
      </c>
      <c r="D361" s="649" t="s">
        <v>1539</v>
      </c>
      <c r="E361" s="649" t="s">
        <v>2592</v>
      </c>
      <c r="F361" s="649">
        <v>9</v>
      </c>
      <c r="G361" s="649" t="s">
        <v>2502</v>
      </c>
      <c r="H361" s="649" t="s">
        <v>3062</v>
      </c>
      <c r="I361" s="650">
        <v>240215</v>
      </c>
      <c r="J361" s="649" t="s">
        <v>2472</v>
      </c>
      <c r="K361" s="649" t="s">
        <v>2504</v>
      </c>
      <c r="L361" s="649">
        <v>4</v>
      </c>
      <c r="M361" s="649" t="s">
        <v>2594</v>
      </c>
      <c r="N361" s="649" t="s">
        <v>2458</v>
      </c>
      <c r="O361" s="649" t="s">
        <v>2458</v>
      </c>
    </row>
    <row r="362" spans="2:15" ht="15.75" customHeight="1" x14ac:dyDescent="0.25">
      <c r="B362" s="647" t="s">
        <v>3115</v>
      </c>
      <c r="C362" s="648" t="s">
        <v>2814</v>
      </c>
      <c r="D362" s="649" t="s">
        <v>1539</v>
      </c>
      <c r="E362" s="649" t="s">
        <v>2624</v>
      </c>
      <c r="F362" s="649">
        <v>9</v>
      </c>
      <c r="G362" s="649" t="s">
        <v>2502</v>
      </c>
      <c r="H362" s="649" t="s">
        <v>2471</v>
      </c>
      <c r="I362" s="650">
        <v>26125</v>
      </c>
      <c r="J362" s="649" t="s">
        <v>2472</v>
      </c>
      <c r="K362" s="649" t="s">
        <v>2504</v>
      </c>
      <c r="L362" s="649">
        <v>4</v>
      </c>
      <c r="M362" s="649" t="s">
        <v>2626</v>
      </c>
      <c r="N362" s="649" t="s">
        <v>2458</v>
      </c>
      <c r="O362" s="649" t="s">
        <v>2458</v>
      </c>
    </row>
    <row r="363" spans="2:15" ht="15.75" customHeight="1" x14ac:dyDescent="0.25">
      <c r="B363" s="647" t="s">
        <v>3116</v>
      </c>
      <c r="C363" s="648" t="s">
        <v>2779</v>
      </c>
      <c r="D363" s="649" t="s">
        <v>1539</v>
      </c>
      <c r="E363" s="649" t="s">
        <v>2592</v>
      </c>
      <c r="F363" s="649">
        <v>9</v>
      </c>
      <c r="G363" s="649" t="s">
        <v>2502</v>
      </c>
      <c r="H363" s="649" t="s">
        <v>2875</v>
      </c>
      <c r="I363" s="650">
        <v>1045</v>
      </c>
      <c r="J363" s="649" t="s">
        <v>2472</v>
      </c>
      <c r="K363" s="649" t="s">
        <v>2504</v>
      </c>
      <c r="L363" s="649">
        <v>4</v>
      </c>
      <c r="M363" s="649" t="s">
        <v>2594</v>
      </c>
      <c r="N363" s="649" t="s">
        <v>2458</v>
      </c>
      <c r="O363" s="649" t="s">
        <v>2458</v>
      </c>
    </row>
    <row r="364" spans="2:15" ht="15.75" customHeight="1" x14ac:dyDescent="0.25">
      <c r="B364" s="647" t="s">
        <v>3117</v>
      </c>
      <c r="C364" s="648" t="s">
        <v>2756</v>
      </c>
      <c r="D364" s="649" t="s">
        <v>1497</v>
      </c>
      <c r="E364" s="649" t="s">
        <v>2492</v>
      </c>
      <c r="F364" s="649">
        <v>8</v>
      </c>
      <c r="G364" s="649" t="s">
        <v>2493</v>
      </c>
      <c r="H364" s="649" t="s">
        <v>2494</v>
      </c>
      <c r="I364" s="650">
        <v>10000</v>
      </c>
      <c r="J364" s="649" t="s">
        <v>2472</v>
      </c>
      <c r="K364" s="649" t="s">
        <v>2758</v>
      </c>
      <c r="L364" s="649">
        <v>11</v>
      </c>
      <c r="M364" s="649" t="s">
        <v>2519</v>
      </c>
      <c r="N364" s="649" t="s">
        <v>2458</v>
      </c>
      <c r="O364" s="649" t="s">
        <v>2458</v>
      </c>
    </row>
    <row r="365" spans="2:15" ht="15.75" customHeight="1" x14ac:dyDescent="0.25">
      <c r="B365" s="647" t="s">
        <v>3118</v>
      </c>
      <c r="C365" s="648" t="s">
        <v>2756</v>
      </c>
      <c r="D365" s="649" t="s">
        <v>1494</v>
      </c>
      <c r="E365" s="649" t="s">
        <v>2508</v>
      </c>
      <c r="F365" s="649">
        <v>10</v>
      </c>
      <c r="G365" s="649" t="s">
        <v>2509</v>
      </c>
      <c r="H365" s="649" t="s">
        <v>2494</v>
      </c>
      <c r="I365" s="650">
        <v>120000</v>
      </c>
      <c r="J365" s="649" t="s">
        <v>2472</v>
      </c>
      <c r="K365" s="649" t="s">
        <v>2758</v>
      </c>
      <c r="L365" s="649">
        <v>3</v>
      </c>
      <c r="M365" s="649" t="s">
        <v>2759</v>
      </c>
      <c r="N365" s="649" t="s">
        <v>2458</v>
      </c>
      <c r="O365" s="649" t="s">
        <v>2458</v>
      </c>
    </row>
    <row r="366" spans="2:15" ht="15.75" customHeight="1" x14ac:dyDescent="0.25">
      <c r="B366" s="647" t="s">
        <v>3119</v>
      </c>
      <c r="C366" s="648" t="s">
        <v>2756</v>
      </c>
      <c r="D366" s="649" t="s">
        <v>1503</v>
      </c>
      <c r="E366" s="649" t="s">
        <v>2511</v>
      </c>
      <c r="F366" s="649">
        <v>11</v>
      </c>
      <c r="G366" s="649" t="s">
        <v>2512</v>
      </c>
      <c r="H366" s="649" t="s">
        <v>2471</v>
      </c>
      <c r="I366" s="650">
        <v>1</v>
      </c>
      <c r="J366" s="649" t="s">
        <v>2472</v>
      </c>
      <c r="K366" s="649" t="s">
        <v>2758</v>
      </c>
      <c r="L366" s="649">
        <v>11</v>
      </c>
      <c r="M366" s="649" t="s">
        <v>2519</v>
      </c>
      <c r="N366" s="649" t="s">
        <v>2458</v>
      </c>
      <c r="O366" s="649" t="s">
        <v>2458</v>
      </c>
    </row>
    <row r="367" spans="2:15" ht="15.75" customHeight="1" x14ac:dyDescent="0.25">
      <c r="B367" s="647" t="s">
        <v>3120</v>
      </c>
      <c r="C367" s="648" t="s">
        <v>3121</v>
      </c>
      <c r="D367" s="649" t="s">
        <v>1512</v>
      </c>
      <c r="E367" s="649" t="s">
        <v>3122</v>
      </c>
      <c r="F367" s="649">
        <v>30</v>
      </c>
      <c r="G367" s="649" t="s">
        <v>3005</v>
      </c>
      <c r="H367" s="649" t="s">
        <v>3123</v>
      </c>
      <c r="I367" s="650">
        <v>12914428</v>
      </c>
      <c r="J367" s="649" t="s">
        <v>2532</v>
      </c>
      <c r="K367" s="649" t="s">
        <v>2909</v>
      </c>
      <c r="L367" s="649">
        <v>15</v>
      </c>
      <c r="M367" s="649" t="s">
        <v>3124</v>
      </c>
      <c r="N367" s="649" t="s">
        <v>3125</v>
      </c>
      <c r="O367" s="649" t="s">
        <v>3126</v>
      </c>
    </row>
    <row r="368" spans="2:15" ht="15.75" customHeight="1" x14ac:dyDescent="0.25">
      <c r="B368" s="647" t="s">
        <v>3127</v>
      </c>
      <c r="C368" s="648" t="s">
        <v>3121</v>
      </c>
      <c r="D368" s="649" t="s">
        <v>1524</v>
      </c>
      <c r="E368" s="649" t="s">
        <v>2476</v>
      </c>
      <c r="F368" s="649">
        <v>5</v>
      </c>
      <c r="G368" s="649" t="s">
        <v>1640</v>
      </c>
      <c r="H368" s="649" t="s">
        <v>2494</v>
      </c>
      <c r="I368" s="650">
        <v>228683</v>
      </c>
      <c r="J368" s="649" t="s">
        <v>2784</v>
      </c>
      <c r="K368" s="649" t="s">
        <v>3128</v>
      </c>
      <c r="L368" s="649">
        <v>11</v>
      </c>
      <c r="M368" s="649" t="s">
        <v>2519</v>
      </c>
      <c r="N368" s="649" t="s">
        <v>2458</v>
      </c>
      <c r="O368" s="649" t="s">
        <v>2458</v>
      </c>
    </row>
    <row r="369" spans="2:15" ht="15.75" customHeight="1" x14ac:dyDescent="0.25">
      <c r="B369" s="647" t="s">
        <v>3129</v>
      </c>
      <c r="C369" s="648" t="s">
        <v>3130</v>
      </c>
      <c r="D369" s="649" t="s">
        <v>1512</v>
      </c>
      <c r="E369" s="649" t="s">
        <v>3131</v>
      </c>
      <c r="F369" s="649">
        <v>37</v>
      </c>
      <c r="G369" s="649" t="s">
        <v>3132</v>
      </c>
      <c r="H369" s="649" t="s">
        <v>3133</v>
      </c>
      <c r="I369" s="650">
        <v>85227760</v>
      </c>
      <c r="J369" s="649" t="s">
        <v>2532</v>
      </c>
      <c r="K369" s="649" t="s">
        <v>2909</v>
      </c>
      <c r="L369" s="649">
        <v>12</v>
      </c>
      <c r="M369" s="649" t="s">
        <v>3134</v>
      </c>
      <c r="N369" s="649" t="s">
        <v>3135</v>
      </c>
      <c r="O369" s="649" t="s">
        <v>2458</v>
      </c>
    </row>
    <row r="370" spans="2:15" ht="15.75" customHeight="1" x14ac:dyDescent="0.25">
      <c r="B370" s="647" t="s">
        <v>3136</v>
      </c>
      <c r="C370" s="648" t="s">
        <v>2717</v>
      </c>
      <c r="D370" s="649" t="s">
        <v>1506</v>
      </c>
      <c r="E370" s="649" t="s">
        <v>3137</v>
      </c>
      <c r="F370" s="649">
        <v>30</v>
      </c>
      <c r="G370" s="649" t="s">
        <v>3005</v>
      </c>
      <c r="H370" s="649" t="s">
        <v>3138</v>
      </c>
      <c r="I370" s="650">
        <v>28717081</v>
      </c>
      <c r="J370" s="649" t="s">
        <v>2532</v>
      </c>
      <c r="K370" s="649" t="s">
        <v>2533</v>
      </c>
      <c r="L370" s="649">
        <v>6</v>
      </c>
      <c r="M370" s="649" t="s">
        <v>3139</v>
      </c>
      <c r="N370" s="649" t="s">
        <v>3140</v>
      </c>
      <c r="O370" s="649" t="s">
        <v>2458</v>
      </c>
    </row>
    <row r="371" spans="2:15" ht="15.75" customHeight="1" x14ac:dyDescent="0.25">
      <c r="B371" s="647" t="s">
        <v>3141</v>
      </c>
      <c r="C371" s="648" t="s">
        <v>2717</v>
      </c>
      <c r="D371" s="649" t="s">
        <v>1506</v>
      </c>
      <c r="E371" s="649" t="s">
        <v>3142</v>
      </c>
      <c r="F371" s="649">
        <v>24</v>
      </c>
      <c r="G371" s="649" t="s">
        <v>2795</v>
      </c>
      <c r="H371" s="649" t="s">
        <v>2471</v>
      </c>
      <c r="I371" s="650">
        <v>1</v>
      </c>
      <c r="J371" s="649" t="s">
        <v>2532</v>
      </c>
      <c r="K371" s="649" t="s">
        <v>2533</v>
      </c>
      <c r="L371" s="649">
        <v>6</v>
      </c>
      <c r="M371" s="649" t="s">
        <v>3139</v>
      </c>
      <c r="N371" s="649" t="s">
        <v>3140</v>
      </c>
      <c r="O371" s="649" t="s">
        <v>2458</v>
      </c>
    </row>
    <row r="372" spans="2:15" ht="15.75" customHeight="1" x14ac:dyDescent="0.25">
      <c r="B372" s="647" t="s">
        <v>3143</v>
      </c>
      <c r="C372" s="648" t="s">
        <v>2717</v>
      </c>
      <c r="D372" s="649" t="s">
        <v>1506</v>
      </c>
      <c r="E372" s="649" t="s">
        <v>3144</v>
      </c>
      <c r="F372" s="649">
        <v>24</v>
      </c>
      <c r="G372" s="649" t="s">
        <v>2795</v>
      </c>
      <c r="H372" s="649" t="s">
        <v>2487</v>
      </c>
      <c r="I372" s="650">
        <v>7000000</v>
      </c>
      <c r="J372" s="649" t="s">
        <v>2532</v>
      </c>
      <c r="K372" s="649" t="s">
        <v>2533</v>
      </c>
      <c r="L372" s="649">
        <v>6</v>
      </c>
      <c r="M372" s="649" t="s">
        <v>3139</v>
      </c>
      <c r="N372" s="649" t="s">
        <v>3140</v>
      </c>
      <c r="O372" s="649" t="s">
        <v>2458</v>
      </c>
    </row>
    <row r="373" spans="2:15" ht="15.75" customHeight="1" x14ac:dyDescent="0.25">
      <c r="B373" s="647" t="s">
        <v>3145</v>
      </c>
      <c r="C373" s="648" t="s">
        <v>2717</v>
      </c>
      <c r="D373" s="649" t="s">
        <v>1512</v>
      </c>
      <c r="E373" s="649" t="s">
        <v>3122</v>
      </c>
      <c r="F373" s="649">
        <v>30</v>
      </c>
      <c r="G373" s="649" t="s">
        <v>3005</v>
      </c>
      <c r="H373" s="649" t="s">
        <v>3123</v>
      </c>
      <c r="I373" s="650">
        <v>1</v>
      </c>
      <c r="J373" s="649" t="s">
        <v>2532</v>
      </c>
      <c r="K373" s="649" t="s">
        <v>2909</v>
      </c>
      <c r="L373" s="649">
        <v>15</v>
      </c>
      <c r="M373" s="649" t="s">
        <v>3124</v>
      </c>
      <c r="N373" s="649" t="s">
        <v>3125</v>
      </c>
      <c r="O373" s="649" t="s">
        <v>3126</v>
      </c>
    </row>
    <row r="374" spans="2:15" ht="15.75" customHeight="1" x14ac:dyDescent="0.25">
      <c r="B374" s="647" t="s">
        <v>3146</v>
      </c>
      <c r="C374" s="648" t="s">
        <v>2717</v>
      </c>
      <c r="D374" s="649" t="s">
        <v>1512</v>
      </c>
      <c r="E374" s="649" t="s">
        <v>2453</v>
      </c>
      <c r="F374" s="649">
        <v>1</v>
      </c>
      <c r="G374" s="649" t="s">
        <v>1640</v>
      </c>
      <c r="H374" s="649" t="s">
        <v>2471</v>
      </c>
      <c r="I374" s="650">
        <v>1</v>
      </c>
      <c r="J374" s="649" t="s">
        <v>2532</v>
      </c>
      <c r="K374" s="649" t="s">
        <v>2909</v>
      </c>
      <c r="L374" s="649">
        <v>11</v>
      </c>
      <c r="M374" s="649" t="s">
        <v>2519</v>
      </c>
      <c r="N374" s="649" t="s">
        <v>2458</v>
      </c>
      <c r="O374" s="649" t="s">
        <v>2458</v>
      </c>
    </row>
    <row r="375" spans="2:15" ht="15.75" customHeight="1" x14ac:dyDescent="0.25">
      <c r="B375" s="647" t="s">
        <v>3147</v>
      </c>
      <c r="C375" s="648" t="s">
        <v>2717</v>
      </c>
      <c r="D375" s="649" t="s">
        <v>1512</v>
      </c>
      <c r="E375" s="649" t="s">
        <v>3131</v>
      </c>
      <c r="F375" s="649">
        <v>37</v>
      </c>
      <c r="G375" s="649" t="s">
        <v>3132</v>
      </c>
      <c r="H375" s="649" t="s">
        <v>3133</v>
      </c>
      <c r="I375" s="650">
        <v>93629616</v>
      </c>
      <c r="J375" s="649" t="s">
        <v>2532</v>
      </c>
      <c r="K375" s="649" t="s">
        <v>2909</v>
      </c>
      <c r="L375" s="649">
        <v>12</v>
      </c>
      <c r="M375" s="649" t="s">
        <v>3134</v>
      </c>
      <c r="N375" s="649" t="s">
        <v>2458</v>
      </c>
      <c r="O375" s="649" t="s">
        <v>2458</v>
      </c>
    </row>
    <row r="376" spans="2:15" ht="15.75" customHeight="1" x14ac:dyDescent="0.25">
      <c r="B376" s="647" t="s">
        <v>3148</v>
      </c>
      <c r="C376" s="648" t="s">
        <v>2717</v>
      </c>
      <c r="D376" s="649" t="s">
        <v>1530</v>
      </c>
      <c r="E376" s="649" t="s">
        <v>3004</v>
      </c>
      <c r="F376" s="649">
        <v>30</v>
      </c>
      <c r="G376" s="649" t="s">
        <v>3005</v>
      </c>
      <c r="H376" s="649" t="s">
        <v>3149</v>
      </c>
      <c r="I376" s="650">
        <v>5150004</v>
      </c>
      <c r="J376" s="649" t="s">
        <v>2784</v>
      </c>
      <c r="K376" s="649" t="s">
        <v>3150</v>
      </c>
      <c r="L376" s="649">
        <v>11</v>
      </c>
      <c r="M376" s="649" t="s">
        <v>2959</v>
      </c>
      <c r="N376" s="649" t="s">
        <v>2519</v>
      </c>
      <c r="O376" s="649" t="s">
        <v>2458</v>
      </c>
    </row>
    <row r="377" spans="2:15" ht="15.75" customHeight="1" x14ac:dyDescent="0.25">
      <c r="B377" s="647" t="s">
        <v>3151</v>
      </c>
      <c r="C377" s="648" t="s">
        <v>2717</v>
      </c>
      <c r="D377" s="649" t="s">
        <v>1524</v>
      </c>
      <c r="E377" s="649" t="s">
        <v>3152</v>
      </c>
      <c r="F377" s="649">
        <v>30</v>
      </c>
      <c r="G377" s="649" t="s">
        <v>3005</v>
      </c>
      <c r="H377" s="649" t="s">
        <v>3153</v>
      </c>
      <c r="I377" s="650">
        <v>13380174</v>
      </c>
      <c r="J377" s="649" t="s">
        <v>2784</v>
      </c>
      <c r="K377" s="649" t="s">
        <v>3128</v>
      </c>
      <c r="L377" s="649">
        <v>11</v>
      </c>
      <c r="M377" s="649" t="s">
        <v>2519</v>
      </c>
      <c r="N377" s="649" t="s">
        <v>2458</v>
      </c>
      <c r="O377" s="649" t="s">
        <v>2458</v>
      </c>
    </row>
    <row r="378" spans="2:15" ht="15.75" customHeight="1" x14ac:dyDescent="0.25">
      <c r="B378" s="647" t="s">
        <v>3154</v>
      </c>
      <c r="C378" s="648" t="s">
        <v>2717</v>
      </c>
      <c r="D378" s="649" t="s">
        <v>1530</v>
      </c>
      <c r="E378" s="649" t="s">
        <v>3015</v>
      </c>
      <c r="F378" s="649">
        <v>24</v>
      </c>
      <c r="G378" s="649" t="s">
        <v>2795</v>
      </c>
      <c r="H378" s="649" t="s">
        <v>3155</v>
      </c>
      <c r="I378" s="650">
        <v>27604627</v>
      </c>
      <c r="J378" s="649" t="s">
        <v>2784</v>
      </c>
      <c r="K378" s="649" t="s">
        <v>3150</v>
      </c>
      <c r="L378" s="649">
        <v>11</v>
      </c>
      <c r="M378" s="649" t="s">
        <v>2914</v>
      </c>
      <c r="N378" s="649" t="s">
        <v>2519</v>
      </c>
      <c r="O378" s="649" t="s">
        <v>2458</v>
      </c>
    </row>
    <row r="379" spans="2:15" ht="15.75" customHeight="1" x14ac:dyDescent="0.25">
      <c r="B379" s="647" t="s">
        <v>3156</v>
      </c>
      <c r="C379" s="648" t="s">
        <v>2717</v>
      </c>
      <c r="D379" s="649" t="s">
        <v>1530</v>
      </c>
      <c r="E379" s="649" t="s">
        <v>3157</v>
      </c>
      <c r="F379" s="649">
        <v>19</v>
      </c>
      <c r="G379" s="649" t="s">
        <v>2795</v>
      </c>
      <c r="H379" s="649" t="s">
        <v>2471</v>
      </c>
      <c r="I379" s="650">
        <v>1</v>
      </c>
      <c r="J379" s="649" t="s">
        <v>2784</v>
      </c>
      <c r="K379" s="649" t="s">
        <v>3150</v>
      </c>
      <c r="L379" s="649">
        <v>11</v>
      </c>
      <c r="M379" s="649" t="s">
        <v>2914</v>
      </c>
      <c r="N379" s="649" t="s">
        <v>2519</v>
      </c>
      <c r="O379" s="649" t="s">
        <v>2458</v>
      </c>
    </row>
    <row r="380" spans="2:15" ht="15.75" customHeight="1" x14ac:dyDescent="0.25">
      <c r="B380" s="647" t="s">
        <v>3158</v>
      </c>
      <c r="C380" s="648" t="s">
        <v>2717</v>
      </c>
      <c r="D380" s="649" t="s">
        <v>1497</v>
      </c>
      <c r="E380" s="649" t="s">
        <v>2492</v>
      </c>
      <c r="F380" s="649">
        <v>8</v>
      </c>
      <c r="G380" s="649" t="s">
        <v>2493</v>
      </c>
      <c r="H380" s="649" t="s">
        <v>2494</v>
      </c>
      <c r="I380" s="650">
        <v>10000</v>
      </c>
      <c r="J380" s="649" t="s">
        <v>2455</v>
      </c>
      <c r="K380" s="649" t="s">
        <v>2467</v>
      </c>
      <c r="L380" s="649">
        <v>16</v>
      </c>
      <c r="M380" s="649" t="s">
        <v>2457</v>
      </c>
      <c r="N380" s="649" t="s">
        <v>2458</v>
      </c>
      <c r="O380" s="649" t="s">
        <v>2458</v>
      </c>
    </row>
    <row r="381" spans="2:15" ht="15.75" customHeight="1" x14ac:dyDescent="0.25">
      <c r="B381" s="647" t="s">
        <v>3159</v>
      </c>
      <c r="C381" s="648" t="s">
        <v>2717</v>
      </c>
      <c r="D381" s="649" t="s">
        <v>1524</v>
      </c>
      <c r="E381" s="649" t="s">
        <v>2476</v>
      </c>
      <c r="F381" s="649">
        <v>5</v>
      </c>
      <c r="G381" s="649" t="s">
        <v>1640</v>
      </c>
      <c r="H381" s="649" t="s">
        <v>2494</v>
      </c>
      <c r="I381" s="650">
        <v>30377288</v>
      </c>
      <c r="J381" s="649" t="s">
        <v>2784</v>
      </c>
      <c r="K381" s="649" t="s">
        <v>3128</v>
      </c>
      <c r="L381" s="649">
        <v>11</v>
      </c>
      <c r="M381" s="649" t="s">
        <v>2519</v>
      </c>
      <c r="N381" s="649" t="s">
        <v>2458</v>
      </c>
      <c r="O381" s="649" t="s">
        <v>2458</v>
      </c>
    </row>
    <row r="382" spans="2:15" ht="15.75" customHeight="1" x14ac:dyDescent="0.25">
      <c r="B382" s="647" t="s">
        <v>3160</v>
      </c>
      <c r="C382" s="648" t="s">
        <v>2717</v>
      </c>
      <c r="D382" s="649" t="s">
        <v>1524</v>
      </c>
      <c r="E382" s="649" t="s">
        <v>2453</v>
      </c>
      <c r="F382" s="649">
        <v>1</v>
      </c>
      <c r="G382" s="649" t="s">
        <v>1640</v>
      </c>
      <c r="H382" s="649" t="s">
        <v>2471</v>
      </c>
      <c r="I382" s="650">
        <v>1</v>
      </c>
      <c r="J382" s="649" t="s">
        <v>2784</v>
      </c>
      <c r="K382" s="649" t="s">
        <v>3128</v>
      </c>
      <c r="L382" s="649">
        <v>11</v>
      </c>
      <c r="M382" s="649" t="s">
        <v>2519</v>
      </c>
      <c r="N382" s="649" t="s">
        <v>2458</v>
      </c>
      <c r="O382" s="649" t="s">
        <v>2458</v>
      </c>
    </row>
    <row r="383" spans="2:15" ht="15.75" customHeight="1" x14ac:dyDescent="0.25">
      <c r="B383" s="647" t="s">
        <v>3161</v>
      </c>
      <c r="C383" s="648" t="s">
        <v>2717</v>
      </c>
      <c r="D383" s="649" t="s">
        <v>1524</v>
      </c>
      <c r="E383" s="649" t="s">
        <v>2470</v>
      </c>
      <c r="F383" s="649">
        <v>4</v>
      </c>
      <c r="G383" s="649" t="s">
        <v>1640</v>
      </c>
      <c r="H383" s="649" t="s">
        <v>2471</v>
      </c>
      <c r="I383" s="650">
        <v>1</v>
      </c>
      <c r="J383" s="649" t="s">
        <v>2784</v>
      </c>
      <c r="K383" s="649" t="s">
        <v>3128</v>
      </c>
      <c r="L383" s="649">
        <v>11</v>
      </c>
      <c r="M383" s="649" t="s">
        <v>2519</v>
      </c>
      <c r="N383" s="649" t="s">
        <v>2458</v>
      </c>
      <c r="O383" s="649" t="s">
        <v>2458</v>
      </c>
    </row>
    <row r="384" spans="2:15" ht="15.75" customHeight="1" x14ac:dyDescent="0.25">
      <c r="B384" s="647" t="s">
        <v>3162</v>
      </c>
      <c r="C384" s="648" t="s">
        <v>2717</v>
      </c>
      <c r="D384" s="649" t="s">
        <v>1494</v>
      </c>
      <c r="E384" s="649" t="s">
        <v>2508</v>
      </c>
      <c r="F384" s="649">
        <v>10</v>
      </c>
      <c r="G384" s="649" t="s">
        <v>2509</v>
      </c>
      <c r="H384" s="649" t="s">
        <v>2494</v>
      </c>
      <c r="I384" s="650">
        <v>120000</v>
      </c>
      <c r="J384" s="649" t="s">
        <v>2455</v>
      </c>
      <c r="K384" s="649" t="s">
        <v>2467</v>
      </c>
      <c r="L384" s="649">
        <v>16</v>
      </c>
      <c r="M384" s="649" t="s">
        <v>2457</v>
      </c>
      <c r="N384" s="649" t="s">
        <v>2489</v>
      </c>
      <c r="O384" s="649" t="s">
        <v>2458</v>
      </c>
    </row>
    <row r="385" spans="2:15" ht="15.75" customHeight="1" x14ac:dyDescent="0.25">
      <c r="B385" s="647" t="s">
        <v>3163</v>
      </c>
      <c r="C385" s="648" t="s">
        <v>2717</v>
      </c>
      <c r="D385" s="649" t="s">
        <v>1503</v>
      </c>
      <c r="E385" s="649" t="s">
        <v>2511</v>
      </c>
      <c r="F385" s="649">
        <v>11</v>
      </c>
      <c r="G385" s="649" t="s">
        <v>2512</v>
      </c>
      <c r="H385" s="649" t="s">
        <v>2471</v>
      </c>
      <c r="I385" s="650">
        <v>1</v>
      </c>
      <c r="J385" s="649" t="s">
        <v>2455</v>
      </c>
      <c r="K385" s="649" t="s">
        <v>2488</v>
      </c>
      <c r="L385" s="649">
        <v>16</v>
      </c>
      <c r="M385" s="649" t="s">
        <v>2489</v>
      </c>
      <c r="N385" s="649" t="s">
        <v>2458</v>
      </c>
      <c r="O385" s="649" t="s">
        <v>2458</v>
      </c>
    </row>
    <row r="386" spans="2:15" ht="15.75" customHeight="1" x14ac:dyDescent="0.25">
      <c r="B386" s="647" t="s">
        <v>3164</v>
      </c>
      <c r="C386" s="648" t="s">
        <v>2779</v>
      </c>
      <c r="D386" s="649" t="s">
        <v>1539</v>
      </c>
      <c r="E386" s="649" t="s">
        <v>2470</v>
      </c>
      <c r="F386" s="649">
        <v>4</v>
      </c>
      <c r="G386" s="649" t="s">
        <v>1640</v>
      </c>
      <c r="H386" s="649" t="s">
        <v>2471</v>
      </c>
      <c r="I386" s="650">
        <v>56434</v>
      </c>
      <c r="J386" s="649" t="s">
        <v>2472</v>
      </c>
      <c r="K386" s="649" t="s">
        <v>2504</v>
      </c>
      <c r="L386" s="649">
        <v>4</v>
      </c>
      <c r="M386" s="649" t="s">
        <v>2566</v>
      </c>
      <c r="N386" s="649" t="s">
        <v>2458</v>
      </c>
      <c r="O386" s="649" t="s">
        <v>2458</v>
      </c>
    </row>
    <row r="387" spans="2:15" ht="15.75" customHeight="1" x14ac:dyDescent="0.25">
      <c r="B387" s="647" t="s">
        <v>3165</v>
      </c>
      <c r="C387" s="648" t="s">
        <v>2779</v>
      </c>
      <c r="D387" s="649" t="s">
        <v>1539</v>
      </c>
      <c r="E387" s="649" t="s">
        <v>2476</v>
      </c>
      <c r="F387" s="649">
        <v>5</v>
      </c>
      <c r="G387" s="649" t="s">
        <v>1640</v>
      </c>
      <c r="H387" s="649" t="s">
        <v>2471</v>
      </c>
      <c r="I387" s="650">
        <v>918468</v>
      </c>
      <c r="J387" s="649" t="s">
        <v>2472</v>
      </c>
      <c r="K387" s="649" t="s">
        <v>2504</v>
      </c>
      <c r="L387" s="649">
        <v>4</v>
      </c>
      <c r="M387" s="649" t="s">
        <v>2566</v>
      </c>
      <c r="N387" s="649" t="s">
        <v>2458</v>
      </c>
      <c r="O387" s="649" t="s">
        <v>2458</v>
      </c>
    </row>
    <row r="388" spans="2:15" ht="15.75" customHeight="1" x14ac:dyDescent="0.25">
      <c r="B388" s="647" t="s">
        <v>3166</v>
      </c>
      <c r="C388" s="648" t="s">
        <v>2769</v>
      </c>
      <c r="D388" s="649" t="s">
        <v>1497</v>
      </c>
      <c r="E388" s="649" t="s">
        <v>2492</v>
      </c>
      <c r="F388" s="649">
        <v>8</v>
      </c>
      <c r="G388" s="649" t="s">
        <v>2493</v>
      </c>
      <c r="H388" s="649" t="s">
        <v>2494</v>
      </c>
      <c r="I388" s="650">
        <v>10000</v>
      </c>
      <c r="J388" s="649" t="s">
        <v>2472</v>
      </c>
      <c r="K388" s="649" t="s">
        <v>2667</v>
      </c>
      <c r="L388" s="649">
        <v>3</v>
      </c>
      <c r="M388" s="649" t="s">
        <v>2668</v>
      </c>
      <c r="N388" s="649" t="s">
        <v>2458</v>
      </c>
      <c r="O388" s="649" t="s">
        <v>2458</v>
      </c>
    </row>
    <row r="389" spans="2:15" ht="15.75" customHeight="1" x14ac:dyDescent="0.25">
      <c r="B389" s="647" t="s">
        <v>3167</v>
      </c>
      <c r="C389" s="648" t="s">
        <v>2769</v>
      </c>
      <c r="D389" s="649" t="s">
        <v>1503</v>
      </c>
      <c r="E389" s="649" t="s">
        <v>2511</v>
      </c>
      <c r="F389" s="649">
        <v>11</v>
      </c>
      <c r="G389" s="649" t="s">
        <v>2512</v>
      </c>
      <c r="H389" s="649" t="s">
        <v>2471</v>
      </c>
      <c r="I389" s="650">
        <v>1</v>
      </c>
      <c r="J389" s="649" t="s">
        <v>2472</v>
      </c>
      <c r="K389" s="649" t="s">
        <v>2667</v>
      </c>
      <c r="L389" s="649">
        <v>3</v>
      </c>
      <c r="M389" s="649" t="s">
        <v>2668</v>
      </c>
      <c r="N389" s="649" t="s">
        <v>2458</v>
      </c>
      <c r="O389" s="649" t="s">
        <v>2458</v>
      </c>
    </row>
    <row r="390" spans="2:15" ht="15.75" customHeight="1" x14ac:dyDescent="0.25">
      <c r="B390" s="647" t="s">
        <v>3168</v>
      </c>
      <c r="C390" s="648" t="s">
        <v>2779</v>
      </c>
      <c r="D390" s="649" t="s">
        <v>1539</v>
      </c>
      <c r="E390" s="649" t="s">
        <v>2592</v>
      </c>
      <c r="F390" s="649">
        <v>9</v>
      </c>
      <c r="G390" s="649" t="s">
        <v>2502</v>
      </c>
      <c r="H390" s="649" t="s">
        <v>3062</v>
      </c>
      <c r="I390" s="650">
        <v>484692</v>
      </c>
      <c r="J390" s="649" t="s">
        <v>2472</v>
      </c>
      <c r="K390" s="649" t="s">
        <v>2504</v>
      </c>
      <c r="L390" s="649">
        <v>4</v>
      </c>
      <c r="M390" s="649" t="s">
        <v>2594</v>
      </c>
      <c r="N390" s="649" t="s">
        <v>2458</v>
      </c>
      <c r="O390" s="649" t="s">
        <v>2458</v>
      </c>
    </row>
    <row r="391" spans="2:15" ht="15.75" customHeight="1" x14ac:dyDescent="0.25">
      <c r="B391" s="647" t="s">
        <v>3169</v>
      </c>
      <c r="C391" s="648" t="s">
        <v>2779</v>
      </c>
      <c r="D391" s="649" t="s">
        <v>1539</v>
      </c>
      <c r="E391" s="649" t="s">
        <v>2624</v>
      </c>
      <c r="F391" s="649">
        <v>9</v>
      </c>
      <c r="G391" s="649" t="s">
        <v>2502</v>
      </c>
      <c r="H391" s="649" t="s">
        <v>2471</v>
      </c>
      <c r="I391" s="650">
        <v>26125</v>
      </c>
      <c r="J391" s="649" t="s">
        <v>2472</v>
      </c>
      <c r="K391" s="649" t="s">
        <v>2504</v>
      </c>
      <c r="L391" s="649">
        <v>4</v>
      </c>
      <c r="M391" s="649" t="s">
        <v>2626</v>
      </c>
      <c r="N391" s="649" t="s">
        <v>2458</v>
      </c>
      <c r="O391" s="649" t="s">
        <v>2458</v>
      </c>
    </row>
    <row r="392" spans="2:15" ht="15.75" customHeight="1" x14ac:dyDescent="0.25">
      <c r="B392" s="647" t="s">
        <v>3170</v>
      </c>
      <c r="C392" s="648" t="s">
        <v>2752</v>
      </c>
      <c r="D392" s="649" t="s">
        <v>1539</v>
      </c>
      <c r="E392" s="649" t="s">
        <v>2592</v>
      </c>
      <c r="F392" s="649">
        <v>9</v>
      </c>
      <c r="G392" s="649" t="s">
        <v>2502</v>
      </c>
      <c r="H392" s="649" t="s">
        <v>2854</v>
      </c>
      <c r="I392" s="650">
        <v>1045</v>
      </c>
      <c r="J392" s="649" t="s">
        <v>2472</v>
      </c>
      <c r="K392" s="649" t="s">
        <v>2504</v>
      </c>
      <c r="L392" s="649">
        <v>4</v>
      </c>
      <c r="M392" s="649" t="s">
        <v>2594</v>
      </c>
      <c r="N392" s="649" t="s">
        <v>2458</v>
      </c>
      <c r="O392" s="649" t="s">
        <v>2458</v>
      </c>
    </row>
    <row r="393" spans="2:15" ht="15.75" customHeight="1" x14ac:dyDescent="0.25">
      <c r="B393" s="647" t="s">
        <v>3171</v>
      </c>
      <c r="C393" s="648" t="s">
        <v>2752</v>
      </c>
      <c r="D393" s="649" t="s">
        <v>1539</v>
      </c>
      <c r="E393" s="649" t="s">
        <v>2470</v>
      </c>
      <c r="F393" s="649">
        <v>4</v>
      </c>
      <c r="G393" s="649" t="s">
        <v>1640</v>
      </c>
      <c r="H393" s="649" t="s">
        <v>2471</v>
      </c>
      <c r="I393" s="650">
        <v>56434</v>
      </c>
      <c r="J393" s="649" t="s">
        <v>2472</v>
      </c>
      <c r="K393" s="649" t="s">
        <v>2504</v>
      </c>
      <c r="L393" s="649">
        <v>4</v>
      </c>
      <c r="M393" s="649" t="s">
        <v>2566</v>
      </c>
      <c r="N393" s="649" t="s">
        <v>2458</v>
      </c>
      <c r="O393" s="649" t="s">
        <v>2458</v>
      </c>
    </row>
    <row r="394" spans="2:15" ht="15.75" customHeight="1" x14ac:dyDescent="0.25">
      <c r="B394" s="647" t="s">
        <v>3172</v>
      </c>
      <c r="C394" s="648" t="s">
        <v>2752</v>
      </c>
      <c r="D394" s="649" t="s">
        <v>1539</v>
      </c>
      <c r="E394" s="649" t="s">
        <v>2476</v>
      </c>
      <c r="F394" s="649">
        <v>5</v>
      </c>
      <c r="G394" s="649" t="s">
        <v>1640</v>
      </c>
      <c r="H394" s="649" t="s">
        <v>2471</v>
      </c>
      <c r="I394" s="650">
        <v>731072</v>
      </c>
      <c r="J394" s="649" t="s">
        <v>2472</v>
      </c>
      <c r="K394" s="649" t="s">
        <v>2504</v>
      </c>
      <c r="L394" s="649">
        <v>4</v>
      </c>
      <c r="M394" s="649" t="s">
        <v>2566</v>
      </c>
      <c r="N394" s="649" t="s">
        <v>2458</v>
      </c>
      <c r="O394" s="649" t="s">
        <v>2458</v>
      </c>
    </row>
    <row r="395" spans="2:15" ht="15.75" customHeight="1" x14ac:dyDescent="0.25">
      <c r="B395" s="647" t="s">
        <v>3173</v>
      </c>
      <c r="C395" s="648" t="s">
        <v>2752</v>
      </c>
      <c r="D395" s="649" t="s">
        <v>1539</v>
      </c>
      <c r="E395" s="649" t="s">
        <v>2592</v>
      </c>
      <c r="F395" s="649">
        <v>9</v>
      </c>
      <c r="G395" s="649" t="s">
        <v>2502</v>
      </c>
      <c r="H395" s="649" t="s">
        <v>3062</v>
      </c>
      <c r="I395" s="650">
        <v>240215</v>
      </c>
      <c r="J395" s="649" t="s">
        <v>2472</v>
      </c>
      <c r="K395" s="649" t="s">
        <v>2504</v>
      </c>
      <c r="L395" s="649">
        <v>4</v>
      </c>
      <c r="M395" s="649" t="s">
        <v>2594</v>
      </c>
      <c r="N395" s="649" t="s">
        <v>2458</v>
      </c>
      <c r="O395" s="649" t="s">
        <v>2458</v>
      </c>
    </row>
    <row r="396" spans="2:15" ht="15.75" customHeight="1" x14ac:dyDescent="0.25">
      <c r="B396" s="647" t="s">
        <v>3174</v>
      </c>
      <c r="C396" s="648" t="s">
        <v>2752</v>
      </c>
      <c r="D396" s="649" t="s">
        <v>1539</v>
      </c>
      <c r="E396" s="649" t="s">
        <v>2624</v>
      </c>
      <c r="F396" s="649">
        <v>9</v>
      </c>
      <c r="G396" s="649" t="s">
        <v>2502</v>
      </c>
      <c r="H396" s="649" t="s">
        <v>2471</v>
      </c>
      <c r="I396" s="650">
        <v>26125</v>
      </c>
      <c r="J396" s="649" t="s">
        <v>2472</v>
      </c>
      <c r="K396" s="649" t="s">
        <v>2504</v>
      </c>
      <c r="L396" s="649">
        <v>4</v>
      </c>
      <c r="M396" s="649" t="s">
        <v>2626</v>
      </c>
      <c r="N396" s="649" t="s">
        <v>2458</v>
      </c>
      <c r="O396" s="649" t="s">
        <v>2458</v>
      </c>
    </row>
    <row r="397" spans="2:15" ht="15.75" customHeight="1" x14ac:dyDescent="0.25">
      <c r="B397" s="647" t="s">
        <v>3175</v>
      </c>
      <c r="C397" s="648" t="s">
        <v>2737</v>
      </c>
      <c r="D397" s="649" t="s">
        <v>1539</v>
      </c>
      <c r="E397" s="649" t="s">
        <v>2592</v>
      </c>
      <c r="F397" s="649">
        <v>9</v>
      </c>
      <c r="G397" s="649" t="s">
        <v>2502</v>
      </c>
      <c r="H397" s="649" t="s">
        <v>2875</v>
      </c>
      <c r="I397" s="650">
        <v>1045</v>
      </c>
      <c r="J397" s="649" t="s">
        <v>2472</v>
      </c>
      <c r="K397" s="649" t="s">
        <v>2504</v>
      </c>
      <c r="L397" s="649">
        <v>4</v>
      </c>
      <c r="M397" s="649" t="s">
        <v>2594</v>
      </c>
      <c r="N397" s="649" t="s">
        <v>2458</v>
      </c>
      <c r="O397" s="649" t="s">
        <v>2458</v>
      </c>
    </row>
    <row r="398" spans="2:15" ht="15.75" customHeight="1" x14ac:dyDescent="0.25">
      <c r="B398" s="647" t="s">
        <v>3176</v>
      </c>
      <c r="C398" s="648" t="s">
        <v>2737</v>
      </c>
      <c r="D398" s="649" t="s">
        <v>1539</v>
      </c>
      <c r="E398" s="649" t="s">
        <v>2470</v>
      </c>
      <c r="F398" s="649">
        <v>4</v>
      </c>
      <c r="G398" s="649" t="s">
        <v>1640</v>
      </c>
      <c r="H398" s="649" t="s">
        <v>2471</v>
      </c>
      <c r="I398" s="650">
        <v>56434</v>
      </c>
      <c r="J398" s="649" t="s">
        <v>2472</v>
      </c>
      <c r="K398" s="649" t="s">
        <v>2504</v>
      </c>
      <c r="L398" s="649">
        <v>4</v>
      </c>
      <c r="M398" s="649" t="s">
        <v>2566</v>
      </c>
      <c r="N398" s="649" t="s">
        <v>2458</v>
      </c>
      <c r="O398" s="649" t="s">
        <v>2458</v>
      </c>
    </row>
    <row r="399" spans="2:15" ht="15.75" customHeight="1" x14ac:dyDescent="0.25">
      <c r="B399" s="647" t="s">
        <v>3177</v>
      </c>
      <c r="C399" s="648" t="s">
        <v>2737</v>
      </c>
      <c r="D399" s="649" t="s">
        <v>1539</v>
      </c>
      <c r="E399" s="649" t="s">
        <v>2476</v>
      </c>
      <c r="F399" s="649">
        <v>5</v>
      </c>
      <c r="G399" s="649" t="s">
        <v>1640</v>
      </c>
      <c r="H399" s="649" t="s">
        <v>2471</v>
      </c>
      <c r="I399" s="650">
        <v>910491</v>
      </c>
      <c r="J399" s="649" t="s">
        <v>2472</v>
      </c>
      <c r="K399" s="649" t="s">
        <v>2504</v>
      </c>
      <c r="L399" s="649">
        <v>4</v>
      </c>
      <c r="M399" s="649" t="s">
        <v>2566</v>
      </c>
      <c r="N399" s="649" t="s">
        <v>2458</v>
      </c>
      <c r="O399" s="649" t="s">
        <v>2458</v>
      </c>
    </row>
    <row r="400" spans="2:15" ht="15.75" customHeight="1" x14ac:dyDescent="0.25">
      <c r="B400" s="647" t="s">
        <v>3178</v>
      </c>
      <c r="C400" s="648" t="s">
        <v>2737</v>
      </c>
      <c r="D400" s="649" t="s">
        <v>1539</v>
      </c>
      <c r="E400" s="649" t="s">
        <v>2592</v>
      </c>
      <c r="F400" s="649">
        <v>9</v>
      </c>
      <c r="G400" s="649" t="s">
        <v>2502</v>
      </c>
      <c r="H400" s="649" t="s">
        <v>3062</v>
      </c>
      <c r="I400" s="650">
        <v>484692</v>
      </c>
      <c r="J400" s="649" t="s">
        <v>2472</v>
      </c>
      <c r="K400" s="649" t="s">
        <v>2504</v>
      </c>
      <c r="L400" s="649">
        <v>4</v>
      </c>
      <c r="M400" s="649" t="s">
        <v>2594</v>
      </c>
      <c r="N400" s="649" t="s">
        <v>2458</v>
      </c>
      <c r="O400" s="649" t="s">
        <v>2458</v>
      </c>
    </row>
    <row r="401" spans="2:15" ht="15.75" customHeight="1" x14ac:dyDescent="0.25">
      <c r="B401" s="647" t="s">
        <v>3179</v>
      </c>
      <c r="C401" s="648" t="s">
        <v>2665</v>
      </c>
      <c r="D401" s="649" t="s">
        <v>1494</v>
      </c>
      <c r="E401" s="649" t="s">
        <v>2508</v>
      </c>
      <c r="F401" s="649">
        <v>10</v>
      </c>
      <c r="G401" s="649" t="s">
        <v>2509</v>
      </c>
      <c r="H401" s="649" t="s">
        <v>2494</v>
      </c>
      <c r="I401" s="650">
        <v>120000</v>
      </c>
      <c r="J401" s="649" t="s">
        <v>2472</v>
      </c>
      <c r="K401" s="649" t="s">
        <v>2667</v>
      </c>
      <c r="L401" s="649">
        <v>3</v>
      </c>
      <c r="M401" s="649" t="s">
        <v>2668</v>
      </c>
      <c r="N401" s="649" t="s">
        <v>2458</v>
      </c>
      <c r="O401" s="649" t="s">
        <v>2458</v>
      </c>
    </row>
    <row r="402" spans="2:15" ht="15.75" customHeight="1" x14ac:dyDescent="0.25">
      <c r="B402" s="647" t="s">
        <v>3180</v>
      </c>
      <c r="C402" s="648" t="s">
        <v>2737</v>
      </c>
      <c r="D402" s="649" t="s">
        <v>1539</v>
      </c>
      <c r="E402" s="649" t="s">
        <v>2624</v>
      </c>
      <c r="F402" s="649">
        <v>9</v>
      </c>
      <c r="G402" s="649" t="s">
        <v>2502</v>
      </c>
      <c r="H402" s="649" t="s">
        <v>2471</v>
      </c>
      <c r="I402" s="650">
        <v>26125</v>
      </c>
      <c r="J402" s="649" t="s">
        <v>2472</v>
      </c>
      <c r="K402" s="649" t="s">
        <v>2504</v>
      </c>
      <c r="L402" s="649">
        <v>4</v>
      </c>
      <c r="M402" s="649" t="s">
        <v>2626</v>
      </c>
      <c r="N402" s="649" t="s">
        <v>2458</v>
      </c>
      <c r="O402" s="649" t="s">
        <v>2458</v>
      </c>
    </row>
    <row r="403" spans="2:15" ht="15.75" customHeight="1" x14ac:dyDescent="0.25">
      <c r="B403" s="647" t="s">
        <v>3181</v>
      </c>
      <c r="C403" s="648" t="s">
        <v>2710</v>
      </c>
      <c r="D403" s="649" t="s">
        <v>1539</v>
      </c>
      <c r="E403" s="649" t="s">
        <v>2592</v>
      </c>
      <c r="F403" s="649">
        <v>9</v>
      </c>
      <c r="G403" s="649" t="s">
        <v>2502</v>
      </c>
      <c r="H403" s="649" t="s">
        <v>2854</v>
      </c>
      <c r="I403" s="650">
        <v>1045</v>
      </c>
      <c r="J403" s="649" t="s">
        <v>2472</v>
      </c>
      <c r="K403" s="649" t="s">
        <v>2504</v>
      </c>
      <c r="L403" s="649">
        <v>4</v>
      </c>
      <c r="M403" s="649" t="s">
        <v>2594</v>
      </c>
      <c r="N403" s="649" t="s">
        <v>2458</v>
      </c>
      <c r="O403" s="649" t="s">
        <v>2458</v>
      </c>
    </row>
    <row r="404" spans="2:15" ht="15.75" customHeight="1" x14ac:dyDescent="0.25">
      <c r="B404" s="647" t="s">
        <v>3182</v>
      </c>
      <c r="C404" s="648" t="s">
        <v>2710</v>
      </c>
      <c r="D404" s="649" t="s">
        <v>1539</v>
      </c>
      <c r="E404" s="649" t="s">
        <v>2470</v>
      </c>
      <c r="F404" s="649">
        <v>4</v>
      </c>
      <c r="G404" s="649" t="s">
        <v>1640</v>
      </c>
      <c r="H404" s="649" t="s">
        <v>2471</v>
      </c>
      <c r="I404" s="650">
        <v>56434</v>
      </c>
      <c r="J404" s="649" t="s">
        <v>2472</v>
      </c>
      <c r="K404" s="649" t="s">
        <v>2504</v>
      </c>
      <c r="L404" s="649">
        <v>4</v>
      </c>
      <c r="M404" s="649" t="s">
        <v>2566</v>
      </c>
      <c r="N404" s="649" t="s">
        <v>2458</v>
      </c>
      <c r="O404" s="649" t="s">
        <v>2458</v>
      </c>
    </row>
    <row r="405" spans="2:15" ht="15.75" customHeight="1" x14ac:dyDescent="0.25">
      <c r="B405" s="647" t="s">
        <v>3183</v>
      </c>
      <c r="C405" s="648" t="s">
        <v>2710</v>
      </c>
      <c r="D405" s="649" t="s">
        <v>1539</v>
      </c>
      <c r="E405" s="649" t="s">
        <v>2476</v>
      </c>
      <c r="F405" s="649">
        <v>5</v>
      </c>
      <c r="G405" s="649" t="s">
        <v>1640</v>
      </c>
      <c r="H405" s="649" t="s">
        <v>2471</v>
      </c>
      <c r="I405" s="650">
        <v>729338</v>
      </c>
      <c r="J405" s="649" t="s">
        <v>2472</v>
      </c>
      <c r="K405" s="649" t="s">
        <v>2504</v>
      </c>
      <c r="L405" s="649">
        <v>4</v>
      </c>
      <c r="M405" s="649" t="s">
        <v>2566</v>
      </c>
      <c r="N405" s="649" t="s">
        <v>2458</v>
      </c>
      <c r="O405" s="649" t="s">
        <v>2458</v>
      </c>
    </row>
    <row r="406" spans="2:15" ht="15.75" customHeight="1" x14ac:dyDescent="0.25">
      <c r="B406" s="647" t="s">
        <v>3184</v>
      </c>
      <c r="C406" s="648" t="s">
        <v>2710</v>
      </c>
      <c r="D406" s="649" t="s">
        <v>1539</v>
      </c>
      <c r="E406" s="649" t="s">
        <v>2592</v>
      </c>
      <c r="F406" s="649">
        <v>9</v>
      </c>
      <c r="G406" s="649" t="s">
        <v>2502</v>
      </c>
      <c r="H406" s="649" t="s">
        <v>3062</v>
      </c>
      <c r="I406" s="650">
        <v>240215</v>
      </c>
      <c r="J406" s="649" t="s">
        <v>2472</v>
      </c>
      <c r="K406" s="649" t="s">
        <v>2504</v>
      </c>
      <c r="L406" s="649">
        <v>4</v>
      </c>
      <c r="M406" s="649" t="s">
        <v>2594</v>
      </c>
      <c r="N406" s="649" t="s">
        <v>2458</v>
      </c>
      <c r="O406" s="649" t="s">
        <v>2458</v>
      </c>
    </row>
    <row r="407" spans="2:15" ht="15.75" customHeight="1" x14ac:dyDescent="0.25">
      <c r="B407" s="647" t="s">
        <v>3185</v>
      </c>
      <c r="C407" s="648" t="s">
        <v>2710</v>
      </c>
      <c r="D407" s="649" t="s">
        <v>1539</v>
      </c>
      <c r="E407" s="649" t="s">
        <v>2624</v>
      </c>
      <c r="F407" s="649">
        <v>9</v>
      </c>
      <c r="G407" s="649" t="s">
        <v>2502</v>
      </c>
      <c r="H407" s="649" t="s">
        <v>2471</v>
      </c>
      <c r="I407" s="650">
        <v>26125</v>
      </c>
      <c r="J407" s="649" t="s">
        <v>2472</v>
      </c>
      <c r="K407" s="649" t="s">
        <v>2504</v>
      </c>
      <c r="L407" s="649">
        <v>4</v>
      </c>
      <c r="M407" s="649" t="s">
        <v>2626</v>
      </c>
      <c r="N407" s="649" t="s">
        <v>2458</v>
      </c>
      <c r="O407" s="649" t="s">
        <v>2458</v>
      </c>
    </row>
    <row r="408" spans="2:15" ht="15.75" customHeight="1" x14ac:dyDescent="0.25">
      <c r="B408" s="647" t="s">
        <v>3186</v>
      </c>
      <c r="C408" s="648" t="s">
        <v>2640</v>
      </c>
      <c r="D408" s="649" t="s">
        <v>1545</v>
      </c>
      <c r="E408" s="649" t="s">
        <v>2453</v>
      </c>
      <c r="F408" s="649">
        <v>1</v>
      </c>
      <c r="G408" s="649" t="s">
        <v>1640</v>
      </c>
      <c r="H408" s="649" t="s">
        <v>2471</v>
      </c>
      <c r="I408" s="650">
        <v>1</v>
      </c>
      <c r="J408" s="649" t="s">
        <v>2472</v>
      </c>
      <c r="K408" s="649" t="s">
        <v>2641</v>
      </c>
      <c r="L408" s="649">
        <v>10</v>
      </c>
      <c r="M408" s="649" t="s">
        <v>2474</v>
      </c>
      <c r="N408" s="649" t="s">
        <v>2458</v>
      </c>
      <c r="O408" s="649" t="s">
        <v>2458</v>
      </c>
    </row>
    <row r="409" spans="2:15" ht="15.75" customHeight="1" x14ac:dyDescent="0.25">
      <c r="B409" s="647" t="s">
        <v>3187</v>
      </c>
      <c r="C409" s="648" t="s">
        <v>2680</v>
      </c>
      <c r="D409" s="649" t="s">
        <v>1494</v>
      </c>
      <c r="E409" s="649" t="s">
        <v>2464</v>
      </c>
      <c r="F409" s="649">
        <v>3</v>
      </c>
      <c r="G409" s="649" t="s">
        <v>2465</v>
      </c>
      <c r="H409" s="649" t="s">
        <v>3188</v>
      </c>
      <c r="I409" s="650">
        <v>3953239</v>
      </c>
      <c r="J409" s="649" t="s">
        <v>2455</v>
      </c>
      <c r="K409" s="649" t="s">
        <v>2467</v>
      </c>
      <c r="L409" s="649">
        <v>16</v>
      </c>
      <c r="M409" s="649" t="s">
        <v>2457</v>
      </c>
      <c r="N409" s="649" t="s">
        <v>2489</v>
      </c>
      <c r="O409" s="649" t="s">
        <v>2458</v>
      </c>
    </row>
    <row r="410" spans="2:15" ht="15.75" customHeight="1" x14ac:dyDescent="0.25">
      <c r="B410" s="647" t="s">
        <v>3189</v>
      </c>
      <c r="C410" s="648" t="s">
        <v>2640</v>
      </c>
      <c r="D410" s="649" t="s">
        <v>1545</v>
      </c>
      <c r="E410" s="649" t="s">
        <v>2476</v>
      </c>
      <c r="F410" s="649">
        <v>5</v>
      </c>
      <c r="G410" s="649" t="s">
        <v>1640</v>
      </c>
      <c r="H410" s="649" t="s">
        <v>2714</v>
      </c>
      <c r="I410" s="650">
        <v>142842</v>
      </c>
      <c r="J410" s="649" t="s">
        <v>2472</v>
      </c>
      <c r="K410" s="649" t="s">
        <v>2641</v>
      </c>
      <c r="L410" s="649">
        <v>10</v>
      </c>
      <c r="M410" s="649" t="s">
        <v>2474</v>
      </c>
      <c r="N410" s="649" t="s">
        <v>2458</v>
      </c>
      <c r="O410" s="649" t="s">
        <v>2458</v>
      </c>
    </row>
    <row r="411" spans="2:15" ht="15.75" customHeight="1" x14ac:dyDescent="0.25">
      <c r="B411" s="647" t="s">
        <v>3190</v>
      </c>
      <c r="C411" s="648" t="s">
        <v>3191</v>
      </c>
      <c r="D411" s="649" t="s">
        <v>1545</v>
      </c>
      <c r="E411" s="649" t="s">
        <v>2823</v>
      </c>
      <c r="F411" s="649">
        <v>23</v>
      </c>
      <c r="G411" s="649" t="s">
        <v>2824</v>
      </c>
      <c r="H411" s="649" t="s">
        <v>3192</v>
      </c>
      <c r="I411" s="650">
        <v>16000000</v>
      </c>
      <c r="J411" s="649" t="s">
        <v>2472</v>
      </c>
      <c r="K411" s="649" t="s">
        <v>2641</v>
      </c>
      <c r="L411" s="649">
        <v>10</v>
      </c>
      <c r="M411" s="649" t="s">
        <v>2496</v>
      </c>
      <c r="N411" s="649" t="s">
        <v>2458</v>
      </c>
      <c r="O411" s="649" t="s">
        <v>2458</v>
      </c>
    </row>
    <row r="412" spans="2:15" ht="15.75" customHeight="1" x14ac:dyDescent="0.25">
      <c r="B412" s="647" t="s">
        <v>3193</v>
      </c>
      <c r="C412" s="648" t="s">
        <v>2500</v>
      </c>
      <c r="D412" s="649" t="s">
        <v>1497</v>
      </c>
      <c r="E412" s="649" t="s">
        <v>2538</v>
      </c>
      <c r="F412" s="649">
        <v>12</v>
      </c>
      <c r="G412" s="649" t="s">
        <v>2539</v>
      </c>
      <c r="H412" s="649" t="s">
        <v>2471</v>
      </c>
      <c r="I412" s="650">
        <v>11160000</v>
      </c>
      <c r="J412" s="649" t="s">
        <v>2472</v>
      </c>
      <c r="K412" s="649" t="s">
        <v>2504</v>
      </c>
      <c r="L412" s="649">
        <v>4</v>
      </c>
      <c r="M412" s="649" t="s">
        <v>2506</v>
      </c>
      <c r="N412" s="649" t="s">
        <v>2505</v>
      </c>
      <c r="O412" s="649" t="s">
        <v>2506</v>
      </c>
    </row>
    <row r="413" spans="2:15" ht="15.75" customHeight="1" x14ac:dyDescent="0.25">
      <c r="B413" s="647" t="s">
        <v>3194</v>
      </c>
      <c r="C413" s="648" t="s">
        <v>2500</v>
      </c>
      <c r="D413" s="649" t="s">
        <v>1497</v>
      </c>
      <c r="E413" s="649" t="s">
        <v>2485</v>
      </c>
      <c r="F413" s="649">
        <v>7</v>
      </c>
      <c r="G413" s="649" t="s">
        <v>2486</v>
      </c>
      <c r="H413" s="649" t="s">
        <v>2471</v>
      </c>
      <c r="I413" s="650">
        <v>485000</v>
      </c>
      <c r="J413" s="649" t="s">
        <v>2472</v>
      </c>
      <c r="K413" s="649" t="s">
        <v>2504</v>
      </c>
      <c r="L413" s="649">
        <v>4</v>
      </c>
      <c r="M413" s="649" t="s">
        <v>2506</v>
      </c>
      <c r="N413" s="649" t="s">
        <v>2505</v>
      </c>
      <c r="O413" s="649" t="s">
        <v>2506</v>
      </c>
    </row>
    <row r="414" spans="2:15" ht="15.75" customHeight="1" x14ac:dyDescent="0.25">
      <c r="B414" s="647" t="s">
        <v>3195</v>
      </c>
      <c r="C414" s="648" t="s">
        <v>2663</v>
      </c>
      <c r="D414" s="649" t="s">
        <v>1503</v>
      </c>
      <c r="E414" s="649" t="s">
        <v>2511</v>
      </c>
      <c r="F414" s="649">
        <v>11</v>
      </c>
      <c r="G414" s="649" t="s">
        <v>2512</v>
      </c>
      <c r="H414" s="649" t="s">
        <v>2471</v>
      </c>
      <c r="I414" s="650">
        <v>5000000</v>
      </c>
      <c r="J414" s="649" t="s">
        <v>2455</v>
      </c>
      <c r="K414" s="649" t="s">
        <v>2488</v>
      </c>
      <c r="L414" s="649">
        <v>16</v>
      </c>
      <c r="M414" s="649" t="s">
        <v>2457</v>
      </c>
      <c r="N414" s="649" t="s">
        <v>2458</v>
      </c>
      <c r="O414" s="649" t="s">
        <v>2458</v>
      </c>
    </row>
    <row r="415" spans="2:15" ht="15.75" customHeight="1" x14ac:dyDescent="0.25">
      <c r="B415" s="647" t="s">
        <v>3196</v>
      </c>
      <c r="C415" s="648" t="s">
        <v>2629</v>
      </c>
      <c r="D415" s="649" t="s">
        <v>1521</v>
      </c>
      <c r="E415" s="649" t="s">
        <v>2823</v>
      </c>
      <c r="F415" s="649">
        <v>23</v>
      </c>
      <c r="G415" s="649" t="s">
        <v>2824</v>
      </c>
      <c r="H415" s="649" t="s">
        <v>2545</v>
      </c>
      <c r="I415" s="650">
        <v>1</v>
      </c>
      <c r="J415" s="649" t="s">
        <v>2472</v>
      </c>
      <c r="K415" s="649" t="s">
        <v>2630</v>
      </c>
      <c r="L415" s="649">
        <v>11</v>
      </c>
      <c r="M415" s="649" t="s">
        <v>2519</v>
      </c>
      <c r="N415" s="649" t="s">
        <v>2458</v>
      </c>
      <c r="O415" s="649" t="s">
        <v>2458</v>
      </c>
    </row>
    <row r="416" spans="2:15" ht="15.75" customHeight="1" x14ac:dyDescent="0.25">
      <c r="B416" s="647" t="s">
        <v>3197</v>
      </c>
      <c r="C416" s="648" t="s">
        <v>2629</v>
      </c>
      <c r="D416" s="649" t="s">
        <v>1539</v>
      </c>
      <c r="E416" s="649" t="s">
        <v>2823</v>
      </c>
      <c r="F416" s="649">
        <v>23</v>
      </c>
      <c r="G416" s="649" t="s">
        <v>2824</v>
      </c>
      <c r="H416" s="649" t="s">
        <v>2471</v>
      </c>
      <c r="I416" s="650">
        <v>1</v>
      </c>
      <c r="J416" s="649" t="s">
        <v>2472</v>
      </c>
      <c r="K416" s="649" t="s">
        <v>2504</v>
      </c>
      <c r="L416" s="649">
        <v>4</v>
      </c>
      <c r="M416" s="649" t="s">
        <v>3198</v>
      </c>
      <c r="N416" s="649" t="s">
        <v>2505</v>
      </c>
      <c r="O416" s="649" t="s">
        <v>2692</v>
      </c>
    </row>
    <row r="417" spans="2:15" ht="15.75" customHeight="1" x14ac:dyDescent="0.25">
      <c r="B417" s="647" t="s">
        <v>3199</v>
      </c>
      <c r="C417" s="648" t="s">
        <v>2663</v>
      </c>
      <c r="D417" s="649" t="s">
        <v>1494</v>
      </c>
      <c r="E417" s="649" t="s">
        <v>2476</v>
      </c>
      <c r="F417" s="649">
        <v>5</v>
      </c>
      <c r="G417" s="649" t="s">
        <v>1640</v>
      </c>
      <c r="H417" s="649" t="s">
        <v>2565</v>
      </c>
      <c r="I417" s="650">
        <v>221451</v>
      </c>
      <c r="J417" s="649" t="s">
        <v>2455</v>
      </c>
      <c r="K417" s="649" t="s">
        <v>2456</v>
      </c>
      <c r="L417" s="649">
        <v>16</v>
      </c>
      <c r="M417" s="649" t="s">
        <v>2457</v>
      </c>
      <c r="N417" s="649" t="s">
        <v>2458</v>
      </c>
      <c r="O417" s="649" t="s">
        <v>2458</v>
      </c>
    </row>
    <row r="418" spans="2:15" ht="15.75" customHeight="1" x14ac:dyDescent="0.25">
      <c r="B418" s="647" t="s">
        <v>3200</v>
      </c>
      <c r="C418" s="648" t="s">
        <v>2663</v>
      </c>
      <c r="D418" s="649" t="s">
        <v>1494</v>
      </c>
      <c r="E418" s="649" t="s">
        <v>2464</v>
      </c>
      <c r="F418" s="649">
        <v>3</v>
      </c>
      <c r="G418" s="649" t="s">
        <v>2465</v>
      </c>
      <c r="H418" s="649" t="s">
        <v>3201</v>
      </c>
      <c r="I418" s="650">
        <v>13881028</v>
      </c>
      <c r="J418" s="649" t="s">
        <v>2455</v>
      </c>
      <c r="K418" s="649" t="s">
        <v>2467</v>
      </c>
      <c r="L418" s="649">
        <v>17</v>
      </c>
      <c r="M418" s="649" t="s">
        <v>2524</v>
      </c>
      <c r="N418" s="649" t="s">
        <v>2458</v>
      </c>
      <c r="O418" s="649" t="s">
        <v>2458</v>
      </c>
    </row>
    <row r="419" spans="2:15" ht="15.75" customHeight="1" x14ac:dyDescent="0.25">
      <c r="B419" s="647" t="s">
        <v>3202</v>
      </c>
      <c r="C419" s="648" t="s">
        <v>2629</v>
      </c>
      <c r="D419" s="649" t="s">
        <v>1545</v>
      </c>
      <c r="E419" s="649" t="s">
        <v>2453</v>
      </c>
      <c r="F419" s="649">
        <v>1</v>
      </c>
      <c r="G419" s="649" t="s">
        <v>1640</v>
      </c>
      <c r="H419" s="649" t="s">
        <v>2471</v>
      </c>
      <c r="I419" s="650">
        <v>1</v>
      </c>
      <c r="J419" s="649" t="s">
        <v>2472</v>
      </c>
      <c r="K419" s="649" t="s">
        <v>2630</v>
      </c>
      <c r="L419" s="649">
        <v>10</v>
      </c>
      <c r="M419" s="649" t="s">
        <v>2474</v>
      </c>
      <c r="N419" s="649" t="s">
        <v>2458</v>
      </c>
      <c r="O419" s="649" t="s">
        <v>2458</v>
      </c>
    </row>
    <row r="420" spans="2:15" ht="15.75" customHeight="1" x14ac:dyDescent="0.25">
      <c r="B420" s="647" t="s">
        <v>3203</v>
      </c>
      <c r="C420" s="648" t="s">
        <v>2629</v>
      </c>
      <c r="D420" s="649" t="s">
        <v>1545</v>
      </c>
      <c r="E420" s="649" t="s">
        <v>2823</v>
      </c>
      <c r="F420" s="649">
        <v>23</v>
      </c>
      <c r="G420" s="649" t="s">
        <v>2824</v>
      </c>
      <c r="H420" s="649" t="s">
        <v>2514</v>
      </c>
      <c r="I420" s="650">
        <v>6500000</v>
      </c>
      <c r="J420" s="649" t="s">
        <v>2472</v>
      </c>
      <c r="K420" s="649" t="s">
        <v>2630</v>
      </c>
      <c r="L420" s="649">
        <v>10</v>
      </c>
      <c r="M420" s="649" t="s">
        <v>2610</v>
      </c>
      <c r="N420" s="649" t="s">
        <v>2458</v>
      </c>
      <c r="O420" s="649" t="s">
        <v>2458</v>
      </c>
    </row>
    <row r="421" spans="2:15" ht="15.75" customHeight="1" x14ac:dyDescent="0.25">
      <c r="B421" s="647" t="s">
        <v>3204</v>
      </c>
      <c r="C421" s="648" t="s">
        <v>2608</v>
      </c>
      <c r="D421" s="649" t="s">
        <v>1518</v>
      </c>
      <c r="E421" s="649" t="s">
        <v>2470</v>
      </c>
      <c r="F421" s="649">
        <v>4</v>
      </c>
      <c r="G421" s="649" t="s">
        <v>1640</v>
      </c>
      <c r="H421" s="649" t="s">
        <v>2471</v>
      </c>
      <c r="I421" s="650">
        <v>1</v>
      </c>
      <c r="J421" s="649" t="s">
        <v>2472</v>
      </c>
      <c r="K421" s="649" t="s">
        <v>2609</v>
      </c>
      <c r="L421" s="649">
        <v>11</v>
      </c>
      <c r="M421" s="649" t="s">
        <v>2519</v>
      </c>
      <c r="N421" s="649" t="s">
        <v>2458</v>
      </c>
      <c r="O421" s="649" t="s">
        <v>2458</v>
      </c>
    </row>
    <row r="422" spans="2:15" ht="15.75" customHeight="1" x14ac:dyDescent="0.25">
      <c r="B422" s="647" t="s">
        <v>3205</v>
      </c>
      <c r="C422" s="648" t="s">
        <v>2608</v>
      </c>
      <c r="D422" s="649" t="s">
        <v>1518</v>
      </c>
      <c r="E422" s="649" t="s">
        <v>2867</v>
      </c>
      <c r="F422" s="649">
        <v>24</v>
      </c>
      <c r="G422" s="649" t="s">
        <v>2795</v>
      </c>
      <c r="H422" s="649" t="s">
        <v>2471</v>
      </c>
      <c r="I422" s="650">
        <v>39433</v>
      </c>
      <c r="J422" s="649" t="s">
        <v>2472</v>
      </c>
      <c r="K422" s="649" t="s">
        <v>2609</v>
      </c>
      <c r="L422" s="649">
        <v>11</v>
      </c>
      <c r="M422" s="649" t="s">
        <v>2868</v>
      </c>
      <c r="N422" s="649" t="s">
        <v>2458</v>
      </c>
      <c r="O422" s="649" t="s">
        <v>2458</v>
      </c>
    </row>
    <row r="423" spans="2:15" ht="15.75" customHeight="1" x14ac:dyDescent="0.25">
      <c r="B423" s="647" t="s">
        <v>3206</v>
      </c>
      <c r="C423" s="648" t="s">
        <v>2608</v>
      </c>
      <c r="D423" s="649" t="s">
        <v>1518</v>
      </c>
      <c r="E423" s="649" t="s">
        <v>2453</v>
      </c>
      <c r="F423" s="649">
        <v>1</v>
      </c>
      <c r="G423" s="649" t="s">
        <v>1640</v>
      </c>
      <c r="H423" s="649" t="s">
        <v>2471</v>
      </c>
      <c r="I423" s="650">
        <v>1</v>
      </c>
      <c r="J423" s="649" t="s">
        <v>2472</v>
      </c>
      <c r="K423" s="649" t="s">
        <v>2609</v>
      </c>
      <c r="L423" s="649">
        <v>10</v>
      </c>
      <c r="M423" s="649" t="s">
        <v>2610</v>
      </c>
      <c r="N423" s="649" t="s">
        <v>2458</v>
      </c>
      <c r="O423" s="649" t="s">
        <v>2458</v>
      </c>
    </row>
    <row r="424" spans="2:15" ht="15.75" customHeight="1" x14ac:dyDescent="0.25">
      <c r="B424" s="647" t="s">
        <v>3207</v>
      </c>
      <c r="C424" s="648" t="s">
        <v>2657</v>
      </c>
      <c r="D424" s="649" t="s">
        <v>1497</v>
      </c>
      <c r="E424" s="649" t="s">
        <v>2485</v>
      </c>
      <c r="F424" s="649">
        <v>7</v>
      </c>
      <c r="G424" s="649" t="s">
        <v>2486</v>
      </c>
      <c r="H424" s="649" t="s">
        <v>2471</v>
      </c>
      <c r="I424" s="650">
        <v>31000</v>
      </c>
      <c r="J424" s="649" t="s">
        <v>2455</v>
      </c>
      <c r="K424" s="649" t="s">
        <v>2488</v>
      </c>
      <c r="L424" s="649">
        <v>16</v>
      </c>
      <c r="M424" s="649" t="s">
        <v>2489</v>
      </c>
      <c r="N424" s="649" t="s">
        <v>2458</v>
      </c>
      <c r="O424" s="649" t="s">
        <v>2458</v>
      </c>
    </row>
    <row r="425" spans="2:15" ht="15.75" customHeight="1" x14ac:dyDescent="0.25">
      <c r="B425" s="647" t="s">
        <v>3208</v>
      </c>
      <c r="C425" s="648" t="s">
        <v>2608</v>
      </c>
      <c r="D425" s="649" t="s">
        <v>1545</v>
      </c>
      <c r="E425" s="649" t="s">
        <v>2470</v>
      </c>
      <c r="F425" s="649">
        <v>4</v>
      </c>
      <c r="G425" s="649" t="s">
        <v>1640</v>
      </c>
      <c r="H425" s="649" t="s">
        <v>2471</v>
      </c>
      <c r="I425" s="650">
        <v>1</v>
      </c>
      <c r="J425" s="649" t="s">
        <v>2472</v>
      </c>
      <c r="K425" s="649" t="s">
        <v>2609</v>
      </c>
      <c r="L425" s="649">
        <v>10</v>
      </c>
      <c r="M425" s="649" t="s">
        <v>2474</v>
      </c>
      <c r="N425" s="649" t="s">
        <v>2458</v>
      </c>
      <c r="O425" s="649" t="s">
        <v>2458</v>
      </c>
    </row>
    <row r="426" spans="2:15" ht="15.75" customHeight="1" x14ac:dyDescent="0.25">
      <c r="B426" s="647" t="s">
        <v>3209</v>
      </c>
      <c r="C426" s="648" t="s">
        <v>2657</v>
      </c>
      <c r="D426" s="649" t="s">
        <v>1494</v>
      </c>
      <c r="E426" s="649" t="s">
        <v>2476</v>
      </c>
      <c r="F426" s="649">
        <v>5</v>
      </c>
      <c r="G426" s="649" t="s">
        <v>1640</v>
      </c>
      <c r="H426" s="649" t="s">
        <v>2471</v>
      </c>
      <c r="I426" s="650">
        <v>47574</v>
      </c>
      <c r="J426" s="649" t="s">
        <v>2455</v>
      </c>
      <c r="K426" s="649" t="s">
        <v>2456</v>
      </c>
      <c r="L426" s="649">
        <v>16</v>
      </c>
      <c r="M426" s="649" t="s">
        <v>2457</v>
      </c>
      <c r="N426" s="649" t="s">
        <v>2458</v>
      </c>
      <c r="O426" s="649" t="s">
        <v>2458</v>
      </c>
    </row>
    <row r="427" spans="2:15" ht="15.75" customHeight="1" x14ac:dyDescent="0.25">
      <c r="B427" s="647" t="s">
        <v>3210</v>
      </c>
      <c r="C427" s="648" t="s">
        <v>2657</v>
      </c>
      <c r="D427" s="649" t="s">
        <v>1494</v>
      </c>
      <c r="E427" s="649" t="s">
        <v>2464</v>
      </c>
      <c r="F427" s="649">
        <v>3</v>
      </c>
      <c r="G427" s="649" t="s">
        <v>2465</v>
      </c>
      <c r="H427" s="649" t="s">
        <v>3211</v>
      </c>
      <c r="I427" s="650">
        <v>4865852</v>
      </c>
      <c r="J427" s="649" t="s">
        <v>2455</v>
      </c>
      <c r="K427" s="649" t="s">
        <v>2467</v>
      </c>
      <c r="L427" s="649">
        <v>16</v>
      </c>
      <c r="M427" s="649" t="s">
        <v>2457</v>
      </c>
      <c r="N427" s="649" t="s">
        <v>2489</v>
      </c>
      <c r="O427" s="649" t="s">
        <v>2458</v>
      </c>
    </row>
    <row r="428" spans="2:15" ht="15.75" customHeight="1" x14ac:dyDescent="0.25">
      <c r="B428" s="647" t="s">
        <v>3212</v>
      </c>
      <c r="C428" s="648" t="s">
        <v>2500</v>
      </c>
      <c r="D428" s="649" t="s">
        <v>1497</v>
      </c>
      <c r="E428" s="649" t="s">
        <v>2538</v>
      </c>
      <c r="F428" s="649">
        <v>12</v>
      </c>
      <c r="G428" s="649" t="s">
        <v>2539</v>
      </c>
      <c r="H428" s="649" t="s">
        <v>2471</v>
      </c>
      <c r="I428" s="650">
        <v>16740000</v>
      </c>
      <c r="J428" s="649" t="s">
        <v>2472</v>
      </c>
      <c r="K428" s="649" t="s">
        <v>2504</v>
      </c>
      <c r="L428" s="649">
        <v>4</v>
      </c>
      <c r="M428" s="649" t="s">
        <v>2506</v>
      </c>
      <c r="N428" s="649" t="s">
        <v>2505</v>
      </c>
      <c r="O428" s="649" t="s">
        <v>2506</v>
      </c>
    </row>
    <row r="429" spans="2:15" ht="15.75" customHeight="1" x14ac:dyDescent="0.25">
      <c r="B429" s="647" t="s">
        <v>3213</v>
      </c>
      <c r="C429" s="648" t="s">
        <v>2500</v>
      </c>
      <c r="D429" s="649" t="s">
        <v>1497</v>
      </c>
      <c r="E429" s="649" t="s">
        <v>2485</v>
      </c>
      <c r="F429" s="649">
        <v>7</v>
      </c>
      <c r="G429" s="649" t="s">
        <v>2486</v>
      </c>
      <c r="H429" s="649" t="s">
        <v>2471</v>
      </c>
      <c r="I429" s="650">
        <v>1335000</v>
      </c>
      <c r="J429" s="649" t="s">
        <v>2472</v>
      </c>
      <c r="K429" s="649" t="s">
        <v>2504</v>
      </c>
      <c r="L429" s="649">
        <v>4</v>
      </c>
      <c r="M429" s="649" t="s">
        <v>2506</v>
      </c>
      <c r="N429" s="649" t="s">
        <v>2505</v>
      </c>
      <c r="O429" s="649" t="s">
        <v>2506</v>
      </c>
    </row>
    <row r="430" spans="2:15" ht="15.75" customHeight="1" x14ac:dyDescent="0.25">
      <c r="B430" s="647" t="s">
        <v>3214</v>
      </c>
      <c r="C430" s="648" t="s">
        <v>2608</v>
      </c>
      <c r="D430" s="649" t="s">
        <v>1545</v>
      </c>
      <c r="E430" s="649" t="s">
        <v>2453</v>
      </c>
      <c r="F430" s="649">
        <v>1</v>
      </c>
      <c r="G430" s="649" t="s">
        <v>1640</v>
      </c>
      <c r="H430" s="649" t="s">
        <v>2471</v>
      </c>
      <c r="I430" s="650">
        <v>1</v>
      </c>
      <c r="J430" s="649" t="s">
        <v>2472</v>
      </c>
      <c r="K430" s="649" t="s">
        <v>2609</v>
      </c>
      <c r="L430" s="649">
        <v>10</v>
      </c>
      <c r="M430" s="649" t="s">
        <v>2610</v>
      </c>
      <c r="N430" s="649" t="s">
        <v>2458</v>
      </c>
      <c r="O430" s="649" t="s">
        <v>2458</v>
      </c>
    </row>
    <row r="431" spans="2:15" ht="15.75" customHeight="1" x14ac:dyDescent="0.25">
      <c r="B431" s="647" t="s">
        <v>3215</v>
      </c>
      <c r="C431" s="648" t="s">
        <v>2500</v>
      </c>
      <c r="D431" s="649" t="s">
        <v>1494</v>
      </c>
      <c r="E431" s="649" t="s">
        <v>2712</v>
      </c>
      <c r="F431" s="649">
        <v>16</v>
      </c>
      <c r="G431" s="649" t="s">
        <v>2713</v>
      </c>
      <c r="H431" s="649" t="s">
        <v>3216</v>
      </c>
      <c r="I431" s="650">
        <v>11138845</v>
      </c>
      <c r="J431" s="649" t="s">
        <v>2472</v>
      </c>
      <c r="K431" s="649" t="s">
        <v>2504</v>
      </c>
      <c r="L431" s="649">
        <v>4</v>
      </c>
      <c r="M431" s="649" t="s">
        <v>2692</v>
      </c>
      <c r="N431" s="649" t="s">
        <v>2505</v>
      </c>
      <c r="O431" s="649" t="s">
        <v>2506</v>
      </c>
    </row>
    <row r="432" spans="2:15" ht="15.75" customHeight="1" x14ac:dyDescent="0.25">
      <c r="B432" s="647" t="s">
        <v>3217</v>
      </c>
      <c r="C432" s="648" t="s">
        <v>2608</v>
      </c>
      <c r="D432" s="649" t="s">
        <v>1545</v>
      </c>
      <c r="E432" s="649" t="s">
        <v>2476</v>
      </c>
      <c r="F432" s="649">
        <v>5</v>
      </c>
      <c r="G432" s="649" t="s">
        <v>1640</v>
      </c>
      <c r="H432" s="649" t="s">
        <v>2565</v>
      </c>
      <c r="I432" s="650">
        <v>202674</v>
      </c>
      <c r="J432" s="649" t="s">
        <v>2472</v>
      </c>
      <c r="K432" s="649" t="s">
        <v>2609</v>
      </c>
      <c r="L432" s="649">
        <v>10</v>
      </c>
      <c r="M432" s="649" t="s">
        <v>2474</v>
      </c>
      <c r="N432" s="649" t="s">
        <v>2458</v>
      </c>
      <c r="O432" s="649" t="s">
        <v>2458</v>
      </c>
    </row>
    <row r="433" spans="2:15" ht="15.75" customHeight="1" x14ac:dyDescent="0.25">
      <c r="B433" s="647" t="s">
        <v>3218</v>
      </c>
      <c r="C433" s="648" t="s">
        <v>2651</v>
      </c>
      <c r="D433" s="649" t="s">
        <v>1497</v>
      </c>
      <c r="E433" s="649" t="s">
        <v>2485</v>
      </c>
      <c r="F433" s="649">
        <v>7</v>
      </c>
      <c r="G433" s="649" t="s">
        <v>2486</v>
      </c>
      <c r="H433" s="649" t="s">
        <v>2471</v>
      </c>
      <c r="I433" s="650">
        <v>7000</v>
      </c>
      <c r="J433" s="649" t="s">
        <v>2455</v>
      </c>
      <c r="K433" s="649" t="s">
        <v>2488</v>
      </c>
      <c r="L433" s="649">
        <v>16</v>
      </c>
      <c r="M433" s="649" t="s">
        <v>2489</v>
      </c>
      <c r="N433" s="649" t="s">
        <v>2458</v>
      </c>
      <c r="O433" s="649" t="s">
        <v>2458</v>
      </c>
    </row>
    <row r="434" spans="2:15" ht="15.75" customHeight="1" x14ac:dyDescent="0.25">
      <c r="B434" s="647" t="s">
        <v>3219</v>
      </c>
      <c r="C434" s="648" t="s">
        <v>2608</v>
      </c>
      <c r="D434" s="649" t="s">
        <v>1545</v>
      </c>
      <c r="E434" s="649" t="s">
        <v>2823</v>
      </c>
      <c r="F434" s="649">
        <v>23</v>
      </c>
      <c r="G434" s="649" t="s">
        <v>2824</v>
      </c>
      <c r="H434" s="649" t="s">
        <v>2565</v>
      </c>
      <c r="I434" s="650">
        <v>1</v>
      </c>
      <c r="J434" s="649" t="s">
        <v>2472</v>
      </c>
      <c r="K434" s="649" t="s">
        <v>2609</v>
      </c>
      <c r="L434" s="649">
        <v>10</v>
      </c>
      <c r="M434" s="649" t="s">
        <v>2610</v>
      </c>
      <c r="N434" s="649" t="s">
        <v>2458</v>
      </c>
      <c r="O434" s="649" t="s">
        <v>2458</v>
      </c>
    </row>
    <row r="435" spans="2:15" ht="15.75" customHeight="1" x14ac:dyDescent="0.25">
      <c r="B435" s="647" t="s">
        <v>3220</v>
      </c>
      <c r="C435" s="648" t="s">
        <v>2651</v>
      </c>
      <c r="D435" s="649" t="s">
        <v>1494</v>
      </c>
      <c r="E435" s="649" t="s">
        <v>2476</v>
      </c>
      <c r="F435" s="649">
        <v>5</v>
      </c>
      <c r="G435" s="649" t="s">
        <v>1640</v>
      </c>
      <c r="H435" s="649" t="s">
        <v>2471</v>
      </c>
      <c r="I435" s="650">
        <v>234719</v>
      </c>
      <c r="J435" s="649" t="s">
        <v>2455</v>
      </c>
      <c r="K435" s="649" t="s">
        <v>2456</v>
      </c>
      <c r="L435" s="649">
        <v>16</v>
      </c>
      <c r="M435" s="649" t="s">
        <v>2457</v>
      </c>
      <c r="N435" s="649" t="s">
        <v>2458</v>
      </c>
      <c r="O435" s="649" t="s">
        <v>2458</v>
      </c>
    </row>
    <row r="436" spans="2:15" ht="15.75" customHeight="1" x14ac:dyDescent="0.25">
      <c r="B436" s="647" t="s">
        <v>3221</v>
      </c>
      <c r="C436" s="648" t="s">
        <v>2568</v>
      </c>
      <c r="D436" s="649" t="s">
        <v>1545</v>
      </c>
      <c r="E436" s="649" t="s">
        <v>2476</v>
      </c>
      <c r="F436" s="649">
        <v>5</v>
      </c>
      <c r="G436" s="649" t="s">
        <v>1640</v>
      </c>
      <c r="H436" s="649" t="s">
        <v>2743</v>
      </c>
      <c r="I436" s="650">
        <v>3053452</v>
      </c>
      <c r="J436" s="649" t="s">
        <v>2472</v>
      </c>
      <c r="K436" s="649" t="s">
        <v>3222</v>
      </c>
      <c r="L436" s="649">
        <v>5</v>
      </c>
      <c r="M436" s="649" t="s">
        <v>2571</v>
      </c>
      <c r="N436" s="649" t="s">
        <v>2572</v>
      </c>
      <c r="O436" s="649" t="s">
        <v>2573</v>
      </c>
    </row>
    <row r="437" spans="2:15" ht="15.75" customHeight="1" x14ac:dyDescent="0.25">
      <c r="B437" s="647" t="s">
        <v>3223</v>
      </c>
      <c r="C437" s="648" t="s">
        <v>2651</v>
      </c>
      <c r="D437" s="649" t="s">
        <v>1494</v>
      </c>
      <c r="E437" s="649" t="s">
        <v>2464</v>
      </c>
      <c r="F437" s="649">
        <v>3</v>
      </c>
      <c r="G437" s="649" t="s">
        <v>2465</v>
      </c>
      <c r="H437" s="649" t="s">
        <v>3224</v>
      </c>
      <c r="I437" s="650">
        <v>20812286</v>
      </c>
      <c r="J437" s="649" t="s">
        <v>2455</v>
      </c>
      <c r="K437" s="649" t="s">
        <v>2467</v>
      </c>
      <c r="L437" s="649">
        <v>16</v>
      </c>
      <c r="M437" s="649" t="s">
        <v>2457</v>
      </c>
      <c r="N437" s="649" t="s">
        <v>2489</v>
      </c>
      <c r="O437" s="649" t="s">
        <v>2458</v>
      </c>
    </row>
    <row r="438" spans="2:15" ht="15.75" customHeight="1" x14ac:dyDescent="0.25">
      <c r="B438" s="647" t="s">
        <v>3225</v>
      </c>
      <c r="C438" s="648" t="s">
        <v>2500</v>
      </c>
      <c r="D438" s="649" t="s">
        <v>1494</v>
      </c>
      <c r="E438" s="649" t="s">
        <v>2508</v>
      </c>
      <c r="F438" s="649">
        <v>10</v>
      </c>
      <c r="G438" s="649" t="s">
        <v>2509</v>
      </c>
      <c r="H438" s="649" t="s">
        <v>2494</v>
      </c>
      <c r="I438" s="650">
        <v>120000</v>
      </c>
      <c r="J438" s="649" t="s">
        <v>2472</v>
      </c>
      <c r="K438" s="649" t="s">
        <v>2504</v>
      </c>
      <c r="L438" s="649">
        <v>4</v>
      </c>
      <c r="M438" s="649" t="s">
        <v>2506</v>
      </c>
      <c r="N438" s="649" t="s">
        <v>2505</v>
      </c>
      <c r="O438" s="649"/>
    </row>
    <row r="439" spans="2:15" ht="15.75" customHeight="1" x14ac:dyDescent="0.25">
      <c r="B439" s="647" t="s">
        <v>3226</v>
      </c>
      <c r="C439" s="648" t="s">
        <v>2500</v>
      </c>
      <c r="D439" s="649" t="s">
        <v>1494</v>
      </c>
      <c r="E439" s="649" t="s">
        <v>2476</v>
      </c>
      <c r="F439" s="649">
        <v>5</v>
      </c>
      <c r="G439" s="649" t="s">
        <v>1640</v>
      </c>
      <c r="H439" s="649" t="s">
        <v>2471</v>
      </c>
      <c r="I439" s="650">
        <v>10362038</v>
      </c>
      <c r="J439" s="649" t="s">
        <v>2472</v>
      </c>
      <c r="K439" s="649" t="s">
        <v>2504</v>
      </c>
      <c r="L439" s="649">
        <v>4</v>
      </c>
      <c r="M439" s="649" t="s">
        <v>2506</v>
      </c>
      <c r="N439" s="649" t="s">
        <v>2505</v>
      </c>
      <c r="O439" s="649"/>
    </row>
    <row r="440" spans="2:15" ht="15.75" customHeight="1" x14ac:dyDescent="0.25">
      <c r="B440" s="647" t="s">
        <v>3227</v>
      </c>
      <c r="C440" s="648" t="s">
        <v>2500</v>
      </c>
      <c r="D440" s="649" t="s">
        <v>1494</v>
      </c>
      <c r="E440" s="649" t="s">
        <v>2470</v>
      </c>
      <c r="F440" s="649">
        <v>4</v>
      </c>
      <c r="G440" s="649" t="s">
        <v>1640</v>
      </c>
      <c r="H440" s="649" t="s">
        <v>2471</v>
      </c>
      <c r="I440" s="650">
        <v>1</v>
      </c>
      <c r="J440" s="649" t="s">
        <v>2472</v>
      </c>
      <c r="K440" s="649" t="s">
        <v>2504</v>
      </c>
      <c r="L440" s="649">
        <v>4</v>
      </c>
      <c r="M440" s="649" t="s">
        <v>2506</v>
      </c>
      <c r="N440" s="649" t="s">
        <v>2505</v>
      </c>
      <c r="O440" s="649"/>
    </row>
    <row r="441" spans="2:15" ht="15.75" customHeight="1" x14ac:dyDescent="0.25">
      <c r="B441" s="647" t="s">
        <v>3228</v>
      </c>
      <c r="C441" s="648" t="s">
        <v>2500</v>
      </c>
      <c r="D441" s="649" t="s">
        <v>1497</v>
      </c>
      <c r="E441" s="649" t="s">
        <v>2485</v>
      </c>
      <c r="F441" s="649">
        <v>7</v>
      </c>
      <c r="G441" s="649" t="s">
        <v>2486</v>
      </c>
      <c r="H441" s="649" t="s">
        <v>2471</v>
      </c>
      <c r="I441" s="650">
        <v>1</v>
      </c>
      <c r="J441" s="649" t="s">
        <v>2472</v>
      </c>
      <c r="K441" s="649" t="s">
        <v>2504</v>
      </c>
      <c r="L441" s="649">
        <v>4</v>
      </c>
      <c r="M441" s="649" t="s">
        <v>2506</v>
      </c>
      <c r="N441" s="649" t="s">
        <v>2505</v>
      </c>
      <c r="O441" s="649"/>
    </row>
    <row r="442" spans="2:15" ht="15.75" customHeight="1" x14ac:dyDescent="0.25">
      <c r="B442" s="647" t="s">
        <v>3229</v>
      </c>
      <c r="C442" s="648" t="s">
        <v>2500</v>
      </c>
      <c r="D442" s="649" t="s">
        <v>1497</v>
      </c>
      <c r="E442" s="649" t="s">
        <v>2492</v>
      </c>
      <c r="F442" s="649">
        <v>8</v>
      </c>
      <c r="G442" s="649" t="s">
        <v>2493</v>
      </c>
      <c r="H442" s="649" t="s">
        <v>2494</v>
      </c>
      <c r="I442" s="650">
        <v>10000</v>
      </c>
      <c r="J442" s="649" t="s">
        <v>2472</v>
      </c>
      <c r="K442" s="649" t="s">
        <v>2504</v>
      </c>
      <c r="L442" s="649">
        <v>4</v>
      </c>
      <c r="M442" s="649" t="s">
        <v>2692</v>
      </c>
      <c r="N442" s="649" t="s">
        <v>2505</v>
      </c>
      <c r="O442" s="649" t="s">
        <v>2506</v>
      </c>
    </row>
    <row r="443" spans="2:15" ht="15.75" customHeight="1" x14ac:dyDescent="0.25">
      <c r="B443" s="647" t="s">
        <v>3230</v>
      </c>
      <c r="C443" s="648" t="s">
        <v>2640</v>
      </c>
      <c r="D443" s="649" t="s">
        <v>1494</v>
      </c>
      <c r="E443" s="649" t="s">
        <v>2464</v>
      </c>
      <c r="F443" s="649">
        <v>3</v>
      </c>
      <c r="G443" s="649" t="s">
        <v>2465</v>
      </c>
      <c r="H443" s="649" t="s">
        <v>3231</v>
      </c>
      <c r="I443" s="650">
        <v>3058741</v>
      </c>
      <c r="J443" s="649" t="s">
        <v>2472</v>
      </c>
      <c r="K443" s="649" t="s">
        <v>2641</v>
      </c>
      <c r="L443" s="649">
        <v>10</v>
      </c>
      <c r="M443" s="649" t="s">
        <v>2496</v>
      </c>
      <c r="N443" s="649" t="s">
        <v>2458</v>
      </c>
      <c r="O443" s="649" t="s">
        <v>2458</v>
      </c>
    </row>
    <row r="444" spans="2:15" ht="15.75" customHeight="1" x14ac:dyDescent="0.25">
      <c r="B444" s="647" t="s">
        <v>3232</v>
      </c>
      <c r="C444" s="648" t="s">
        <v>2500</v>
      </c>
      <c r="D444" s="649" t="s">
        <v>1503</v>
      </c>
      <c r="E444" s="649" t="s">
        <v>2511</v>
      </c>
      <c r="F444" s="649">
        <v>11</v>
      </c>
      <c r="G444" s="649" t="s">
        <v>2512</v>
      </c>
      <c r="H444" s="649" t="s">
        <v>2471</v>
      </c>
      <c r="I444" s="650">
        <v>1</v>
      </c>
      <c r="J444" s="649" t="s">
        <v>2472</v>
      </c>
      <c r="K444" s="649" t="s">
        <v>2504</v>
      </c>
      <c r="L444" s="649">
        <v>4</v>
      </c>
      <c r="M444" s="649" t="s">
        <v>2506</v>
      </c>
      <c r="N444" s="649" t="s">
        <v>2505</v>
      </c>
      <c r="O444" s="649"/>
    </row>
    <row r="445" spans="2:15" ht="15.75" customHeight="1" x14ac:dyDescent="0.25">
      <c r="B445" s="647" t="s">
        <v>3233</v>
      </c>
      <c r="C445" s="648" t="s">
        <v>2580</v>
      </c>
      <c r="D445" s="649" t="s">
        <v>1542</v>
      </c>
      <c r="E445" s="649" t="s">
        <v>2864</v>
      </c>
      <c r="F445" s="649">
        <v>23</v>
      </c>
      <c r="G445" s="649" t="s">
        <v>2824</v>
      </c>
      <c r="H445" s="649" t="s">
        <v>2487</v>
      </c>
      <c r="I445" s="650">
        <v>15000</v>
      </c>
      <c r="J445" s="649" t="s">
        <v>2569</v>
      </c>
      <c r="K445" s="649" t="s">
        <v>2581</v>
      </c>
      <c r="L445" s="649">
        <v>9</v>
      </c>
      <c r="M445" s="649" t="s">
        <v>3234</v>
      </c>
      <c r="N445" s="649" t="s">
        <v>2458</v>
      </c>
      <c r="O445" s="649" t="s">
        <v>2458</v>
      </c>
    </row>
    <row r="446" spans="2:15" ht="15.75" customHeight="1" x14ac:dyDescent="0.25">
      <c r="B446" s="647" t="s">
        <v>3235</v>
      </c>
      <c r="C446" s="648" t="s">
        <v>2580</v>
      </c>
      <c r="D446" s="649" t="s">
        <v>1542</v>
      </c>
      <c r="E446" s="649" t="s">
        <v>3081</v>
      </c>
      <c r="F446" s="649">
        <v>32</v>
      </c>
      <c r="G446" s="649" t="s">
        <v>3082</v>
      </c>
      <c r="H446" s="649" t="s">
        <v>3236</v>
      </c>
      <c r="I446" s="650">
        <v>13981041</v>
      </c>
      <c r="J446" s="649" t="s">
        <v>2569</v>
      </c>
      <c r="K446" s="649" t="s">
        <v>2570</v>
      </c>
      <c r="L446" s="649">
        <v>8</v>
      </c>
      <c r="M446" s="649" t="s">
        <v>2599</v>
      </c>
      <c r="N446" s="649" t="s">
        <v>2600</v>
      </c>
      <c r="O446" s="649" t="s">
        <v>2458</v>
      </c>
    </row>
    <row r="447" spans="2:15" ht="15.75" customHeight="1" x14ac:dyDescent="0.25">
      <c r="B447" s="647" t="s">
        <v>3237</v>
      </c>
      <c r="C447" s="648" t="s">
        <v>2580</v>
      </c>
      <c r="D447" s="649" t="s">
        <v>1497</v>
      </c>
      <c r="E447" s="649" t="s">
        <v>2492</v>
      </c>
      <c r="F447" s="649">
        <v>8</v>
      </c>
      <c r="G447" s="649" t="s">
        <v>2493</v>
      </c>
      <c r="H447" s="649" t="s">
        <v>2494</v>
      </c>
      <c r="I447" s="650">
        <v>10000</v>
      </c>
      <c r="J447" s="649" t="s">
        <v>2569</v>
      </c>
      <c r="K447" s="649" t="s">
        <v>2581</v>
      </c>
      <c r="L447" s="649">
        <v>8</v>
      </c>
      <c r="M447" s="649" t="s">
        <v>2582</v>
      </c>
      <c r="N447" s="649" t="s">
        <v>2458</v>
      </c>
      <c r="O447" s="649" t="s">
        <v>2458</v>
      </c>
    </row>
    <row r="448" spans="2:15" ht="15.75" customHeight="1" x14ac:dyDescent="0.25">
      <c r="B448" s="647" t="s">
        <v>3238</v>
      </c>
      <c r="C448" s="648" t="s">
        <v>2580</v>
      </c>
      <c r="D448" s="649" t="s">
        <v>1494</v>
      </c>
      <c r="E448" s="649" t="s">
        <v>2508</v>
      </c>
      <c r="F448" s="649">
        <v>10</v>
      </c>
      <c r="G448" s="649" t="s">
        <v>2509</v>
      </c>
      <c r="H448" s="649" t="s">
        <v>2494</v>
      </c>
      <c r="I448" s="650">
        <v>120000</v>
      </c>
      <c r="J448" s="649" t="s">
        <v>2569</v>
      </c>
      <c r="K448" s="649" t="s">
        <v>2581</v>
      </c>
      <c r="L448" s="649">
        <v>9</v>
      </c>
      <c r="M448" s="649" t="s">
        <v>2589</v>
      </c>
      <c r="N448" s="649" t="s">
        <v>2458</v>
      </c>
      <c r="O448" s="649" t="s">
        <v>2458</v>
      </c>
    </row>
    <row r="449" spans="2:15" ht="15.75" customHeight="1" x14ac:dyDescent="0.25">
      <c r="B449" s="647" t="s">
        <v>3239</v>
      </c>
      <c r="C449" s="648" t="s">
        <v>2580</v>
      </c>
      <c r="D449" s="649" t="s">
        <v>1503</v>
      </c>
      <c r="E449" s="649" t="s">
        <v>2511</v>
      </c>
      <c r="F449" s="649">
        <v>11</v>
      </c>
      <c r="G449" s="649" t="s">
        <v>2512</v>
      </c>
      <c r="H449" s="649" t="s">
        <v>2471</v>
      </c>
      <c r="I449" s="650">
        <v>1</v>
      </c>
      <c r="J449" s="649" t="s">
        <v>2569</v>
      </c>
      <c r="K449" s="649" t="s">
        <v>2581</v>
      </c>
      <c r="L449" s="649">
        <v>9</v>
      </c>
      <c r="M449" s="649" t="s">
        <v>2589</v>
      </c>
      <c r="N449" s="649" t="s">
        <v>2458</v>
      </c>
      <c r="O449" s="649" t="s">
        <v>2458</v>
      </c>
    </row>
    <row r="450" spans="2:15" ht="15.75" customHeight="1" x14ac:dyDescent="0.25">
      <c r="B450" s="647" t="s">
        <v>3240</v>
      </c>
      <c r="C450" s="648" t="s">
        <v>3241</v>
      </c>
      <c r="D450" s="649" t="s">
        <v>1497</v>
      </c>
      <c r="E450" s="649" t="s">
        <v>2492</v>
      </c>
      <c r="F450" s="649">
        <v>8</v>
      </c>
      <c r="G450" s="649" t="s">
        <v>2493</v>
      </c>
      <c r="H450" s="649" t="s">
        <v>2494</v>
      </c>
      <c r="I450" s="650">
        <v>10000</v>
      </c>
      <c r="J450" s="649" t="s">
        <v>2455</v>
      </c>
      <c r="K450" s="649" t="s">
        <v>2467</v>
      </c>
      <c r="L450" s="649">
        <v>16</v>
      </c>
      <c r="M450" s="649" t="s">
        <v>2457</v>
      </c>
      <c r="N450" s="649" t="s">
        <v>2458</v>
      </c>
      <c r="O450" s="649" t="s">
        <v>2458</v>
      </c>
    </row>
    <row r="451" spans="2:15" ht="15.75" customHeight="1" x14ac:dyDescent="0.25">
      <c r="B451" s="647" t="s">
        <v>3242</v>
      </c>
      <c r="C451" s="648" t="s">
        <v>2557</v>
      </c>
      <c r="D451" s="649" t="s">
        <v>1497</v>
      </c>
      <c r="E451" s="649" t="s">
        <v>2485</v>
      </c>
      <c r="F451" s="649">
        <v>7</v>
      </c>
      <c r="G451" s="649" t="s">
        <v>2486</v>
      </c>
      <c r="H451" s="649" t="s">
        <v>2471</v>
      </c>
      <c r="I451" s="650">
        <v>10000</v>
      </c>
      <c r="J451" s="649" t="s">
        <v>2455</v>
      </c>
      <c r="K451" s="649" t="s">
        <v>2488</v>
      </c>
      <c r="L451" s="649">
        <v>16</v>
      </c>
      <c r="M451" s="649" t="s">
        <v>2489</v>
      </c>
      <c r="N451" s="649" t="s">
        <v>2458</v>
      </c>
      <c r="O451" s="649" t="s">
        <v>2458</v>
      </c>
    </row>
    <row r="452" spans="2:15" ht="15.75" customHeight="1" x14ac:dyDescent="0.25">
      <c r="B452" s="647" t="s">
        <v>3243</v>
      </c>
      <c r="C452" s="648" t="s">
        <v>2629</v>
      </c>
      <c r="D452" s="649" t="s">
        <v>1497</v>
      </c>
      <c r="E452" s="649" t="s">
        <v>2485</v>
      </c>
      <c r="F452" s="649">
        <v>7</v>
      </c>
      <c r="G452" s="649" t="s">
        <v>2486</v>
      </c>
      <c r="H452" s="649" t="s">
        <v>2487</v>
      </c>
      <c r="I452" s="650">
        <v>45000</v>
      </c>
      <c r="J452" s="649" t="s">
        <v>2472</v>
      </c>
      <c r="K452" s="649" t="s">
        <v>2630</v>
      </c>
      <c r="L452" s="649">
        <v>10</v>
      </c>
      <c r="M452" s="649" t="s">
        <v>2610</v>
      </c>
      <c r="N452" s="649" t="s">
        <v>2458</v>
      </c>
      <c r="O452" s="649" t="s">
        <v>2458</v>
      </c>
    </row>
    <row r="453" spans="2:15" ht="15.75" customHeight="1" x14ac:dyDescent="0.25">
      <c r="B453" s="647" t="s">
        <v>3244</v>
      </c>
      <c r="C453" s="648" t="s">
        <v>2557</v>
      </c>
      <c r="D453" s="649" t="s">
        <v>1497</v>
      </c>
      <c r="E453" s="649" t="s">
        <v>2492</v>
      </c>
      <c r="F453" s="649">
        <v>8</v>
      </c>
      <c r="G453" s="649" t="s">
        <v>2493</v>
      </c>
      <c r="H453" s="649" t="s">
        <v>2494</v>
      </c>
      <c r="I453" s="650">
        <v>10000</v>
      </c>
      <c r="J453" s="649" t="s">
        <v>2455</v>
      </c>
      <c r="K453" s="649" t="s">
        <v>2467</v>
      </c>
      <c r="L453" s="649">
        <v>16</v>
      </c>
      <c r="M453" s="649" t="s">
        <v>2457</v>
      </c>
      <c r="N453" s="649" t="s">
        <v>2458</v>
      </c>
      <c r="O453" s="649" t="s">
        <v>2458</v>
      </c>
    </row>
    <row r="454" spans="2:15" ht="15.75" customHeight="1" x14ac:dyDescent="0.25">
      <c r="B454" s="647" t="s">
        <v>3245</v>
      </c>
      <c r="C454" s="648" t="s">
        <v>2629</v>
      </c>
      <c r="D454" s="649" t="s">
        <v>1494</v>
      </c>
      <c r="E454" s="649" t="s">
        <v>2476</v>
      </c>
      <c r="F454" s="649">
        <v>5</v>
      </c>
      <c r="G454" s="649" t="s">
        <v>1640</v>
      </c>
      <c r="H454" s="649" t="s">
        <v>2471</v>
      </c>
      <c r="I454" s="650">
        <v>39633</v>
      </c>
      <c r="J454" s="649" t="s">
        <v>2472</v>
      </c>
      <c r="K454" s="649" t="s">
        <v>2630</v>
      </c>
      <c r="L454" s="649">
        <v>10</v>
      </c>
      <c r="M454" s="649" t="s">
        <v>2610</v>
      </c>
      <c r="N454" s="649" t="s">
        <v>2458</v>
      </c>
      <c r="O454" s="649" t="s">
        <v>2458</v>
      </c>
    </row>
    <row r="455" spans="2:15" ht="15.75" customHeight="1" x14ac:dyDescent="0.25">
      <c r="B455" s="647" t="s">
        <v>3246</v>
      </c>
      <c r="C455" s="648" t="s">
        <v>2629</v>
      </c>
      <c r="D455" s="649" t="s">
        <v>1494</v>
      </c>
      <c r="E455" s="649" t="s">
        <v>2464</v>
      </c>
      <c r="F455" s="649">
        <v>3</v>
      </c>
      <c r="G455" s="649" t="s">
        <v>2465</v>
      </c>
      <c r="H455" s="649" t="s">
        <v>3211</v>
      </c>
      <c r="I455" s="650">
        <v>7921923</v>
      </c>
      <c r="J455" s="649" t="s">
        <v>2472</v>
      </c>
      <c r="K455" s="649" t="s">
        <v>2630</v>
      </c>
      <c r="L455" s="649">
        <v>10</v>
      </c>
      <c r="M455" s="649" t="s">
        <v>2610</v>
      </c>
      <c r="N455" s="649" t="s">
        <v>2458</v>
      </c>
      <c r="O455" s="649" t="s">
        <v>2458</v>
      </c>
    </row>
    <row r="456" spans="2:15" ht="15.75" customHeight="1" x14ac:dyDescent="0.25">
      <c r="B456" s="647" t="s">
        <v>3247</v>
      </c>
      <c r="C456" s="648" t="s">
        <v>2557</v>
      </c>
      <c r="D456" s="649" t="s">
        <v>1497</v>
      </c>
      <c r="E456" s="649" t="s">
        <v>2538</v>
      </c>
      <c r="F456" s="649">
        <v>12</v>
      </c>
      <c r="G456" s="649" t="s">
        <v>2539</v>
      </c>
      <c r="H456" s="649" t="s">
        <v>2545</v>
      </c>
      <c r="I456" s="650">
        <v>3712613</v>
      </c>
      <c r="J456" s="649" t="s">
        <v>2455</v>
      </c>
      <c r="K456" s="649" t="s">
        <v>2553</v>
      </c>
      <c r="L456" s="649">
        <v>16</v>
      </c>
      <c r="M456" s="649" t="s">
        <v>2457</v>
      </c>
      <c r="N456" s="649" t="s">
        <v>2489</v>
      </c>
      <c r="O456" s="649" t="s">
        <v>2458</v>
      </c>
    </row>
    <row r="457" spans="2:15" ht="15.75" customHeight="1" x14ac:dyDescent="0.25">
      <c r="B457" s="647" t="s">
        <v>3248</v>
      </c>
      <c r="C457" s="648" t="s">
        <v>2557</v>
      </c>
      <c r="D457" s="649" t="s">
        <v>1494</v>
      </c>
      <c r="E457" s="649" t="s">
        <v>2508</v>
      </c>
      <c r="F457" s="649">
        <v>10</v>
      </c>
      <c r="G457" s="649" t="s">
        <v>2509</v>
      </c>
      <c r="H457" s="649" t="s">
        <v>2494</v>
      </c>
      <c r="I457" s="650">
        <v>120000</v>
      </c>
      <c r="J457" s="649" t="s">
        <v>2455</v>
      </c>
      <c r="K457" s="649" t="s">
        <v>2467</v>
      </c>
      <c r="L457" s="649">
        <v>17</v>
      </c>
      <c r="M457" s="649" t="s">
        <v>2524</v>
      </c>
      <c r="N457" s="649" t="s">
        <v>2458</v>
      </c>
      <c r="O457" s="649" t="s">
        <v>2458</v>
      </c>
    </row>
    <row r="458" spans="2:15" ht="15.75" customHeight="1" x14ac:dyDescent="0.25">
      <c r="B458" s="647" t="s">
        <v>3249</v>
      </c>
      <c r="C458" s="648" t="s">
        <v>2557</v>
      </c>
      <c r="D458" s="649" t="s">
        <v>1494</v>
      </c>
      <c r="E458" s="649" t="s">
        <v>2470</v>
      </c>
      <c r="F458" s="649">
        <v>4</v>
      </c>
      <c r="G458" s="649" t="s">
        <v>1640</v>
      </c>
      <c r="H458" s="649" t="s">
        <v>2471</v>
      </c>
      <c r="I458" s="650">
        <v>1</v>
      </c>
      <c r="J458" s="649" t="s">
        <v>2455</v>
      </c>
      <c r="K458" s="649" t="s">
        <v>2456</v>
      </c>
      <c r="L458" s="649">
        <v>16</v>
      </c>
      <c r="M458" s="649" t="s">
        <v>2457</v>
      </c>
      <c r="N458" s="649" t="s">
        <v>2458</v>
      </c>
      <c r="O458" s="649" t="s">
        <v>2458</v>
      </c>
    </row>
    <row r="459" spans="2:15" ht="15.75" customHeight="1" x14ac:dyDescent="0.25">
      <c r="B459" s="647" t="s">
        <v>3250</v>
      </c>
      <c r="C459" s="648" t="s">
        <v>2557</v>
      </c>
      <c r="D459" s="649" t="s">
        <v>1503</v>
      </c>
      <c r="E459" s="649" t="s">
        <v>2511</v>
      </c>
      <c r="F459" s="649">
        <v>11</v>
      </c>
      <c r="G459" s="649" t="s">
        <v>2512</v>
      </c>
      <c r="H459" s="649" t="s">
        <v>2471</v>
      </c>
      <c r="I459" s="650">
        <v>1</v>
      </c>
      <c r="J459" s="649" t="s">
        <v>2455</v>
      </c>
      <c r="K459" s="649" t="s">
        <v>2488</v>
      </c>
      <c r="L459" s="649">
        <v>16</v>
      </c>
      <c r="M459" s="649" t="s">
        <v>2457</v>
      </c>
      <c r="N459" s="649" t="s">
        <v>2458</v>
      </c>
      <c r="O459" s="649" t="s">
        <v>2458</v>
      </c>
    </row>
    <row r="460" spans="2:15" ht="15.75" customHeight="1" x14ac:dyDescent="0.25">
      <c r="B460" s="647" t="s">
        <v>3251</v>
      </c>
      <c r="C460" s="648" t="s">
        <v>2542</v>
      </c>
      <c r="D460" s="649" t="s">
        <v>1497</v>
      </c>
      <c r="E460" s="649" t="s">
        <v>2485</v>
      </c>
      <c r="F460" s="649">
        <v>7</v>
      </c>
      <c r="G460" s="649" t="s">
        <v>2486</v>
      </c>
      <c r="H460" s="649" t="s">
        <v>2471</v>
      </c>
      <c r="I460" s="650">
        <v>10000</v>
      </c>
      <c r="J460" s="649" t="s">
        <v>2455</v>
      </c>
      <c r="K460" s="649" t="s">
        <v>2488</v>
      </c>
      <c r="L460" s="649">
        <v>16</v>
      </c>
      <c r="M460" s="649" t="s">
        <v>2489</v>
      </c>
      <c r="N460" s="649" t="s">
        <v>2458</v>
      </c>
      <c r="O460" s="649" t="s">
        <v>2458</v>
      </c>
    </row>
    <row r="461" spans="2:15" ht="15.75" customHeight="1" x14ac:dyDescent="0.25">
      <c r="B461" s="647" t="s">
        <v>3252</v>
      </c>
      <c r="C461" s="648" t="s">
        <v>2542</v>
      </c>
      <c r="D461" s="649" t="s">
        <v>1497</v>
      </c>
      <c r="E461" s="649" t="s">
        <v>2492</v>
      </c>
      <c r="F461" s="649">
        <v>8</v>
      </c>
      <c r="G461" s="649" t="s">
        <v>2493</v>
      </c>
      <c r="H461" s="649" t="s">
        <v>2494</v>
      </c>
      <c r="I461" s="650">
        <v>10000</v>
      </c>
      <c r="J461" s="649" t="s">
        <v>2455</v>
      </c>
      <c r="K461" s="649" t="s">
        <v>2467</v>
      </c>
      <c r="L461" s="649">
        <v>16</v>
      </c>
      <c r="M461" s="649" t="s">
        <v>2457</v>
      </c>
      <c r="N461" s="649" t="s">
        <v>2458</v>
      </c>
      <c r="O461" s="649" t="s">
        <v>2458</v>
      </c>
    </row>
    <row r="462" spans="2:15" ht="15.75" customHeight="1" x14ac:dyDescent="0.25">
      <c r="B462" s="647" t="s">
        <v>3253</v>
      </c>
      <c r="C462" s="648" t="s">
        <v>2542</v>
      </c>
      <c r="D462" s="649" t="s">
        <v>1497</v>
      </c>
      <c r="E462" s="649" t="s">
        <v>2538</v>
      </c>
      <c r="F462" s="649">
        <v>12</v>
      </c>
      <c r="G462" s="649" t="s">
        <v>2539</v>
      </c>
      <c r="H462" s="649" t="s">
        <v>2565</v>
      </c>
      <c r="I462" s="650">
        <v>1380517</v>
      </c>
      <c r="J462" s="649" t="s">
        <v>2455</v>
      </c>
      <c r="K462" s="649" t="s">
        <v>2488</v>
      </c>
      <c r="L462" s="649">
        <v>16</v>
      </c>
      <c r="M462" s="649" t="s">
        <v>2457</v>
      </c>
      <c r="N462" s="649" t="s">
        <v>2458</v>
      </c>
      <c r="O462" s="649" t="s">
        <v>2458</v>
      </c>
    </row>
    <row r="463" spans="2:15" ht="15.75" customHeight="1" x14ac:dyDescent="0.25">
      <c r="B463" s="647" t="s">
        <v>3254</v>
      </c>
      <c r="C463" s="648" t="s">
        <v>2542</v>
      </c>
      <c r="D463" s="649" t="s">
        <v>1494</v>
      </c>
      <c r="E463" s="649" t="s">
        <v>2508</v>
      </c>
      <c r="F463" s="649">
        <v>10</v>
      </c>
      <c r="G463" s="649" t="s">
        <v>2509</v>
      </c>
      <c r="H463" s="649" t="s">
        <v>2494</v>
      </c>
      <c r="I463" s="650">
        <v>120000</v>
      </c>
      <c r="J463" s="649" t="s">
        <v>2455</v>
      </c>
      <c r="K463" s="649" t="s">
        <v>2467</v>
      </c>
      <c r="L463" s="649">
        <v>16</v>
      </c>
      <c r="M463" s="649" t="s">
        <v>2457</v>
      </c>
      <c r="N463" s="649" t="s">
        <v>2489</v>
      </c>
      <c r="O463" s="649" t="s">
        <v>2458</v>
      </c>
    </row>
    <row r="464" spans="2:15" ht="15.75" customHeight="1" x14ac:dyDescent="0.25">
      <c r="B464" s="647" t="s">
        <v>3255</v>
      </c>
      <c r="C464" s="648" t="s">
        <v>2542</v>
      </c>
      <c r="D464" s="649" t="s">
        <v>1494</v>
      </c>
      <c r="E464" s="649" t="s">
        <v>2470</v>
      </c>
      <c r="F464" s="649">
        <v>4</v>
      </c>
      <c r="G464" s="649" t="s">
        <v>1640</v>
      </c>
      <c r="H464" s="649" t="s">
        <v>2471</v>
      </c>
      <c r="I464" s="650">
        <v>1</v>
      </c>
      <c r="J464" s="649" t="s">
        <v>2455</v>
      </c>
      <c r="K464" s="649" t="s">
        <v>2456</v>
      </c>
      <c r="L464" s="649">
        <v>16</v>
      </c>
      <c r="M464" s="649" t="s">
        <v>2457</v>
      </c>
      <c r="N464" s="649" t="s">
        <v>2458</v>
      </c>
      <c r="O464" s="649" t="s">
        <v>2458</v>
      </c>
    </row>
    <row r="465" spans="2:15" ht="15.75" customHeight="1" x14ac:dyDescent="0.25">
      <c r="B465" s="647" t="s">
        <v>3256</v>
      </c>
      <c r="C465" s="648" t="s">
        <v>2542</v>
      </c>
      <c r="D465" s="649" t="s">
        <v>1503</v>
      </c>
      <c r="E465" s="649" t="s">
        <v>2511</v>
      </c>
      <c r="F465" s="649">
        <v>11</v>
      </c>
      <c r="G465" s="649" t="s">
        <v>2512</v>
      </c>
      <c r="H465" s="649" t="s">
        <v>2471</v>
      </c>
      <c r="I465" s="650">
        <v>1</v>
      </c>
      <c r="J465" s="649" t="s">
        <v>2455</v>
      </c>
      <c r="K465" s="649" t="s">
        <v>2488</v>
      </c>
      <c r="L465" s="649">
        <v>16</v>
      </c>
      <c r="M465" s="649" t="s">
        <v>2457</v>
      </c>
      <c r="N465" s="649" t="s">
        <v>2458</v>
      </c>
      <c r="O465" s="649" t="s">
        <v>2458</v>
      </c>
    </row>
    <row r="466" spans="2:15" ht="15.75" customHeight="1" x14ac:dyDescent="0.25">
      <c r="B466" s="647" t="s">
        <v>3257</v>
      </c>
      <c r="C466" s="648" t="s">
        <v>2608</v>
      </c>
      <c r="D466" s="649" t="s">
        <v>1494</v>
      </c>
      <c r="E466" s="649" t="s">
        <v>2464</v>
      </c>
      <c r="F466" s="649">
        <v>3</v>
      </c>
      <c r="G466" s="649" t="s">
        <v>2465</v>
      </c>
      <c r="H466" s="649" t="s">
        <v>3258</v>
      </c>
      <c r="I466" s="650">
        <v>3661921</v>
      </c>
      <c r="J466" s="649" t="s">
        <v>2472</v>
      </c>
      <c r="K466" s="649" t="s">
        <v>2609</v>
      </c>
      <c r="L466" s="649">
        <v>10</v>
      </c>
      <c r="M466" s="649" t="s">
        <v>2474</v>
      </c>
      <c r="N466" s="649" t="s">
        <v>2458</v>
      </c>
      <c r="O466" s="649" t="s">
        <v>2458</v>
      </c>
    </row>
    <row r="467" spans="2:15" ht="15.75" customHeight="1" x14ac:dyDescent="0.25">
      <c r="B467" s="647" t="s">
        <v>3259</v>
      </c>
      <c r="C467" s="648" t="s">
        <v>2522</v>
      </c>
      <c r="D467" s="649" t="s">
        <v>1497</v>
      </c>
      <c r="E467" s="649" t="s">
        <v>2485</v>
      </c>
      <c r="F467" s="649">
        <v>7</v>
      </c>
      <c r="G467" s="649" t="s">
        <v>2486</v>
      </c>
      <c r="H467" s="649" t="s">
        <v>2471</v>
      </c>
      <c r="I467" s="650">
        <v>10000</v>
      </c>
      <c r="J467" s="649" t="s">
        <v>2455</v>
      </c>
      <c r="K467" s="649" t="s">
        <v>2488</v>
      </c>
      <c r="L467" s="649">
        <v>16</v>
      </c>
      <c r="M467" s="649" t="s">
        <v>2489</v>
      </c>
      <c r="N467" s="649" t="s">
        <v>2458</v>
      </c>
      <c r="O467" s="649" t="s">
        <v>2458</v>
      </c>
    </row>
    <row r="468" spans="2:15" ht="15.75" customHeight="1" x14ac:dyDescent="0.25">
      <c r="B468" s="647" t="s">
        <v>3260</v>
      </c>
      <c r="C468" s="648" t="s">
        <v>2522</v>
      </c>
      <c r="D468" s="649" t="s">
        <v>1497</v>
      </c>
      <c r="E468" s="649" t="s">
        <v>2492</v>
      </c>
      <c r="F468" s="649">
        <v>8</v>
      </c>
      <c r="G468" s="649" t="s">
        <v>2493</v>
      </c>
      <c r="H468" s="649" t="s">
        <v>2494</v>
      </c>
      <c r="I468" s="650">
        <v>10000</v>
      </c>
      <c r="J468" s="649" t="s">
        <v>2455</v>
      </c>
      <c r="K468" s="649" t="s">
        <v>2467</v>
      </c>
      <c r="L468" s="649">
        <v>16</v>
      </c>
      <c r="M468" s="649" t="s">
        <v>2457</v>
      </c>
      <c r="N468" s="649" t="s">
        <v>2458</v>
      </c>
      <c r="O468" s="649" t="s">
        <v>2458</v>
      </c>
    </row>
    <row r="469" spans="2:15" ht="15.75" customHeight="1" x14ac:dyDescent="0.25">
      <c r="B469" s="647" t="s">
        <v>3261</v>
      </c>
      <c r="C469" s="648" t="s">
        <v>2491</v>
      </c>
      <c r="D469" s="649" t="s">
        <v>1545</v>
      </c>
      <c r="E469" s="649" t="s">
        <v>2470</v>
      </c>
      <c r="F469" s="649">
        <v>4</v>
      </c>
      <c r="G469" s="649" t="s">
        <v>1640</v>
      </c>
      <c r="H469" s="649" t="s">
        <v>2471</v>
      </c>
      <c r="I469" s="650">
        <v>1</v>
      </c>
      <c r="J469" s="649" t="s">
        <v>2472</v>
      </c>
      <c r="K469" s="649" t="s">
        <v>2495</v>
      </c>
      <c r="L469" s="649">
        <v>2</v>
      </c>
      <c r="M469" s="649" t="s">
        <v>3262</v>
      </c>
      <c r="N469" s="649" t="s">
        <v>2458</v>
      </c>
      <c r="O469" s="649" t="s">
        <v>2458</v>
      </c>
    </row>
    <row r="470" spans="2:15" ht="15.75" customHeight="1" x14ac:dyDescent="0.25">
      <c r="B470" s="647" t="s">
        <v>3263</v>
      </c>
      <c r="C470" s="648" t="s">
        <v>2491</v>
      </c>
      <c r="D470" s="649" t="s">
        <v>1548</v>
      </c>
      <c r="E470" s="649" t="s">
        <v>2453</v>
      </c>
      <c r="F470" s="649">
        <v>1</v>
      </c>
      <c r="G470" s="649" t="s">
        <v>1640</v>
      </c>
      <c r="H470" s="649" t="s">
        <v>2471</v>
      </c>
      <c r="I470" s="650">
        <v>1</v>
      </c>
      <c r="J470" s="649" t="s">
        <v>2472</v>
      </c>
      <c r="K470" s="649" t="s">
        <v>2482</v>
      </c>
      <c r="L470" s="649">
        <v>2</v>
      </c>
      <c r="M470" s="649" t="s">
        <v>3262</v>
      </c>
      <c r="N470" s="649" t="s">
        <v>2458</v>
      </c>
      <c r="O470" s="649" t="s">
        <v>2458</v>
      </c>
    </row>
    <row r="471" spans="2:15" ht="15.75" customHeight="1" x14ac:dyDescent="0.25">
      <c r="B471" s="647" t="s">
        <v>3264</v>
      </c>
      <c r="C471" s="648" t="s">
        <v>2522</v>
      </c>
      <c r="D471" s="649" t="s">
        <v>1497</v>
      </c>
      <c r="E471" s="649" t="s">
        <v>2538</v>
      </c>
      <c r="F471" s="649">
        <v>12</v>
      </c>
      <c r="G471" s="649" t="s">
        <v>2539</v>
      </c>
      <c r="H471" s="649" t="s">
        <v>2743</v>
      </c>
      <c r="I471" s="650">
        <v>34027690</v>
      </c>
      <c r="J471" s="649" t="s">
        <v>2455</v>
      </c>
      <c r="K471" s="649" t="s">
        <v>2553</v>
      </c>
      <c r="L471" s="649">
        <v>16</v>
      </c>
      <c r="M471" s="649" t="s">
        <v>2457</v>
      </c>
      <c r="N471" s="649" t="s">
        <v>2458</v>
      </c>
      <c r="O471" s="649" t="s">
        <v>2458</v>
      </c>
    </row>
    <row r="472" spans="2:15" ht="15.75" customHeight="1" x14ac:dyDescent="0.25">
      <c r="B472" s="647" t="s">
        <v>3265</v>
      </c>
      <c r="C472" s="648" t="s">
        <v>2522</v>
      </c>
      <c r="D472" s="649" t="s">
        <v>1494</v>
      </c>
      <c r="E472" s="649" t="s">
        <v>2508</v>
      </c>
      <c r="F472" s="649">
        <v>10</v>
      </c>
      <c r="G472" s="649" t="s">
        <v>2509</v>
      </c>
      <c r="H472" s="649" t="s">
        <v>2494</v>
      </c>
      <c r="I472" s="650">
        <v>120000</v>
      </c>
      <c r="J472" s="649" t="s">
        <v>2455</v>
      </c>
      <c r="K472" s="649" t="s">
        <v>2467</v>
      </c>
      <c r="L472" s="649">
        <v>16</v>
      </c>
      <c r="M472" s="649" t="s">
        <v>2457</v>
      </c>
      <c r="N472" s="649" t="s">
        <v>2489</v>
      </c>
      <c r="O472" s="649" t="s">
        <v>2458</v>
      </c>
    </row>
    <row r="473" spans="2:15" ht="15.75" customHeight="1" x14ac:dyDescent="0.25">
      <c r="B473" s="647" t="s">
        <v>3266</v>
      </c>
      <c r="C473" s="648" t="s">
        <v>2522</v>
      </c>
      <c r="D473" s="649" t="s">
        <v>1494</v>
      </c>
      <c r="E473" s="649" t="s">
        <v>2470</v>
      </c>
      <c r="F473" s="649">
        <v>4</v>
      </c>
      <c r="G473" s="649" t="s">
        <v>1640</v>
      </c>
      <c r="H473" s="649" t="s">
        <v>2471</v>
      </c>
      <c r="I473" s="650">
        <v>1</v>
      </c>
      <c r="J473" s="649" t="s">
        <v>2455</v>
      </c>
      <c r="K473" s="649" t="s">
        <v>2456</v>
      </c>
      <c r="L473" s="649">
        <v>16</v>
      </c>
      <c r="M473" s="649" t="s">
        <v>2457</v>
      </c>
      <c r="N473" s="649" t="s">
        <v>2458</v>
      </c>
      <c r="O473" s="649" t="s">
        <v>2458</v>
      </c>
    </row>
    <row r="474" spans="2:15" ht="15.75" customHeight="1" x14ac:dyDescent="0.25">
      <c r="B474" s="647" t="s">
        <v>3267</v>
      </c>
      <c r="C474" s="648" t="s">
        <v>2608</v>
      </c>
      <c r="D474" s="649" t="s">
        <v>1497</v>
      </c>
      <c r="E474" s="649" t="s">
        <v>2485</v>
      </c>
      <c r="F474" s="649">
        <v>7</v>
      </c>
      <c r="G474" s="649" t="s">
        <v>2486</v>
      </c>
      <c r="H474" s="649" t="s">
        <v>2565</v>
      </c>
      <c r="I474" s="650">
        <v>22000</v>
      </c>
      <c r="J474" s="649" t="s">
        <v>2472</v>
      </c>
      <c r="K474" s="649" t="s">
        <v>2609</v>
      </c>
      <c r="L474" s="649">
        <v>10</v>
      </c>
      <c r="M474" s="649" t="s">
        <v>2474</v>
      </c>
      <c r="N474" s="649" t="s">
        <v>2458</v>
      </c>
      <c r="O474" s="649" t="s">
        <v>2458</v>
      </c>
    </row>
    <row r="475" spans="2:15" ht="15.75" customHeight="1" x14ac:dyDescent="0.25">
      <c r="B475" s="647" t="s">
        <v>3268</v>
      </c>
      <c r="C475" s="648" t="s">
        <v>2469</v>
      </c>
      <c r="D475" s="649" t="s">
        <v>1542</v>
      </c>
      <c r="E475" s="649" t="s">
        <v>2575</v>
      </c>
      <c r="F475" s="649">
        <v>13</v>
      </c>
      <c r="G475" s="649" t="s">
        <v>2576</v>
      </c>
      <c r="H475" s="649" t="s">
        <v>3269</v>
      </c>
      <c r="I475" s="650">
        <v>120000</v>
      </c>
      <c r="J475" s="649" t="s">
        <v>2569</v>
      </c>
      <c r="K475" s="649" t="s">
        <v>2570</v>
      </c>
      <c r="L475" s="649">
        <v>8</v>
      </c>
      <c r="M475" s="649" t="s">
        <v>2599</v>
      </c>
      <c r="N475" s="649" t="s">
        <v>3270</v>
      </c>
      <c r="O475" s="649" t="s">
        <v>2600</v>
      </c>
    </row>
    <row r="476" spans="2:15" ht="15.75" customHeight="1" x14ac:dyDescent="0.25">
      <c r="B476" s="647" t="s">
        <v>3271</v>
      </c>
      <c r="C476" s="648" t="s">
        <v>2491</v>
      </c>
      <c r="D476" s="649" t="s">
        <v>1548</v>
      </c>
      <c r="E476" s="649" t="s">
        <v>2476</v>
      </c>
      <c r="F476" s="649">
        <v>5</v>
      </c>
      <c r="G476" s="649" t="s">
        <v>1640</v>
      </c>
      <c r="H476" s="649" t="s">
        <v>2565</v>
      </c>
      <c r="I476" s="650">
        <v>739172</v>
      </c>
      <c r="J476" s="649" t="s">
        <v>2472</v>
      </c>
      <c r="K476" s="649" t="s">
        <v>2482</v>
      </c>
      <c r="L476" s="649">
        <v>2</v>
      </c>
      <c r="M476" s="649" t="s">
        <v>3272</v>
      </c>
      <c r="N476" s="649" t="s">
        <v>2458</v>
      </c>
      <c r="O476" s="649" t="s">
        <v>2458</v>
      </c>
    </row>
    <row r="477" spans="2:15" ht="15.75" customHeight="1" x14ac:dyDescent="0.25">
      <c r="B477" s="647" t="s">
        <v>3273</v>
      </c>
      <c r="C477" s="648" t="s">
        <v>2491</v>
      </c>
      <c r="D477" s="649" t="s">
        <v>1548</v>
      </c>
      <c r="E477" s="649" t="s">
        <v>2479</v>
      </c>
      <c r="F477" s="649">
        <v>6</v>
      </c>
      <c r="G477" s="649" t="s">
        <v>2480</v>
      </c>
      <c r="H477" s="649" t="s">
        <v>3274</v>
      </c>
      <c r="I477" s="650">
        <v>310948</v>
      </c>
      <c r="J477" s="649" t="s">
        <v>2472</v>
      </c>
      <c r="K477" s="649" t="s">
        <v>2482</v>
      </c>
      <c r="L477" s="649">
        <v>2</v>
      </c>
      <c r="M477" s="649" t="s">
        <v>2827</v>
      </c>
      <c r="N477" s="649" t="s">
        <v>2458</v>
      </c>
      <c r="O477" s="649" t="s">
        <v>2458</v>
      </c>
    </row>
    <row r="478" spans="2:15" ht="15.75" customHeight="1" x14ac:dyDescent="0.25">
      <c r="B478" s="647" t="s">
        <v>3275</v>
      </c>
      <c r="C478" s="648" t="s">
        <v>2484</v>
      </c>
      <c r="D478" s="649" t="s">
        <v>1497</v>
      </c>
      <c r="E478" s="649" t="s">
        <v>2492</v>
      </c>
      <c r="F478" s="649">
        <v>8</v>
      </c>
      <c r="G478" s="649" t="s">
        <v>2493</v>
      </c>
      <c r="H478" s="649" t="s">
        <v>2494</v>
      </c>
      <c r="I478" s="650">
        <v>10000</v>
      </c>
      <c r="J478" s="649" t="s">
        <v>2455</v>
      </c>
      <c r="K478" s="649" t="s">
        <v>2467</v>
      </c>
      <c r="L478" s="649">
        <v>16</v>
      </c>
      <c r="M478" s="649" t="s">
        <v>2457</v>
      </c>
      <c r="N478" s="649" t="s">
        <v>2458</v>
      </c>
      <c r="O478" s="649" t="s">
        <v>2458</v>
      </c>
    </row>
    <row r="479" spans="2:15" ht="15.75" customHeight="1" x14ac:dyDescent="0.25">
      <c r="B479" s="647" t="s">
        <v>3276</v>
      </c>
      <c r="C479" s="648" t="s">
        <v>2568</v>
      </c>
      <c r="D479" s="649" t="s">
        <v>1497</v>
      </c>
      <c r="E479" s="649" t="s">
        <v>2485</v>
      </c>
      <c r="F479" s="649">
        <v>7</v>
      </c>
      <c r="G479" s="649" t="s">
        <v>2486</v>
      </c>
      <c r="H479" s="649" t="s">
        <v>2487</v>
      </c>
      <c r="I479" s="650">
        <v>35880</v>
      </c>
      <c r="J479" s="649" t="s">
        <v>2569</v>
      </c>
      <c r="K479" s="649" t="s">
        <v>2570</v>
      </c>
      <c r="L479" s="649">
        <v>5</v>
      </c>
      <c r="M479" s="649" t="s">
        <v>2571</v>
      </c>
      <c r="N479" s="649" t="s">
        <v>2572</v>
      </c>
      <c r="O479" s="649" t="s">
        <v>2573</v>
      </c>
    </row>
    <row r="480" spans="2:15" ht="15.75" customHeight="1" x14ac:dyDescent="0.25">
      <c r="B480" s="647" t="s">
        <v>3277</v>
      </c>
      <c r="C480" s="648" t="s">
        <v>2484</v>
      </c>
      <c r="D480" s="649" t="s">
        <v>1494</v>
      </c>
      <c r="E480" s="649" t="s">
        <v>2508</v>
      </c>
      <c r="F480" s="649">
        <v>10</v>
      </c>
      <c r="G480" s="649" t="s">
        <v>2509</v>
      </c>
      <c r="H480" s="649" t="s">
        <v>3278</v>
      </c>
      <c r="I480" s="650">
        <v>180000</v>
      </c>
      <c r="J480" s="649" t="s">
        <v>2455</v>
      </c>
      <c r="K480" s="649" t="s">
        <v>2467</v>
      </c>
      <c r="L480" s="649">
        <v>16</v>
      </c>
      <c r="M480" s="649" t="s">
        <v>2457</v>
      </c>
      <c r="N480" s="649" t="s">
        <v>2489</v>
      </c>
      <c r="O480" s="649" t="s">
        <v>2458</v>
      </c>
    </row>
    <row r="481" spans="2:15" ht="15.75" customHeight="1" x14ac:dyDescent="0.25">
      <c r="B481" s="647" t="s">
        <v>3279</v>
      </c>
      <c r="C481" s="648" t="s">
        <v>2568</v>
      </c>
      <c r="D481" s="649" t="s">
        <v>1494</v>
      </c>
      <c r="E481" s="649" t="s">
        <v>2464</v>
      </c>
      <c r="F481" s="649">
        <v>3</v>
      </c>
      <c r="G481" s="649" t="s">
        <v>2465</v>
      </c>
      <c r="H481" s="649" t="s">
        <v>3192</v>
      </c>
      <c r="I481" s="650">
        <v>4025890</v>
      </c>
      <c r="J481" s="649" t="s">
        <v>2569</v>
      </c>
      <c r="K481" s="649" t="s">
        <v>2570</v>
      </c>
      <c r="L481" s="649">
        <v>5</v>
      </c>
      <c r="M481" s="649" t="s">
        <v>2571</v>
      </c>
      <c r="N481" s="649" t="s">
        <v>2572</v>
      </c>
      <c r="O481" s="649" t="s">
        <v>2573</v>
      </c>
    </row>
    <row r="482" spans="2:15" ht="15.75" customHeight="1" x14ac:dyDescent="0.25">
      <c r="B482" s="647" t="s">
        <v>3280</v>
      </c>
      <c r="C482" s="648" t="s">
        <v>2484</v>
      </c>
      <c r="D482" s="649" t="s">
        <v>1494</v>
      </c>
      <c r="E482" s="649" t="s">
        <v>2476</v>
      </c>
      <c r="F482" s="649">
        <v>5</v>
      </c>
      <c r="G482" s="649" t="s">
        <v>1640</v>
      </c>
      <c r="H482" s="649" t="s">
        <v>2471</v>
      </c>
      <c r="I482" s="650">
        <v>2704066</v>
      </c>
      <c r="J482" s="649" t="s">
        <v>2455</v>
      </c>
      <c r="K482" s="649" t="s">
        <v>2456</v>
      </c>
      <c r="L482" s="649">
        <v>16</v>
      </c>
      <c r="M482" s="649" t="s">
        <v>2457</v>
      </c>
      <c r="N482" s="649" t="s">
        <v>2458</v>
      </c>
      <c r="O482" s="649" t="s">
        <v>2458</v>
      </c>
    </row>
    <row r="483" spans="2:15" ht="15.75" customHeight="1" x14ac:dyDescent="0.25">
      <c r="B483" s="647" t="s">
        <v>3281</v>
      </c>
      <c r="C483" s="648" t="s">
        <v>2484</v>
      </c>
      <c r="D483" s="649" t="s">
        <v>1494</v>
      </c>
      <c r="E483" s="649" t="s">
        <v>2470</v>
      </c>
      <c r="F483" s="649">
        <v>4</v>
      </c>
      <c r="G483" s="649" t="s">
        <v>1640</v>
      </c>
      <c r="H483" s="649" t="s">
        <v>2471</v>
      </c>
      <c r="I483" s="650">
        <v>1</v>
      </c>
      <c r="J483" s="649" t="s">
        <v>2455</v>
      </c>
      <c r="K483" s="649" t="s">
        <v>2456</v>
      </c>
      <c r="L483" s="649">
        <v>16</v>
      </c>
      <c r="M483" s="649" t="s">
        <v>2457</v>
      </c>
      <c r="N483" s="649" t="s">
        <v>2458</v>
      </c>
      <c r="O483" s="649" t="s">
        <v>2458</v>
      </c>
    </row>
    <row r="484" spans="2:15" ht="15.75" customHeight="1" x14ac:dyDescent="0.25">
      <c r="B484" s="647" t="s">
        <v>3282</v>
      </c>
      <c r="C484" s="648" t="s">
        <v>2484</v>
      </c>
      <c r="D484" s="649" t="s">
        <v>1503</v>
      </c>
      <c r="E484" s="649" t="s">
        <v>2511</v>
      </c>
      <c r="F484" s="649">
        <v>11</v>
      </c>
      <c r="G484" s="649" t="s">
        <v>2512</v>
      </c>
      <c r="H484" s="649" t="s">
        <v>2471</v>
      </c>
      <c r="I484" s="650">
        <v>1</v>
      </c>
      <c r="J484" s="649" t="s">
        <v>2455</v>
      </c>
      <c r="K484" s="649" t="s">
        <v>2488</v>
      </c>
      <c r="L484" s="649">
        <v>16</v>
      </c>
      <c r="M484" s="649" t="s">
        <v>2457</v>
      </c>
      <c r="N484" s="649" t="s">
        <v>2458</v>
      </c>
      <c r="O484" s="649" t="s">
        <v>2458</v>
      </c>
    </row>
    <row r="485" spans="2:15" ht="15.75" customHeight="1" x14ac:dyDescent="0.25">
      <c r="B485" s="647" t="s">
        <v>3283</v>
      </c>
      <c r="C485" s="648" t="s">
        <v>2550</v>
      </c>
      <c r="D485" s="649" t="s">
        <v>1494</v>
      </c>
      <c r="E485" s="649" t="s">
        <v>2476</v>
      </c>
      <c r="F485" s="649">
        <v>5</v>
      </c>
      <c r="G485" s="649" t="s">
        <v>1640</v>
      </c>
      <c r="H485" s="649" t="s">
        <v>2471</v>
      </c>
      <c r="I485" s="650">
        <v>54500</v>
      </c>
      <c r="J485" s="649" t="s">
        <v>2455</v>
      </c>
      <c r="K485" s="649" t="s">
        <v>2456</v>
      </c>
      <c r="L485" s="649">
        <v>16</v>
      </c>
      <c r="M485" s="649" t="s">
        <v>2457</v>
      </c>
      <c r="N485" s="649" t="s">
        <v>2458</v>
      </c>
      <c r="O485" s="649" t="s">
        <v>2458</v>
      </c>
    </row>
    <row r="486" spans="2:15" ht="15.75" customHeight="1" x14ac:dyDescent="0.25">
      <c r="B486" s="647" t="s">
        <v>3284</v>
      </c>
      <c r="C486" s="648" t="s">
        <v>2550</v>
      </c>
      <c r="D486" s="649" t="s">
        <v>1494</v>
      </c>
      <c r="E486" s="649" t="s">
        <v>2464</v>
      </c>
      <c r="F486" s="649">
        <v>3</v>
      </c>
      <c r="G486" s="649" t="s">
        <v>2465</v>
      </c>
      <c r="H486" s="649" t="s">
        <v>3285</v>
      </c>
      <c r="I486" s="650">
        <v>3252155</v>
      </c>
      <c r="J486" s="649" t="s">
        <v>2455</v>
      </c>
      <c r="K486" s="649" t="s">
        <v>2467</v>
      </c>
      <c r="L486" s="649">
        <v>16</v>
      </c>
      <c r="M486" s="649" t="s">
        <v>2457</v>
      </c>
      <c r="N486" s="649" t="s">
        <v>2489</v>
      </c>
      <c r="O486" s="649" t="s">
        <v>2458</v>
      </c>
    </row>
    <row r="487" spans="2:15" ht="15.75" customHeight="1" x14ac:dyDescent="0.25">
      <c r="B487" s="647" t="s">
        <v>3286</v>
      </c>
      <c r="C487" s="648" t="s">
        <v>2531</v>
      </c>
      <c r="D487" s="649" t="s">
        <v>1497</v>
      </c>
      <c r="E487" s="649" t="s">
        <v>2485</v>
      </c>
      <c r="F487" s="649">
        <v>7</v>
      </c>
      <c r="G487" s="649" t="s">
        <v>2486</v>
      </c>
      <c r="H487" s="649" t="s">
        <v>2471</v>
      </c>
      <c r="I487" s="650">
        <v>29000</v>
      </c>
      <c r="J487" s="649" t="s">
        <v>2532</v>
      </c>
      <c r="K487" s="649" t="s">
        <v>2533</v>
      </c>
      <c r="L487" s="649">
        <v>9</v>
      </c>
      <c r="M487" s="649" t="s">
        <v>2899</v>
      </c>
      <c r="N487" s="649" t="s">
        <v>2458</v>
      </c>
      <c r="O487" s="649" t="s">
        <v>2458</v>
      </c>
    </row>
    <row r="488" spans="2:15" ht="15.75" customHeight="1" x14ac:dyDescent="0.25">
      <c r="B488" s="647" t="s">
        <v>3287</v>
      </c>
      <c r="C488" s="648" t="s">
        <v>2531</v>
      </c>
      <c r="D488" s="649" t="s">
        <v>1494</v>
      </c>
      <c r="E488" s="649" t="s">
        <v>2464</v>
      </c>
      <c r="F488" s="649">
        <v>3</v>
      </c>
      <c r="G488" s="649" t="s">
        <v>2465</v>
      </c>
      <c r="H488" s="649" t="s">
        <v>3288</v>
      </c>
      <c r="I488" s="650">
        <v>7157253</v>
      </c>
      <c r="J488" s="649" t="s">
        <v>2532</v>
      </c>
      <c r="K488" s="649" t="s">
        <v>2533</v>
      </c>
      <c r="L488" s="649">
        <v>13</v>
      </c>
      <c r="M488" s="649" t="s">
        <v>2534</v>
      </c>
      <c r="N488" s="649" t="s">
        <v>2535</v>
      </c>
      <c r="O488" s="649" t="s">
        <v>2458</v>
      </c>
    </row>
    <row r="489" spans="2:15" ht="15.75" customHeight="1" x14ac:dyDescent="0.25">
      <c r="B489" s="647" t="s">
        <v>3289</v>
      </c>
      <c r="C489" s="648" t="s">
        <v>2531</v>
      </c>
      <c r="D489" s="649" t="s">
        <v>1506</v>
      </c>
      <c r="E489" s="649" t="s">
        <v>2476</v>
      </c>
      <c r="F489" s="649">
        <v>5</v>
      </c>
      <c r="G489" s="649" t="s">
        <v>1640</v>
      </c>
      <c r="H489" s="649" t="s">
        <v>2471</v>
      </c>
      <c r="I489" s="650">
        <v>184231</v>
      </c>
      <c r="J489" s="649" t="s">
        <v>2532</v>
      </c>
      <c r="K489" s="649" t="s">
        <v>2533</v>
      </c>
      <c r="L489" s="649">
        <v>13</v>
      </c>
      <c r="M489" s="649" t="s">
        <v>2534</v>
      </c>
      <c r="N489" s="649" t="s">
        <v>2535</v>
      </c>
      <c r="O489" s="649" t="s">
        <v>2458</v>
      </c>
    </row>
    <row r="490" spans="2:15" ht="15.75" customHeight="1" x14ac:dyDescent="0.25">
      <c r="B490" s="647" t="s">
        <v>3290</v>
      </c>
      <c r="C490" s="648" t="s">
        <v>2516</v>
      </c>
      <c r="D490" s="649" t="s">
        <v>1494</v>
      </c>
      <c r="E490" s="649" t="s">
        <v>2464</v>
      </c>
      <c r="F490" s="649">
        <v>3</v>
      </c>
      <c r="G490" s="649" t="s">
        <v>2465</v>
      </c>
      <c r="H490" s="649" t="s">
        <v>3211</v>
      </c>
      <c r="I490" s="650">
        <v>7192951</v>
      </c>
      <c r="J490" s="649" t="s">
        <v>2455</v>
      </c>
      <c r="K490" s="649" t="s">
        <v>2467</v>
      </c>
      <c r="L490" s="649">
        <v>16</v>
      </c>
      <c r="M490" s="649" t="s">
        <v>2457</v>
      </c>
      <c r="N490" s="649" t="s">
        <v>2489</v>
      </c>
      <c r="O490" s="649" t="s">
        <v>2458</v>
      </c>
    </row>
    <row r="491" spans="2:15" ht="15.75" customHeight="1" x14ac:dyDescent="0.25">
      <c r="B491" s="647" t="s">
        <v>3291</v>
      </c>
      <c r="C491" s="648" t="s">
        <v>2491</v>
      </c>
      <c r="D491" s="649" t="s">
        <v>1497</v>
      </c>
      <c r="E491" s="649" t="s">
        <v>2485</v>
      </c>
      <c r="F491" s="649">
        <v>7</v>
      </c>
      <c r="G491" s="649" t="s">
        <v>2486</v>
      </c>
      <c r="H491" s="649" t="s">
        <v>2545</v>
      </c>
      <c r="I491" s="650">
        <v>31000</v>
      </c>
      <c r="J491" s="649" t="s">
        <v>2472</v>
      </c>
      <c r="K491" s="649" t="s">
        <v>2495</v>
      </c>
      <c r="L491" s="649">
        <v>10</v>
      </c>
      <c r="M491" s="649" t="s">
        <v>2496</v>
      </c>
      <c r="N491" s="649" t="s">
        <v>2458</v>
      </c>
      <c r="O491" s="649" t="s">
        <v>2458</v>
      </c>
    </row>
    <row r="492" spans="2:15" ht="15.75" customHeight="1" x14ac:dyDescent="0.25">
      <c r="B492" s="647" t="s">
        <v>3292</v>
      </c>
      <c r="C492" s="648" t="s">
        <v>2491</v>
      </c>
      <c r="D492" s="649" t="s">
        <v>1494</v>
      </c>
      <c r="E492" s="649" t="s">
        <v>2464</v>
      </c>
      <c r="F492" s="649">
        <v>3</v>
      </c>
      <c r="G492" s="649" t="s">
        <v>2465</v>
      </c>
      <c r="H492" s="649" t="s">
        <v>3293</v>
      </c>
      <c r="I492" s="650">
        <v>19653261</v>
      </c>
      <c r="J492" s="649" t="s">
        <v>2472</v>
      </c>
      <c r="K492" s="649" t="s">
        <v>2495</v>
      </c>
      <c r="L492" s="649">
        <v>10</v>
      </c>
      <c r="M492" s="649" t="s">
        <v>2496</v>
      </c>
      <c r="N492" s="649" t="s">
        <v>2458</v>
      </c>
      <c r="O492" s="649" t="s">
        <v>2458</v>
      </c>
    </row>
    <row r="493" spans="2:15" ht="15.75" customHeight="1" x14ac:dyDescent="0.25">
      <c r="B493" s="647" t="s">
        <v>3294</v>
      </c>
      <c r="C493" s="648" t="s">
        <v>2491</v>
      </c>
      <c r="D493" s="649" t="s">
        <v>1548</v>
      </c>
      <c r="E493" s="649" t="s">
        <v>2864</v>
      </c>
      <c r="F493" s="649">
        <v>23</v>
      </c>
      <c r="G493" s="649" t="s">
        <v>2824</v>
      </c>
      <c r="H493" s="649" t="s">
        <v>2471</v>
      </c>
      <c r="I493" s="650">
        <v>11188</v>
      </c>
      <c r="J493" s="649" t="s">
        <v>2472</v>
      </c>
      <c r="K493" s="649" t="s">
        <v>2482</v>
      </c>
      <c r="L493" s="649">
        <v>2</v>
      </c>
      <c r="M493" s="649" t="s">
        <v>3262</v>
      </c>
      <c r="N493" s="649" t="s">
        <v>2458</v>
      </c>
      <c r="O493" s="649" t="s">
        <v>2458</v>
      </c>
    </row>
    <row r="494" spans="2:15" ht="15.75" customHeight="1" x14ac:dyDescent="0.25">
      <c r="B494" s="647" t="s">
        <v>3295</v>
      </c>
      <c r="C494" s="648" t="s">
        <v>2491</v>
      </c>
      <c r="D494" s="649" t="s">
        <v>1545</v>
      </c>
      <c r="E494" s="649" t="s">
        <v>2823</v>
      </c>
      <c r="F494" s="649">
        <v>23</v>
      </c>
      <c r="G494" s="649" t="s">
        <v>2824</v>
      </c>
      <c r="H494" s="649" t="s">
        <v>2545</v>
      </c>
      <c r="I494" s="650">
        <v>374332</v>
      </c>
      <c r="J494" s="649" t="s">
        <v>2472</v>
      </c>
      <c r="K494" s="649" t="s">
        <v>2495</v>
      </c>
      <c r="L494" s="649">
        <v>10</v>
      </c>
      <c r="M494" s="649" t="s">
        <v>2496</v>
      </c>
      <c r="N494" s="649" t="s">
        <v>2458</v>
      </c>
      <c r="O494" s="649" t="s">
        <v>2458</v>
      </c>
    </row>
    <row r="495" spans="2:15" ht="15.75" customHeight="1" x14ac:dyDescent="0.25">
      <c r="B495" s="647" t="s">
        <v>3296</v>
      </c>
      <c r="C495" s="648" t="s">
        <v>3297</v>
      </c>
      <c r="D495" s="649" t="s">
        <v>1620</v>
      </c>
      <c r="E495" s="649" t="s">
        <v>3298</v>
      </c>
      <c r="F495" s="649">
        <v>38</v>
      </c>
      <c r="G495" s="649" t="s">
        <v>3299</v>
      </c>
      <c r="H495" s="649" t="s">
        <v>2727</v>
      </c>
      <c r="I495" s="650">
        <v>51215075</v>
      </c>
      <c r="J495" s="649" t="s">
        <v>2455</v>
      </c>
      <c r="K495" s="649" t="s">
        <v>2456</v>
      </c>
      <c r="L495" s="649">
        <v>16</v>
      </c>
      <c r="M495" s="649" t="s">
        <v>2489</v>
      </c>
      <c r="N495" s="649" t="s">
        <v>2458</v>
      </c>
      <c r="O495" s="649" t="s">
        <v>2458</v>
      </c>
    </row>
    <row r="496" spans="2:15" ht="15.75" customHeight="1" x14ac:dyDescent="0.25">
      <c r="B496" s="647" t="s">
        <v>3300</v>
      </c>
      <c r="C496" s="648" t="s">
        <v>3301</v>
      </c>
      <c r="D496" s="649" t="s">
        <v>1620</v>
      </c>
      <c r="E496" s="649" t="s">
        <v>3298</v>
      </c>
      <c r="F496" s="649">
        <v>38</v>
      </c>
      <c r="G496" s="649" t="s">
        <v>3299</v>
      </c>
      <c r="H496" s="649" t="s">
        <v>2727</v>
      </c>
      <c r="I496" s="650">
        <v>86914034</v>
      </c>
      <c r="J496" s="649" t="s">
        <v>2455</v>
      </c>
      <c r="K496" s="649" t="s">
        <v>2456</v>
      </c>
      <c r="L496" s="649">
        <v>16</v>
      </c>
      <c r="M496" s="649" t="s">
        <v>2489</v>
      </c>
      <c r="N496" s="649" t="s">
        <v>2458</v>
      </c>
      <c r="O496" s="649" t="s">
        <v>2458</v>
      </c>
    </row>
    <row r="497" spans="2:15" ht="15.75" customHeight="1" x14ac:dyDescent="0.25">
      <c r="B497" s="647" t="s">
        <v>3302</v>
      </c>
      <c r="C497" s="648" t="s">
        <v>2469</v>
      </c>
      <c r="D497" s="649" t="s">
        <v>1548</v>
      </c>
      <c r="E497" s="649" t="s">
        <v>2479</v>
      </c>
      <c r="F497" s="649">
        <v>6</v>
      </c>
      <c r="G497" s="649" t="s">
        <v>2480</v>
      </c>
      <c r="H497" s="649" t="s">
        <v>2540</v>
      </c>
      <c r="I497" s="650">
        <v>0</v>
      </c>
      <c r="J497" s="649" t="s">
        <v>2455</v>
      </c>
      <c r="K497" s="649" t="s">
        <v>2467</v>
      </c>
      <c r="L497" s="649">
        <v>16</v>
      </c>
      <c r="M497" s="649" t="s">
        <v>2457</v>
      </c>
      <c r="N497" s="649" t="s">
        <v>2489</v>
      </c>
      <c r="O497" s="649" t="s">
        <v>2458</v>
      </c>
    </row>
    <row r="498" spans="2:15" ht="15.75" customHeight="1" x14ac:dyDescent="0.25">
      <c r="B498" s="647" t="s">
        <v>3303</v>
      </c>
      <c r="C498" s="648" t="s">
        <v>2818</v>
      </c>
      <c r="D498" s="649" t="s">
        <v>1494</v>
      </c>
      <c r="E498" s="649" t="s">
        <v>2485</v>
      </c>
      <c r="F498" s="649">
        <v>7</v>
      </c>
      <c r="G498" s="649" t="s">
        <v>2486</v>
      </c>
      <c r="H498" s="649" t="s">
        <v>2540</v>
      </c>
      <c r="I498" s="650">
        <v>0</v>
      </c>
      <c r="J498" s="649" t="s">
        <v>2472</v>
      </c>
      <c r="K498" s="649" t="s">
        <v>2819</v>
      </c>
      <c r="L498" s="649">
        <v>1</v>
      </c>
      <c r="M498" s="649" t="s">
        <v>2803</v>
      </c>
      <c r="N498" s="649" t="s">
        <v>2835</v>
      </c>
      <c r="O498" s="649" t="s">
        <v>2458</v>
      </c>
    </row>
    <row r="499" spans="2:15" ht="15.75" customHeight="1" x14ac:dyDescent="0.25">
      <c r="B499" s="647" t="s">
        <v>3304</v>
      </c>
      <c r="C499" s="648" t="s">
        <v>2818</v>
      </c>
      <c r="D499" s="649" t="s">
        <v>1494</v>
      </c>
      <c r="E499" s="649" t="s">
        <v>2485</v>
      </c>
      <c r="F499" s="649">
        <v>7</v>
      </c>
      <c r="G499" s="649" t="s">
        <v>2486</v>
      </c>
      <c r="H499" s="649" t="s">
        <v>2540</v>
      </c>
      <c r="I499" s="650">
        <v>0</v>
      </c>
      <c r="J499" s="649" t="s">
        <v>2472</v>
      </c>
      <c r="K499" s="649" t="s">
        <v>2819</v>
      </c>
      <c r="L499" s="649">
        <v>1</v>
      </c>
      <c r="M499" s="649" t="s">
        <v>2803</v>
      </c>
      <c r="N499" s="649" t="s">
        <v>2835</v>
      </c>
      <c r="O499" s="649" t="s">
        <v>2458</v>
      </c>
    </row>
    <row r="500" spans="2:15" ht="15.75" customHeight="1" x14ac:dyDescent="0.25">
      <c r="B500" s="647" t="s">
        <v>3305</v>
      </c>
      <c r="C500" s="648" t="s">
        <v>2500</v>
      </c>
      <c r="D500" s="649" t="s">
        <v>1497</v>
      </c>
      <c r="E500" s="649" t="s">
        <v>2485</v>
      </c>
      <c r="F500" s="649">
        <v>7</v>
      </c>
      <c r="G500" s="649" t="s">
        <v>2486</v>
      </c>
      <c r="H500" s="649" t="s">
        <v>2540</v>
      </c>
      <c r="I500" s="650">
        <v>0</v>
      </c>
      <c r="J500" s="649" t="s">
        <v>2472</v>
      </c>
      <c r="K500" s="649" t="s">
        <v>2504</v>
      </c>
      <c r="L500" s="649">
        <v>4</v>
      </c>
      <c r="M500" s="649" t="s">
        <v>2692</v>
      </c>
      <c r="N500" s="649" t="s">
        <v>2505</v>
      </c>
      <c r="O500" s="649" t="s">
        <v>2506</v>
      </c>
    </row>
    <row r="501" spans="2:15" ht="15.75" customHeight="1" x14ac:dyDescent="0.25">
      <c r="B501" s="647" t="s">
        <v>3306</v>
      </c>
      <c r="C501" s="648" t="s">
        <v>2829</v>
      </c>
      <c r="D501" s="649" t="s">
        <v>1497</v>
      </c>
      <c r="E501" s="649" t="s">
        <v>2485</v>
      </c>
      <c r="F501" s="649">
        <v>7</v>
      </c>
      <c r="G501" s="649" t="s">
        <v>2486</v>
      </c>
      <c r="H501" s="649" t="s">
        <v>2540</v>
      </c>
      <c r="I501" s="650">
        <v>0</v>
      </c>
      <c r="J501" s="649" t="s">
        <v>2472</v>
      </c>
      <c r="K501" s="649" t="s">
        <v>2819</v>
      </c>
      <c r="L501" s="649">
        <v>1</v>
      </c>
      <c r="M501" s="649" t="s">
        <v>2803</v>
      </c>
      <c r="N501" s="649" t="s">
        <v>2835</v>
      </c>
      <c r="O501" s="649" t="s">
        <v>2458</v>
      </c>
    </row>
    <row r="502" spans="2:15" ht="15.75" customHeight="1" x14ac:dyDescent="0.25">
      <c r="B502" s="647" t="s">
        <v>3307</v>
      </c>
      <c r="C502" s="648" t="s">
        <v>2680</v>
      </c>
      <c r="D502" s="649" t="s">
        <v>1494</v>
      </c>
      <c r="E502" s="649" t="s">
        <v>2485</v>
      </c>
      <c r="F502" s="649">
        <v>7</v>
      </c>
      <c r="G502" s="649" t="s">
        <v>2486</v>
      </c>
      <c r="H502" s="649" t="s">
        <v>2540</v>
      </c>
      <c r="I502" s="650">
        <v>0</v>
      </c>
      <c r="J502" s="649" t="s">
        <v>2455</v>
      </c>
      <c r="K502" s="649" t="s">
        <v>2467</v>
      </c>
      <c r="L502" s="649">
        <v>16</v>
      </c>
      <c r="M502" s="649" t="s">
        <v>2457</v>
      </c>
      <c r="N502" s="649" t="s">
        <v>2489</v>
      </c>
      <c r="O502" s="649" t="s">
        <v>2458</v>
      </c>
    </row>
    <row r="503" spans="2:15" ht="15.75" customHeight="1" x14ac:dyDescent="0.25">
      <c r="B503" s="647" t="s">
        <v>3308</v>
      </c>
      <c r="C503" s="648" t="s">
        <v>2542</v>
      </c>
      <c r="D503" s="649" t="s">
        <v>1494</v>
      </c>
      <c r="E503" s="649" t="s">
        <v>2485</v>
      </c>
      <c r="F503" s="649">
        <v>7</v>
      </c>
      <c r="G503" s="649" t="s">
        <v>2486</v>
      </c>
      <c r="H503" s="649" t="s">
        <v>2540</v>
      </c>
      <c r="I503" s="650">
        <v>0</v>
      </c>
      <c r="J503" s="649" t="s">
        <v>2455</v>
      </c>
      <c r="K503" s="649" t="s">
        <v>2467</v>
      </c>
      <c r="L503" s="649">
        <v>16</v>
      </c>
      <c r="M503" s="649" t="s">
        <v>2457</v>
      </c>
      <c r="N503" s="649" t="s">
        <v>2489</v>
      </c>
      <c r="O503" s="649" t="s">
        <v>2458</v>
      </c>
    </row>
    <row r="504" spans="2:15" ht="15.75" customHeight="1" x14ac:dyDescent="0.25">
      <c r="B504" s="647" t="s">
        <v>3309</v>
      </c>
      <c r="C504" s="648" t="s">
        <v>2829</v>
      </c>
      <c r="D504" s="649" t="s">
        <v>1497</v>
      </c>
      <c r="E504" s="649" t="s">
        <v>2492</v>
      </c>
      <c r="F504" s="649">
        <v>8</v>
      </c>
      <c r="G504" s="649" t="s">
        <v>2493</v>
      </c>
      <c r="H504" s="649" t="s">
        <v>2540</v>
      </c>
      <c r="I504" s="650">
        <v>0</v>
      </c>
      <c r="J504" s="649" t="s">
        <v>2472</v>
      </c>
      <c r="K504" s="649" t="s">
        <v>2819</v>
      </c>
      <c r="L504" s="649">
        <v>1</v>
      </c>
      <c r="M504" s="649" t="s">
        <v>2803</v>
      </c>
      <c r="N504" s="649" t="s">
        <v>2835</v>
      </c>
      <c r="O504" s="649" t="s">
        <v>2458</v>
      </c>
    </row>
    <row r="505" spans="2:15" ht="15.75" customHeight="1" x14ac:dyDescent="0.25">
      <c r="B505" s="647" t="s">
        <v>3310</v>
      </c>
      <c r="C505" s="648" t="s">
        <v>2818</v>
      </c>
      <c r="D505" s="649" t="s">
        <v>1545</v>
      </c>
      <c r="E505" s="649" t="s">
        <v>3081</v>
      </c>
      <c r="F505" s="649">
        <v>32</v>
      </c>
      <c r="G505" s="649" t="s">
        <v>3082</v>
      </c>
      <c r="H505" s="649" t="s">
        <v>2540</v>
      </c>
      <c r="I505" s="650">
        <v>0</v>
      </c>
      <c r="J505" s="649" t="s">
        <v>2472</v>
      </c>
      <c r="K505" s="649" t="s">
        <v>2819</v>
      </c>
      <c r="L505" s="649">
        <v>1</v>
      </c>
      <c r="M505" s="649" t="s">
        <v>2803</v>
      </c>
      <c r="N505" s="649" t="s">
        <v>2835</v>
      </c>
      <c r="O505" s="649" t="s">
        <v>2458</v>
      </c>
    </row>
    <row r="506" spans="2:15" ht="15.75" customHeight="1" x14ac:dyDescent="0.25">
      <c r="B506" s="647" t="s">
        <v>3311</v>
      </c>
      <c r="C506" s="648" t="s">
        <v>2818</v>
      </c>
      <c r="D506" s="649" t="s">
        <v>1545</v>
      </c>
      <c r="E506" s="649" t="s">
        <v>2823</v>
      </c>
      <c r="F506" s="649">
        <v>23</v>
      </c>
      <c r="G506" s="649" t="s">
        <v>2824</v>
      </c>
      <c r="H506" s="649" t="s">
        <v>2540</v>
      </c>
      <c r="I506" s="650">
        <v>0</v>
      </c>
      <c r="J506" s="649" t="s">
        <v>2472</v>
      </c>
      <c r="K506" s="649" t="s">
        <v>2819</v>
      </c>
      <c r="L506" s="649">
        <v>1</v>
      </c>
      <c r="M506" s="649" t="s">
        <v>2803</v>
      </c>
      <c r="N506" s="649" t="s">
        <v>2835</v>
      </c>
      <c r="O506" s="649" t="s">
        <v>2458</v>
      </c>
    </row>
    <row r="507" spans="2:15" ht="15.75" customHeight="1" x14ac:dyDescent="0.25">
      <c r="B507" s="647" t="s">
        <v>3312</v>
      </c>
      <c r="C507" s="648" t="s">
        <v>2829</v>
      </c>
      <c r="D507" s="649" t="s">
        <v>1545</v>
      </c>
      <c r="E507" s="649" t="s">
        <v>2479</v>
      </c>
      <c r="F507" s="649">
        <v>6</v>
      </c>
      <c r="G507" s="649" t="s">
        <v>2480</v>
      </c>
      <c r="H507" s="649" t="s">
        <v>2540</v>
      </c>
      <c r="I507" s="650">
        <v>0</v>
      </c>
      <c r="J507" s="649" t="s">
        <v>2472</v>
      </c>
      <c r="K507" s="649" t="s">
        <v>2819</v>
      </c>
      <c r="L507" s="649">
        <v>1</v>
      </c>
      <c r="M507" s="649" t="s">
        <v>2803</v>
      </c>
      <c r="N507" s="649" t="s">
        <v>2835</v>
      </c>
      <c r="O507" s="649" t="s">
        <v>2458</v>
      </c>
    </row>
    <row r="508" spans="2:15" ht="15.75" customHeight="1" x14ac:dyDescent="0.25">
      <c r="B508" s="647" t="s">
        <v>3313</v>
      </c>
      <c r="C508" s="648" t="s">
        <v>2829</v>
      </c>
      <c r="D508" s="649" t="s">
        <v>1545</v>
      </c>
      <c r="E508" s="649" t="s">
        <v>2830</v>
      </c>
      <c r="F508" s="649">
        <v>5</v>
      </c>
      <c r="G508" s="649" t="s">
        <v>1640</v>
      </c>
      <c r="H508" s="649" t="s">
        <v>2540</v>
      </c>
      <c r="I508" s="650">
        <v>0</v>
      </c>
      <c r="J508" s="649" t="s">
        <v>2472</v>
      </c>
      <c r="K508" s="649" t="s">
        <v>2819</v>
      </c>
      <c r="L508" s="649">
        <v>1</v>
      </c>
      <c r="M508" s="649" t="s">
        <v>2803</v>
      </c>
      <c r="N508" s="649" t="s">
        <v>2835</v>
      </c>
      <c r="O508" s="649" t="s">
        <v>2458</v>
      </c>
    </row>
    <row r="509" spans="2:15" ht="15.75" customHeight="1" x14ac:dyDescent="0.25">
      <c r="B509" s="647" t="s">
        <v>3314</v>
      </c>
      <c r="C509" s="648" t="s">
        <v>2829</v>
      </c>
      <c r="D509" s="649" t="s">
        <v>1545</v>
      </c>
      <c r="E509" s="649" t="s">
        <v>2485</v>
      </c>
      <c r="F509" s="649">
        <v>7</v>
      </c>
      <c r="G509" s="649" t="s">
        <v>2486</v>
      </c>
      <c r="H509" s="649" t="s">
        <v>2540</v>
      </c>
      <c r="I509" s="650">
        <v>0</v>
      </c>
      <c r="J509" s="649" t="s">
        <v>2472</v>
      </c>
      <c r="K509" s="649" t="s">
        <v>2819</v>
      </c>
      <c r="L509" s="649">
        <v>1</v>
      </c>
      <c r="M509" s="649" t="s">
        <v>2803</v>
      </c>
      <c r="N509" s="649" t="s">
        <v>2835</v>
      </c>
      <c r="O509" s="649" t="s">
        <v>2458</v>
      </c>
    </row>
    <row r="510" spans="2:15" ht="15.75" customHeight="1" x14ac:dyDescent="0.25">
      <c r="B510" s="647" t="s">
        <v>3315</v>
      </c>
      <c r="C510" s="648" t="s">
        <v>2847</v>
      </c>
      <c r="D510" s="649" t="s">
        <v>1545</v>
      </c>
      <c r="E510" s="649" t="s">
        <v>2485</v>
      </c>
      <c r="F510" s="649">
        <v>7</v>
      </c>
      <c r="G510" s="649" t="s">
        <v>2486</v>
      </c>
      <c r="H510" s="649" t="s">
        <v>2540</v>
      </c>
      <c r="I510" s="650">
        <v>0</v>
      </c>
      <c r="J510" s="649" t="s">
        <v>2472</v>
      </c>
      <c r="K510" s="649" t="s">
        <v>2819</v>
      </c>
      <c r="L510" s="649">
        <v>1</v>
      </c>
      <c r="M510" s="649" t="s">
        <v>2803</v>
      </c>
      <c r="N510" s="649" t="s">
        <v>2835</v>
      </c>
      <c r="O510" s="649" t="s">
        <v>2458</v>
      </c>
    </row>
    <row r="511" spans="2:15" ht="15.75" customHeight="1" x14ac:dyDescent="0.25">
      <c r="B511" s="647" t="s">
        <v>3316</v>
      </c>
      <c r="C511" s="648" t="s">
        <v>2850</v>
      </c>
      <c r="D511" s="649" t="s">
        <v>1545</v>
      </c>
      <c r="E511" s="649" t="s">
        <v>2485</v>
      </c>
      <c r="F511" s="649">
        <v>7</v>
      </c>
      <c r="G511" s="649" t="s">
        <v>2486</v>
      </c>
      <c r="H511" s="649" t="s">
        <v>2540</v>
      </c>
      <c r="I511" s="650">
        <v>0</v>
      </c>
      <c r="J511" s="649" t="s">
        <v>2472</v>
      </c>
      <c r="K511" s="649" t="s">
        <v>2819</v>
      </c>
      <c r="L511" s="649">
        <v>1</v>
      </c>
      <c r="M511" s="649" t="s">
        <v>2803</v>
      </c>
      <c r="N511" s="649" t="s">
        <v>2835</v>
      </c>
      <c r="O511" s="649" t="s">
        <v>2458</v>
      </c>
    </row>
    <row r="512" spans="2:15" ht="15.75" customHeight="1" x14ac:dyDescent="0.25">
      <c r="B512" s="647" t="s">
        <v>3317</v>
      </c>
      <c r="C512" s="648" t="s">
        <v>2829</v>
      </c>
      <c r="D512" s="649" t="s">
        <v>1545</v>
      </c>
      <c r="E512" s="649" t="s">
        <v>2476</v>
      </c>
      <c r="F512" s="649">
        <v>5</v>
      </c>
      <c r="G512" s="649" t="s">
        <v>1640</v>
      </c>
      <c r="H512" s="649" t="s">
        <v>2540</v>
      </c>
      <c r="I512" s="650">
        <v>0</v>
      </c>
      <c r="J512" s="649" t="s">
        <v>2472</v>
      </c>
      <c r="K512" s="649" t="s">
        <v>2819</v>
      </c>
      <c r="L512" s="649">
        <v>1</v>
      </c>
      <c r="M512" s="649" t="s">
        <v>2803</v>
      </c>
      <c r="N512" s="649" t="s">
        <v>2835</v>
      </c>
      <c r="O512" s="649" t="s">
        <v>2458</v>
      </c>
    </row>
    <row r="513" spans="2:15" ht="15.75" customHeight="1" x14ac:dyDescent="0.25">
      <c r="B513" s="647" t="s">
        <v>3318</v>
      </c>
      <c r="C513" s="648" t="s">
        <v>2766</v>
      </c>
      <c r="D513" s="649" t="s">
        <v>1536</v>
      </c>
      <c r="E513" s="649" t="s">
        <v>2476</v>
      </c>
      <c r="F513" s="649">
        <v>5</v>
      </c>
      <c r="G513" s="649" t="s">
        <v>1640</v>
      </c>
      <c r="H513" s="649" t="s">
        <v>2540</v>
      </c>
      <c r="I513" s="650">
        <v>0</v>
      </c>
      <c r="J513" s="649" t="s">
        <v>2472</v>
      </c>
      <c r="K513" s="649" t="s">
        <v>2667</v>
      </c>
      <c r="L513" s="649">
        <v>3</v>
      </c>
      <c r="M513" s="649" t="s">
        <v>2668</v>
      </c>
      <c r="N513" s="649" t="s">
        <v>2458</v>
      </c>
      <c r="O513" s="649" t="s">
        <v>2458</v>
      </c>
    </row>
    <row r="514" spans="2:15" ht="15.75" customHeight="1" x14ac:dyDescent="0.25">
      <c r="B514" s="647" t="s">
        <v>3319</v>
      </c>
      <c r="C514" s="648" t="s">
        <v>3320</v>
      </c>
      <c r="D514" s="649" t="s">
        <v>1542</v>
      </c>
      <c r="E514" s="649" t="s">
        <v>3081</v>
      </c>
      <c r="F514" s="649">
        <v>32</v>
      </c>
      <c r="G514" s="649" t="s">
        <v>3082</v>
      </c>
      <c r="H514" s="649" t="s">
        <v>2540</v>
      </c>
      <c r="I514" s="650">
        <v>0</v>
      </c>
      <c r="J514" s="649" t="s">
        <v>2569</v>
      </c>
      <c r="K514" s="649" t="s">
        <v>2570</v>
      </c>
      <c r="L514" s="649">
        <v>8</v>
      </c>
      <c r="M514" s="649" t="s">
        <v>2599</v>
      </c>
      <c r="N514" s="649" t="s">
        <v>2600</v>
      </c>
      <c r="O514" s="649" t="s">
        <v>2458</v>
      </c>
    </row>
    <row r="515" spans="2:15" ht="15.75" customHeight="1" x14ac:dyDescent="0.25">
      <c r="B515" s="647" t="s">
        <v>3321</v>
      </c>
      <c r="C515" s="648" t="s">
        <v>2500</v>
      </c>
      <c r="D515" s="649" t="s">
        <v>1494</v>
      </c>
      <c r="E515" s="649" t="s">
        <v>2476</v>
      </c>
      <c r="F515" s="649">
        <v>5</v>
      </c>
      <c r="G515" s="649" t="s">
        <v>1640</v>
      </c>
      <c r="H515" s="649" t="s">
        <v>2540</v>
      </c>
      <c r="I515" s="650">
        <v>0</v>
      </c>
      <c r="J515" s="649" t="s">
        <v>2472</v>
      </c>
      <c r="K515" s="649" t="s">
        <v>2504</v>
      </c>
      <c r="L515" s="649">
        <v>4</v>
      </c>
      <c r="M515" s="649" t="s">
        <v>2692</v>
      </c>
      <c r="N515" s="649" t="s">
        <v>2505</v>
      </c>
      <c r="O515" s="649" t="s">
        <v>2506</v>
      </c>
    </row>
    <row r="516" spans="2:15" ht="15.75" customHeight="1" x14ac:dyDescent="0.25">
      <c r="B516" s="647" t="s">
        <v>3322</v>
      </c>
      <c r="C516" s="648" t="s">
        <v>2500</v>
      </c>
      <c r="D516" s="649" t="s">
        <v>1539</v>
      </c>
      <c r="E516" s="649" t="s">
        <v>2476</v>
      </c>
      <c r="F516" s="649">
        <v>5</v>
      </c>
      <c r="G516" s="649" t="s">
        <v>1640</v>
      </c>
      <c r="H516" s="649" t="s">
        <v>2540</v>
      </c>
      <c r="I516" s="650">
        <v>0</v>
      </c>
      <c r="J516" s="649" t="s">
        <v>2472</v>
      </c>
      <c r="K516" s="649" t="s">
        <v>2504</v>
      </c>
      <c r="L516" s="649">
        <v>4</v>
      </c>
      <c r="M516" s="649" t="s">
        <v>2692</v>
      </c>
      <c r="N516" s="649" t="s">
        <v>2505</v>
      </c>
      <c r="O516" s="649" t="s">
        <v>2506</v>
      </c>
    </row>
    <row r="517" spans="2:15" ht="15.75" customHeight="1" x14ac:dyDescent="0.25">
      <c r="B517" s="647" t="s">
        <v>3323</v>
      </c>
      <c r="C517" s="648" t="s">
        <v>2500</v>
      </c>
      <c r="D517" s="649" t="s">
        <v>1494</v>
      </c>
      <c r="E517" s="649" t="s">
        <v>2712</v>
      </c>
      <c r="F517" s="649">
        <v>16</v>
      </c>
      <c r="G517" s="649" t="s">
        <v>2713</v>
      </c>
      <c r="H517" s="649" t="s">
        <v>2471</v>
      </c>
      <c r="I517" s="650">
        <v>10138845</v>
      </c>
      <c r="J517" s="649" t="s">
        <v>2472</v>
      </c>
      <c r="K517" s="649" t="s">
        <v>2504</v>
      </c>
      <c r="L517" s="649">
        <v>4</v>
      </c>
      <c r="M517" s="649" t="s">
        <v>2692</v>
      </c>
      <c r="N517" s="649" t="s">
        <v>2505</v>
      </c>
      <c r="O517" s="649" t="s">
        <v>2506</v>
      </c>
    </row>
    <row r="518" spans="2:15" ht="15.75" customHeight="1" x14ac:dyDescent="0.25">
      <c r="B518" s="647" t="s">
        <v>3324</v>
      </c>
      <c r="C518" s="648" t="s">
        <v>2500</v>
      </c>
      <c r="D518" s="649" t="s">
        <v>1497</v>
      </c>
      <c r="E518" s="649" t="s">
        <v>2485</v>
      </c>
      <c r="F518" s="649">
        <v>7</v>
      </c>
      <c r="G518" s="649" t="s">
        <v>2486</v>
      </c>
      <c r="H518" s="649" t="s">
        <v>2471</v>
      </c>
      <c r="I518" s="650">
        <v>294000</v>
      </c>
      <c r="J518" s="649" t="s">
        <v>2472</v>
      </c>
      <c r="K518" s="649" t="s">
        <v>2504</v>
      </c>
      <c r="L518" s="649">
        <v>4</v>
      </c>
      <c r="M518" s="649" t="s">
        <v>2692</v>
      </c>
      <c r="N518" s="649" t="s">
        <v>2505</v>
      </c>
      <c r="O518" s="649" t="s">
        <v>2506</v>
      </c>
    </row>
    <row r="519" spans="2:15" ht="15.75" customHeight="1" x14ac:dyDescent="0.25">
      <c r="B519" s="647" t="s">
        <v>3325</v>
      </c>
      <c r="C519" s="648" t="s">
        <v>2500</v>
      </c>
      <c r="D519" s="649" t="s">
        <v>1497</v>
      </c>
      <c r="E519" s="649" t="s">
        <v>2492</v>
      </c>
      <c r="F519" s="649">
        <v>8</v>
      </c>
      <c r="G519" s="649" t="s">
        <v>2493</v>
      </c>
      <c r="H519" s="649" t="s">
        <v>2471</v>
      </c>
      <c r="I519" s="650">
        <v>2</v>
      </c>
      <c r="J519" s="649" t="s">
        <v>2472</v>
      </c>
      <c r="K519" s="649" t="s">
        <v>2504</v>
      </c>
      <c r="L519" s="649">
        <v>4</v>
      </c>
      <c r="M519" s="649" t="s">
        <v>2692</v>
      </c>
      <c r="N519" s="649" t="s">
        <v>2505</v>
      </c>
      <c r="O519" s="649" t="s">
        <v>2506</v>
      </c>
    </row>
    <row r="520" spans="2:15" ht="15.75" customHeight="1" x14ac:dyDescent="0.25">
      <c r="B520" s="647" t="s">
        <v>3326</v>
      </c>
      <c r="C520" s="648" t="s">
        <v>2500</v>
      </c>
      <c r="D520" s="649" t="s">
        <v>1539</v>
      </c>
      <c r="E520" s="649" t="s">
        <v>2453</v>
      </c>
      <c r="F520" s="649">
        <v>1</v>
      </c>
      <c r="G520" s="649" t="s">
        <v>1640</v>
      </c>
      <c r="H520" s="649" t="s">
        <v>2540</v>
      </c>
      <c r="I520" s="650">
        <v>0</v>
      </c>
      <c r="J520" s="649" t="s">
        <v>2472</v>
      </c>
      <c r="K520" s="649" t="s">
        <v>2504</v>
      </c>
      <c r="L520" s="649">
        <v>4</v>
      </c>
      <c r="M520" s="649" t="s">
        <v>2692</v>
      </c>
      <c r="N520" s="649" t="s">
        <v>2505</v>
      </c>
      <c r="O520" s="649" t="s">
        <v>2506</v>
      </c>
    </row>
    <row r="521" spans="2:15" ht="15.75" customHeight="1" x14ac:dyDescent="0.25">
      <c r="B521" s="647" t="s">
        <v>3327</v>
      </c>
      <c r="C521" s="648" t="s">
        <v>3328</v>
      </c>
      <c r="D521" s="649" t="s">
        <v>1545</v>
      </c>
      <c r="E521" s="649" t="s">
        <v>2823</v>
      </c>
      <c r="F521" s="649">
        <v>23</v>
      </c>
      <c r="G521" s="649" t="s">
        <v>2824</v>
      </c>
      <c r="H521" s="649" t="s">
        <v>2540</v>
      </c>
      <c r="I521" s="650">
        <v>0</v>
      </c>
      <c r="J521" s="649" t="s">
        <v>2472</v>
      </c>
      <c r="K521" s="649" t="s">
        <v>2630</v>
      </c>
      <c r="L521" s="649">
        <v>10</v>
      </c>
      <c r="M521" s="649" t="s">
        <v>2610</v>
      </c>
      <c r="N521" s="649" t="s">
        <v>2458</v>
      </c>
      <c r="O521" s="649" t="s">
        <v>2458</v>
      </c>
    </row>
    <row r="522" spans="2:15" ht="15.75" customHeight="1" x14ac:dyDescent="0.25">
      <c r="B522" s="647" t="s">
        <v>3329</v>
      </c>
      <c r="C522" s="648" t="s">
        <v>2640</v>
      </c>
      <c r="D522" s="649" t="s">
        <v>1545</v>
      </c>
      <c r="E522" s="649" t="s">
        <v>2823</v>
      </c>
      <c r="F522" s="649">
        <v>23</v>
      </c>
      <c r="G522" s="649" t="s">
        <v>2824</v>
      </c>
      <c r="H522" s="649" t="s">
        <v>2540</v>
      </c>
      <c r="I522" s="650">
        <v>0</v>
      </c>
      <c r="J522" s="649" t="s">
        <v>2472</v>
      </c>
      <c r="K522" s="649" t="s">
        <v>2641</v>
      </c>
      <c r="L522" s="649">
        <v>10</v>
      </c>
      <c r="M522" s="649" t="s">
        <v>2496</v>
      </c>
      <c r="N522" s="649" t="s">
        <v>2458</v>
      </c>
      <c r="O522" s="649" t="s">
        <v>2458</v>
      </c>
    </row>
    <row r="523" spans="2:15" ht="15.75" customHeight="1" x14ac:dyDescent="0.25">
      <c r="B523" s="647" t="s">
        <v>3330</v>
      </c>
      <c r="C523" s="648" t="s">
        <v>3331</v>
      </c>
      <c r="D523" s="649" t="s">
        <v>1545</v>
      </c>
      <c r="E523" s="649" t="s">
        <v>2476</v>
      </c>
      <c r="F523" s="649">
        <v>5</v>
      </c>
      <c r="G523" s="649" t="s">
        <v>1640</v>
      </c>
      <c r="H523" s="649" t="s">
        <v>2540</v>
      </c>
      <c r="I523" s="650">
        <v>0</v>
      </c>
      <c r="J523" s="649" t="s">
        <v>2569</v>
      </c>
      <c r="K523" s="649" t="s">
        <v>2570</v>
      </c>
      <c r="L523" s="649">
        <v>5</v>
      </c>
      <c r="M523" s="649" t="s">
        <v>2571</v>
      </c>
      <c r="N523" s="649" t="s">
        <v>2572</v>
      </c>
      <c r="O523" s="649" t="s">
        <v>2573</v>
      </c>
    </row>
    <row r="524" spans="2:15" ht="15.75" customHeight="1" x14ac:dyDescent="0.25">
      <c r="B524" s="647" t="s">
        <v>3332</v>
      </c>
      <c r="C524" s="648" t="s">
        <v>3003</v>
      </c>
      <c r="D524" s="649" t="s">
        <v>1530</v>
      </c>
      <c r="E524" s="649" t="s">
        <v>2476</v>
      </c>
      <c r="F524" s="649">
        <v>5</v>
      </c>
      <c r="G524" s="649" t="s">
        <v>1640</v>
      </c>
      <c r="H524" s="649" t="s">
        <v>2540</v>
      </c>
      <c r="I524" s="650">
        <v>0</v>
      </c>
      <c r="J524" s="649" t="s">
        <v>2784</v>
      </c>
      <c r="K524" s="649" t="s">
        <v>2958</v>
      </c>
      <c r="L524" s="649">
        <v>17</v>
      </c>
      <c r="M524" s="649" t="s">
        <v>2524</v>
      </c>
      <c r="N524" s="649" t="s">
        <v>2458</v>
      </c>
      <c r="O524" s="649" t="s">
        <v>2458</v>
      </c>
    </row>
    <row r="525" spans="2:15" ht="15.75" customHeight="1" x14ac:dyDescent="0.25">
      <c r="B525" s="647" t="s">
        <v>3333</v>
      </c>
      <c r="C525" s="648" t="s">
        <v>2783</v>
      </c>
      <c r="D525" s="649" t="s">
        <v>1527</v>
      </c>
      <c r="E525" s="649" t="s">
        <v>3334</v>
      </c>
      <c r="F525" s="649">
        <v>39</v>
      </c>
      <c r="G525" s="649" t="s">
        <v>3335</v>
      </c>
      <c r="H525" s="649" t="s">
        <v>2540</v>
      </c>
      <c r="I525" s="650">
        <v>0</v>
      </c>
      <c r="J525" s="649" t="s">
        <v>2784</v>
      </c>
      <c r="K525" s="649" t="s">
        <v>2785</v>
      </c>
      <c r="L525" s="649">
        <v>11</v>
      </c>
      <c r="M525" s="649" t="s">
        <v>2788</v>
      </c>
      <c r="N525" s="649" t="s">
        <v>2458</v>
      </c>
      <c r="O525" s="649" t="s">
        <v>2458</v>
      </c>
    </row>
    <row r="526" spans="2:15" ht="15.75" customHeight="1" x14ac:dyDescent="0.25">
      <c r="B526" s="647" t="s">
        <v>3336</v>
      </c>
      <c r="C526" s="648" t="s">
        <v>2580</v>
      </c>
      <c r="D526" s="649" t="s">
        <v>1512</v>
      </c>
      <c r="E526" s="649" t="s">
        <v>2453</v>
      </c>
      <c r="F526" s="649">
        <v>1</v>
      </c>
      <c r="G526" s="649" t="s">
        <v>1640</v>
      </c>
      <c r="H526" s="649" t="s">
        <v>2540</v>
      </c>
      <c r="I526" s="650">
        <v>0</v>
      </c>
      <c r="J526" s="649" t="s">
        <v>2569</v>
      </c>
      <c r="K526" s="649" t="s">
        <v>2570</v>
      </c>
      <c r="L526" s="649">
        <v>8</v>
      </c>
      <c r="M526" s="649" t="s">
        <v>2599</v>
      </c>
      <c r="N526" s="649" t="s">
        <v>2600</v>
      </c>
      <c r="O526" s="649" t="s">
        <v>2458</v>
      </c>
    </row>
    <row r="527" spans="2:15" ht="15.75" customHeight="1" x14ac:dyDescent="0.25">
      <c r="B527" s="647" t="s">
        <v>3337</v>
      </c>
      <c r="C527" s="648" t="s">
        <v>2756</v>
      </c>
      <c r="D527" s="649" t="s">
        <v>1521</v>
      </c>
      <c r="E527" s="649" t="s">
        <v>2774</v>
      </c>
      <c r="F527" s="649">
        <v>18</v>
      </c>
      <c r="G527" s="649" t="s">
        <v>2702</v>
      </c>
      <c r="H527" s="649" t="s">
        <v>2540</v>
      </c>
      <c r="I527" s="650">
        <v>0</v>
      </c>
      <c r="J527" s="649" t="s">
        <v>2472</v>
      </c>
      <c r="K527" s="649" t="s">
        <v>2758</v>
      </c>
      <c r="L527" s="649">
        <v>11</v>
      </c>
      <c r="M527" s="649" t="s">
        <v>2519</v>
      </c>
      <c r="N527" s="649" t="s">
        <v>2458</v>
      </c>
      <c r="O527" s="649" t="s">
        <v>2458</v>
      </c>
    </row>
    <row r="528" spans="2:15" ht="15.75" customHeight="1" x14ac:dyDescent="0.25">
      <c r="B528" s="647" t="s">
        <v>3338</v>
      </c>
      <c r="C528" s="648" t="s">
        <v>3339</v>
      </c>
      <c r="D528" s="649" t="s">
        <v>1539</v>
      </c>
      <c r="E528" s="649" t="s">
        <v>2592</v>
      </c>
      <c r="F528" s="649">
        <v>9</v>
      </c>
      <c r="G528" s="649" t="s">
        <v>2502</v>
      </c>
      <c r="H528" s="649" t="s">
        <v>2540</v>
      </c>
      <c r="I528" s="650">
        <v>0</v>
      </c>
      <c r="J528" s="649" t="s">
        <v>2472</v>
      </c>
      <c r="K528" s="649" t="s">
        <v>2504</v>
      </c>
      <c r="L528" s="649">
        <v>4</v>
      </c>
      <c r="M528" s="649" t="s">
        <v>2594</v>
      </c>
      <c r="N528" s="649" t="s">
        <v>2458</v>
      </c>
      <c r="O528" s="649" t="s">
        <v>2458</v>
      </c>
    </row>
    <row r="529" spans="1:17" ht="15.75" customHeight="1" x14ac:dyDescent="0.25">
      <c r="B529" s="647" t="s">
        <v>3340</v>
      </c>
      <c r="C529" s="648" t="s">
        <v>3339</v>
      </c>
      <c r="D529" s="649" t="s">
        <v>1539</v>
      </c>
      <c r="E529" s="649" t="s">
        <v>2624</v>
      </c>
      <c r="F529" s="649">
        <v>9</v>
      </c>
      <c r="G529" s="649" t="s">
        <v>2502</v>
      </c>
      <c r="H529" s="649" t="s">
        <v>2540</v>
      </c>
      <c r="I529" s="650">
        <v>0</v>
      </c>
      <c r="J529" s="649" t="s">
        <v>2472</v>
      </c>
      <c r="K529" s="649" t="s">
        <v>2504</v>
      </c>
      <c r="L529" s="649">
        <v>4</v>
      </c>
      <c r="M529" s="649" t="s">
        <v>2594</v>
      </c>
      <c r="N529" s="649" t="s">
        <v>2458</v>
      </c>
      <c r="O529" s="649" t="s">
        <v>2458</v>
      </c>
    </row>
    <row r="530" spans="1:17" ht="15.75" customHeight="1" x14ac:dyDescent="0.25">
      <c r="B530" s="647" t="s">
        <v>3341</v>
      </c>
      <c r="C530" s="648" t="s">
        <v>3339</v>
      </c>
      <c r="D530" s="649" t="s">
        <v>1494</v>
      </c>
      <c r="E530" s="649" t="s">
        <v>2464</v>
      </c>
      <c r="F530" s="649">
        <v>3</v>
      </c>
      <c r="G530" s="649" t="s">
        <v>2465</v>
      </c>
      <c r="H530" s="649" t="s">
        <v>2540</v>
      </c>
      <c r="I530" s="650">
        <v>0</v>
      </c>
      <c r="J530" s="649" t="s">
        <v>2472</v>
      </c>
      <c r="K530" s="649" t="s">
        <v>2504</v>
      </c>
      <c r="L530" s="649">
        <v>4</v>
      </c>
      <c r="M530" s="649" t="s">
        <v>2594</v>
      </c>
      <c r="N530" s="649" t="s">
        <v>2458</v>
      </c>
      <c r="O530" s="649" t="s">
        <v>2458</v>
      </c>
    </row>
    <row r="531" spans="1:17" ht="15.75" customHeight="1" x14ac:dyDescent="0.25">
      <c r="B531" s="647" t="s">
        <v>3342</v>
      </c>
      <c r="C531" s="648" t="s">
        <v>3339</v>
      </c>
      <c r="D531" s="649" t="s">
        <v>1497</v>
      </c>
      <c r="E531" s="649" t="s">
        <v>2538</v>
      </c>
      <c r="F531" s="649">
        <v>12</v>
      </c>
      <c r="G531" s="649" t="s">
        <v>2539</v>
      </c>
      <c r="H531" s="649" t="s">
        <v>2540</v>
      </c>
      <c r="I531" s="650">
        <v>0</v>
      </c>
      <c r="J531" s="649" t="s">
        <v>2472</v>
      </c>
      <c r="K531" s="649" t="s">
        <v>2504</v>
      </c>
      <c r="L531" s="649">
        <v>4</v>
      </c>
      <c r="M531" s="649" t="s">
        <v>2594</v>
      </c>
      <c r="N531" s="649" t="s">
        <v>2458</v>
      </c>
      <c r="O531" s="649" t="s">
        <v>2458</v>
      </c>
    </row>
    <row r="532" spans="1:17" ht="15.75" customHeight="1" x14ac:dyDescent="0.25">
      <c r="B532" s="647" t="s">
        <v>3343</v>
      </c>
      <c r="C532" s="648" t="s">
        <v>3339</v>
      </c>
      <c r="D532" s="649" t="s">
        <v>1497</v>
      </c>
      <c r="E532" s="649" t="s">
        <v>2492</v>
      </c>
      <c r="F532" s="649">
        <v>8</v>
      </c>
      <c r="G532" s="649" t="s">
        <v>2493</v>
      </c>
      <c r="H532" s="649" t="s">
        <v>2540</v>
      </c>
      <c r="I532" s="650">
        <v>0</v>
      </c>
      <c r="J532" s="649" t="s">
        <v>2472</v>
      </c>
      <c r="K532" s="649" t="s">
        <v>2504</v>
      </c>
      <c r="L532" s="649">
        <v>4</v>
      </c>
      <c r="M532" s="649" t="s">
        <v>2594</v>
      </c>
      <c r="N532" s="649" t="s">
        <v>2458</v>
      </c>
      <c r="O532" s="649" t="s">
        <v>2458</v>
      </c>
    </row>
    <row r="533" spans="1:17" ht="15.75" customHeight="1" x14ac:dyDescent="0.25">
      <c r="B533" s="647" t="s">
        <v>3344</v>
      </c>
      <c r="C533" s="648" t="s">
        <v>3339</v>
      </c>
      <c r="D533" s="649" t="s">
        <v>1494</v>
      </c>
      <c r="E533" s="649" t="s">
        <v>2712</v>
      </c>
      <c r="F533" s="649">
        <v>16</v>
      </c>
      <c r="G533" s="649" t="s">
        <v>2713</v>
      </c>
      <c r="H533" s="649" t="s">
        <v>2540</v>
      </c>
      <c r="I533" s="650">
        <v>0</v>
      </c>
      <c r="J533" s="649" t="s">
        <v>2472</v>
      </c>
      <c r="K533" s="649" t="s">
        <v>2504</v>
      </c>
      <c r="L533" s="649">
        <v>4</v>
      </c>
      <c r="M533" s="649" t="s">
        <v>2594</v>
      </c>
      <c r="N533" s="649" t="s">
        <v>2458</v>
      </c>
      <c r="O533" s="649" t="s">
        <v>2458</v>
      </c>
    </row>
    <row r="534" spans="1:17" ht="15.75" customHeight="1" x14ac:dyDescent="0.25">
      <c r="B534" s="647" t="s">
        <v>3345</v>
      </c>
      <c r="C534" s="648" t="s">
        <v>2940</v>
      </c>
      <c r="D534" s="649" t="s">
        <v>1539</v>
      </c>
      <c r="E534" s="649" t="s">
        <v>2476</v>
      </c>
      <c r="F534" s="649">
        <v>5</v>
      </c>
      <c r="G534" s="649" t="s">
        <v>1640</v>
      </c>
      <c r="H534" s="649" t="s">
        <v>2540</v>
      </c>
      <c r="I534" s="650">
        <v>0</v>
      </c>
      <c r="J534" s="649" t="s">
        <v>2472</v>
      </c>
      <c r="K534" s="649" t="s">
        <v>2504</v>
      </c>
      <c r="L534" s="649">
        <v>4</v>
      </c>
      <c r="M534" s="649" t="s">
        <v>2594</v>
      </c>
      <c r="N534" s="649" t="s">
        <v>2458</v>
      </c>
      <c r="O534" s="649" t="s">
        <v>2458</v>
      </c>
    </row>
    <row r="535" spans="1:17" ht="15.75" customHeight="1" x14ac:dyDescent="0.25">
      <c r="B535" s="647" t="s">
        <v>3346</v>
      </c>
      <c r="C535" s="648" t="s">
        <v>3339</v>
      </c>
      <c r="D535" s="649" t="s">
        <v>1539</v>
      </c>
      <c r="E535" s="649" t="s">
        <v>2476</v>
      </c>
      <c r="F535" s="649">
        <v>5</v>
      </c>
      <c r="G535" s="649" t="s">
        <v>1640</v>
      </c>
      <c r="H535" s="649" t="s">
        <v>2540</v>
      </c>
      <c r="I535" s="650">
        <v>0</v>
      </c>
      <c r="J535" s="649" t="s">
        <v>2472</v>
      </c>
      <c r="K535" s="649" t="s">
        <v>2504</v>
      </c>
      <c r="L535" s="649">
        <v>4</v>
      </c>
      <c r="M535" s="649" t="s">
        <v>2594</v>
      </c>
      <c r="N535" s="649" t="s">
        <v>2458</v>
      </c>
      <c r="O535" s="649" t="s">
        <v>2458</v>
      </c>
    </row>
    <row r="536" spans="1:17" ht="15.75" customHeight="1" x14ac:dyDescent="0.25">
      <c r="B536" s="647" t="s">
        <v>3347</v>
      </c>
      <c r="C536" s="648" t="s">
        <v>3339</v>
      </c>
      <c r="D536" s="649" t="s">
        <v>1539</v>
      </c>
      <c r="E536" s="649" t="s">
        <v>2470</v>
      </c>
      <c r="F536" s="649">
        <v>4</v>
      </c>
      <c r="G536" s="649" t="s">
        <v>1640</v>
      </c>
      <c r="H536" s="649" t="s">
        <v>2540</v>
      </c>
      <c r="I536" s="650">
        <v>0</v>
      </c>
      <c r="J536" s="649" t="s">
        <v>2472</v>
      </c>
      <c r="K536" s="649" t="s">
        <v>2504</v>
      </c>
      <c r="L536" s="649">
        <v>4</v>
      </c>
      <c r="M536" s="649" t="s">
        <v>2594</v>
      </c>
      <c r="N536" s="649" t="s">
        <v>2458</v>
      </c>
      <c r="O536" s="649" t="s">
        <v>2458</v>
      </c>
    </row>
    <row r="537" spans="1:17" ht="15.75" customHeight="1" x14ac:dyDescent="0.25">
      <c r="B537" s="647" t="s">
        <v>3348</v>
      </c>
      <c r="C537" s="648" t="s">
        <v>3339</v>
      </c>
      <c r="D537" s="649" t="s">
        <v>1554</v>
      </c>
      <c r="E537" s="649" t="s">
        <v>2726</v>
      </c>
      <c r="F537" s="649">
        <v>17</v>
      </c>
      <c r="G537" s="649" t="s">
        <v>1632</v>
      </c>
      <c r="H537" s="649" t="s">
        <v>2540</v>
      </c>
      <c r="I537" s="650">
        <v>0</v>
      </c>
      <c r="J537" s="649" t="s">
        <v>2472</v>
      </c>
      <c r="K537" s="649" t="s">
        <v>2504</v>
      </c>
      <c r="L537" s="649">
        <v>4</v>
      </c>
      <c r="M537" s="649" t="s">
        <v>2594</v>
      </c>
      <c r="N537" s="649" t="s">
        <v>2458</v>
      </c>
      <c r="O537" s="649" t="s">
        <v>2458</v>
      </c>
    </row>
    <row r="538" spans="1:17" ht="15.75" customHeight="1" x14ac:dyDescent="0.25"/>
    <row r="539" spans="1:17" ht="15.75" customHeight="1" x14ac:dyDescent="0.25">
      <c r="A539" s="543"/>
      <c r="B539" s="544"/>
      <c r="C539" s="542"/>
    </row>
    <row r="540" spans="1:17" ht="15.75" customHeight="1" x14ac:dyDescent="0.25">
      <c r="A540" s="543"/>
      <c r="B540" s="544"/>
      <c r="C540" s="542"/>
    </row>
    <row r="541" spans="1:17" ht="15.75" customHeight="1" x14ac:dyDescent="0.25">
      <c r="A541" s="771" t="s">
        <v>62</v>
      </c>
      <c r="B541" s="771"/>
      <c r="C541" s="771"/>
      <c r="D541" s="771"/>
      <c r="E541" s="771"/>
      <c r="F541" s="771"/>
      <c r="G541" s="771"/>
      <c r="H541" s="771"/>
      <c r="I541" s="771"/>
      <c r="J541" s="771"/>
      <c r="K541" s="771"/>
      <c r="L541" s="771"/>
      <c r="M541" s="771"/>
      <c r="N541" s="771"/>
      <c r="O541" s="545"/>
      <c r="P541" s="545"/>
      <c r="Q541" s="545"/>
    </row>
    <row r="542" spans="1:17" ht="15.75" customHeight="1" x14ac:dyDescent="0.25">
      <c r="A542" s="772" t="s">
        <v>3349</v>
      </c>
      <c r="B542" s="772"/>
      <c r="C542" s="772"/>
      <c r="D542" s="772"/>
      <c r="E542" s="772"/>
      <c r="F542" s="772"/>
      <c r="G542" s="772"/>
      <c r="H542" s="772"/>
      <c r="I542" s="772"/>
      <c r="J542" s="772"/>
      <c r="K542" s="772"/>
      <c r="L542" s="772"/>
      <c r="M542" s="772"/>
      <c r="N542" s="772"/>
      <c r="O542" s="545"/>
      <c r="P542" s="545"/>
      <c r="Q542" s="545"/>
    </row>
    <row r="543" spans="1:17" ht="15.75" customHeight="1" x14ac:dyDescent="0.25">
      <c r="A543" s="773" t="s">
        <v>3350</v>
      </c>
      <c r="B543" s="773"/>
      <c r="C543" s="773"/>
      <c r="D543" s="773"/>
      <c r="E543" s="773"/>
      <c r="F543" s="773"/>
      <c r="G543" s="773"/>
      <c r="H543" s="773"/>
      <c r="I543" s="773"/>
      <c r="J543" s="773"/>
      <c r="K543" s="773"/>
      <c r="L543" s="773"/>
      <c r="M543" s="773"/>
      <c r="N543" s="773"/>
      <c r="O543" s="545"/>
      <c r="P543" s="545"/>
      <c r="Q543" s="545"/>
    </row>
    <row r="544" spans="1:17" ht="15.75" customHeight="1" x14ac:dyDescent="0.25"/>
    <row r="545" spans="2:15" ht="15.75" customHeight="1" x14ac:dyDescent="0.25"/>
    <row r="546" spans="2:15" ht="15.75" customHeight="1" x14ac:dyDescent="0.25"/>
    <row r="547" spans="2:15" ht="15.75" customHeight="1" thickBot="1" x14ac:dyDescent="0.3"/>
    <row r="548" spans="2:15" ht="15.75" customHeight="1" x14ac:dyDescent="0.25">
      <c r="B548" s="536" t="s">
        <v>2439</v>
      </c>
      <c r="C548" s="878" t="s">
        <v>3351</v>
      </c>
      <c r="D548" s="878"/>
      <c r="E548" s="878"/>
      <c r="F548" s="878"/>
      <c r="G548" s="878"/>
      <c r="H548" s="878"/>
      <c r="I548" s="878"/>
      <c r="J548" s="878"/>
      <c r="K548" s="878"/>
      <c r="L548" s="878"/>
      <c r="M548" s="878"/>
      <c r="N548" s="878"/>
      <c r="O548" s="879"/>
    </row>
    <row r="549" spans="2:15" ht="15.75" customHeight="1" x14ac:dyDescent="0.25">
      <c r="B549" s="651" t="s">
        <v>2484</v>
      </c>
      <c r="C549" s="876" t="s">
        <v>3352</v>
      </c>
      <c r="D549" s="876"/>
      <c r="E549" s="876"/>
      <c r="F549" s="876"/>
      <c r="G549" s="876"/>
      <c r="H549" s="876"/>
      <c r="I549" s="876"/>
      <c r="J549" s="876"/>
      <c r="K549" s="876"/>
      <c r="L549" s="876"/>
      <c r="M549" s="876"/>
      <c r="N549" s="876"/>
      <c r="O549" s="877"/>
    </row>
    <row r="550" spans="2:15" ht="15.75" customHeight="1" x14ac:dyDescent="0.25">
      <c r="B550" s="651" t="s">
        <v>2469</v>
      </c>
      <c r="C550" s="876" t="s">
        <v>3353</v>
      </c>
      <c r="D550" s="876"/>
      <c r="E550" s="876"/>
      <c r="F550" s="876"/>
      <c r="G550" s="876"/>
      <c r="H550" s="876"/>
      <c r="I550" s="876"/>
      <c r="J550" s="876"/>
      <c r="K550" s="876"/>
      <c r="L550" s="876"/>
      <c r="M550" s="876"/>
      <c r="N550" s="876"/>
      <c r="O550" s="877"/>
    </row>
    <row r="551" spans="2:15" ht="15.75" customHeight="1" x14ac:dyDescent="0.25">
      <c r="B551" s="651" t="s">
        <v>2518</v>
      </c>
      <c r="C551" s="876" t="s">
        <v>3354</v>
      </c>
      <c r="D551" s="876"/>
      <c r="E551" s="876"/>
      <c r="F551" s="876"/>
      <c r="G551" s="876"/>
      <c r="H551" s="876"/>
      <c r="I551" s="876"/>
      <c r="J551" s="876"/>
      <c r="K551" s="876"/>
      <c r="L551" s="876"/>
      <c r="M551" s="876"/>
      <c r="N551" s="876"/>
      <c r="O551" s="877"/>
    </row>
    <row r="552" spans="2:15" ht="15.75" customHeight="1" x14ac:dyDescent="0.25">
      <c r="B552" s="651" t="s">
        <v>2522</v>
      </c>
      <c r="C552" s="876" t="s">
        <v>3355</v>
      </c>
      <c r="D552" s="876"/>
      <c r="E552" s="876"/>
      <c r="F552" s="876"/>
      <c r="G552" s="876"/>
      <c r="H552" s="876"/>
      <c r="I552" s="876"/>
      <c r="J552" s="876"/>
      <c r="K552" s="876"/>
      <c r="L552" s="876"/>
      <c r="M552" s="876"/>
      <c r="N552" s="876"/>
      <c r="O552" s="877"/>
    </row>
    <row r="553" spans="2:15" ht="15.75" customHeight="1" x14ac:dyDescent="0.25">
      <c r="B553" s="651" t="s">
        <v>2542</v>
      </c>
      <c r="C553" s="876" t="s">
        <v>3356</v>
      </c>
      <c r="D553" s="876"/>
      <c r="E553" s="876"/>
      <c r="F553" s="876"/>
      <c r="G553" s="876"/>
      <c r="H553" s="876"/>
      <c r="I553" s="876"/>
      <c r="J553" s="876"/>
      <c r="K553" s="876"/>
      <c r="L553" s="876"/>
      <c r="M553" s="876"/>
      <c r="N553" s="876"/>
      <c r="O553" s="877"/>
    </row>
    <row r="554" spans="2:15" ht="15.75" customHeight="1" x14ac:dyDescent="0.25">
      <c r="B554" s="651" t="s">
        <v>2557</v>
      </c>
      <c r="C554" s="876" t="s">
        <v>3357</v>
      </c>
      <c r="D554" s="876"/>
      <c r="E554" s="876"/>
      <c r="F554" s="876"/>
      <c r="G554" s="876"/>
      <c r="H554" s="876"/>
      <c r="I554" s="876"/>
      <c r="J554" s="876"/>
      <c r="K554" s="876"/>
      <c r="L554" s="876"/>
      <c r="M554" s="876"/>
      <c r="N554" s="876"/>
      <c r="O554" s="877"/>
    </row>
    <row r="555" spans="2:15" ht="15.75" customHeight="1" x14ac:dyDescent="0.25">
      <c r="B555" s="651" t="s">
        <v>3241</v>
      </c>
      <c r="C555" s="876" t="s">
        <v>3358</v>
      </c>
      <c r="D555" s="876"/>
      <c r="E555" s="876"/>
      <c r="F555" s="876"/>
      <c r="G555" s="876"/>
      <c r="H555" s="876"/>
      <c r="I555" s="876"/>
      <c r="J555" s="876"/>
      <c r="K555" s="876"/>
      <c r="L555" s="876"/>
      <c r="M555" s="876"/>
      <c r="N555" s="876"/>
      <c r="O555" s="877"/>
    </row>
    <row r="556" spans="2:15" ht="15.75" customHeight="1" x14ac:dyDescent="0.25">
      <c r="B556" s="651" t="s">
        <v>2580</v>
      </c>
      <c r="C556" s="876" t="s">
        <v>3359</v>
      </c>
      <c r="D556" s="876"/>
      <c r="E556" s="876"/>
      <c r="F556" s="876"/>
      <c r="G556" s="876"/>
      <c r="H556" s="876"/>
      <c r="I556" s="876"/>
      <c r="J556" s="876"/>
      <c r="K556" s="876"/>
      <c r="L556" s="876"/>
      <c r="M556" s="876"/>
      <c r="N556" s="876"/>
      <c r="O556" s="877"/>
    </row>
    <row r="557" spans="2:15" ht="15.75" customHeight="1" x14ac:dyDescent="0.25">
      <c r="B557" s="651" t="s">
        <v>3320</v>
      </c>
      <c r="C557" s="876" t="s">
        <v>3360</v>
      </c>
      <c r="D557" s="876"/>
      <c r="E557" s="876"/>
      <c r="F557" s="876"/>
      <c r="G557" s="876"/>
      <c r="H557" s="876"/>
      <c r="I557" s="876"/>
      <c r="J557" s="876"/>
      <c r="K557" s="876"/>
      <c r="L557" s="876"/>
      <c r="M557" s="876"/>
      <c r="N557" s="876"/>
      <c r="O557" s="877"/>
    </row>
    <row r="558" spans="2:15" ht="15.75" customHeight="1" x14ac:dyDescent="0.25">
      <c r="B558" s="651" t="s">
        <v>2500</v>
      </c>
      <c r="C558" s="868" t="s">
        <v>3361</v>
      </c>
      <c r="D558" s="868"/>
      <c r="E558" s="868"/>
      <c r="F558" s="868"/>
      <c r="G558" s="868"/>
      <c r="H558" s="868"/>
      <c r="I558" s="868"/>
      <c r="J558" s="868"/>
      <c r="K558" s="868"/>
      <c r="L558" s="868"/>
      <c r="M558" s="868"/>
      <c r="N558" s="868"/>
      <c r="O558" s="869"/>
    </row>
    <row r="559" spans="2:15" ht="15.75" customHeight="1" x14ac:dyDescent="0.25">
      <c r="B559" s="651" t="s">
        <v>2665</v>
      </c>
      <c r="C559" s="868" t="s">
        <v>3362</v>
      </c>
      <c r="D559" s="868"/>
      <c r="E559" s="868"/>
      <c r="F559" s="868"/>
      <c r="G559" s="868"/>
      <c r="H559" s="868"/>
      <c r="I559" s="868"/>
      <c r="J559" s="868"/>
      <c r="K559" s="868"/>
      <c r="L559" s="868"/>
      <c r="M559" s="868"/>
      <c r="N559" s="868"/>
      <c r="O559" s="869"/>
    </row>
    <row r="560" spans="2:15" ht="15.75" customHeight="1" x14ac:dyDescent="0.25">
      <c r="B560" s="651" t="s">
        <v>2706</v>
      </c>
      <c r="C560" s="868" t="s">
        <v>3363</v>
      </c>
      <c r="D560" s="868"/>
      <c r="E560" s="868"/>
      <c r="F560" s="868"/>
      <c r="G560" s="868"/>
      <c r="H560" s="868"/>
      <c r="I560" s="868"/>
      <c r="J560" s="868"/>
      <c r="K560" s="868"/>
      <c r="L560" s="868"/>
      <c r="M560" s="868"/>
      <c r="N560" s="868"/>
      <c r="O560" s="869"/>
    </row>
    <row r="561" spans="2:15" ht="15.75" customHeight="1" x14ac:dyDescent="0.25">
      <c r="B561" s="651" t="s">
        <v>2723</v>
      </c>
      <c r="C561" s="868" t="s">
        <v>3364</v>
      </c>
      <c r="D561" s="868"/>
      <c r="E561" s="868"/>
      <c r="F561" s="868"/>
      <c r="G561" s="868"/>
      <c r="H561" s="868"/>
      <c r="I561" s="868"/>
      <c r="J561" s="868"/>
      <c r="K561" s="868"/>
      <c r="L561" s="868"/>
      <c r="M561" s="868"/>
      <c r="N561" s="868"/>
      <c r="O561" s="869"/>
    </row>
    <row r="562" spans="2:15" ht="15.75" customHeight="1" x14ac:dyDescent="0.25">
      <c r="B562" s="651" t="s">
        <v>2733</v>
      </c>
      <c r="C562" s="868" t="s">
        <v>3365</v>
      </c>
      <c r="D562" s="868"/>
      <c r="E562" s="868"/>
      <c r="F562" s="868"/>
      <c r="G562" s="868"/>
      <c r="H562" s="868"/>
      <c r="I562" s="868"/>
      <c r="J562" s="868"/>
      <c r="K562" s="868"/>
      <c r="L562" s="868"/>
      <c r="M562" s="868"/>
      <c r="N562" s="868"/>
      <c r="O562" s="869"/>
    </row>
    <row r="563" spans="2:15" ht="15.75" customHeight="1" x14ac:dyDescent="0.25">
      <c r="B563" s="651" t="s">
        <v>2748</v>
      </c>
      <c r="C563" s="868" t="s">
        <v>3366</v>
      </c>
      <c r="D563" s="868"/>
      <c r="E563" s="868"/>
      <c r="F563" s="868"/>
      <c r="G563" s="868"/>
      <c r="H563" s="868"/>
      <c r="I563" s="868"/>
      <c r="J563" s="868"/>
      <c r="K563" s="868"/>
      <c r="L563" s="868"/>
      <c r="M563" s="868"/>
      <c r="N563" s="868"/>
      <c r="O563" s="869"/>
    </row>
    <row r="564" spans="2:15" ht="15.75" customHeight="1" x14ac:dyDescent="0.25">
      <c r="B564" s="651" t="s">
        <v>2766</v>
      </c>
      <c r="C564" s="868" t="s">
        <v>3367</v>
      </c>
      <c r="D564" s="868"/>
      <c r="E564" s="868"/>
      <c r="F564" s="868"/>
      <c r="G564" s="868"/>
      <c r="H564" s="868"/>
      <c r="I564" s="868"/>
      <c r="J564" s="868"/>
      <c r="K564" s="868"/>
      <c r="L564" s="868"/>
      <c r="M564" s="868"/>
      <c r="N564" s="868"/>
      <c r="O564" s="869"/>
    </row>
    <row r="565" spans="2:15" ht="15.75" customHeight="1" x14ac:dyDescent="0.25">
      <c r="B565" s="651" t="s">
        <v>2769</v>
      </c>
      <c r="C565" s="868" t="s">
        <v>3368</v>
      </c>
      <c r="D565" s="868"/>
      <c r="E565" s="868"/>
      <c r="F565" s="868"/>
      <c r="G565" s="868"/>
      <c r="H565" s="868"/>
      <c r="I565" s="868"/>
      <c r="J565" s="868"/>
      <c r="K565" s="868"/>
      <c r="L565" s="868"/>
      <c r="M565" s="868"/>
      <c r="N565" s="868"/>
      <c r="O565" s="869"/>
    </row>
    <row r="566" spans="2:15" ht="15.75" customHeight="1" x14ac:dyDescent="0.25">
      <c r="B566" s="651" t="s">
        <v>2717</v>
      </c>
      <c r="C566" s="868" t="s">
        <v>3369</v>
      </c>
      <c r="D566" s="868"/>
      <c r="E566" s="868"/>
      <c r="F566" s="868"/>
      <c r="G566" s="868"/>
      <c r="H566" s="868"/>
      <c r="I566" s="868"/>
      <c r="J566" s="868"/>
      <c r="K566" s="868"/>
      <c r="L566" s="868"/>
      <c r="M566" s="868"/>
      <c r="N566" s="868"/>
      <c r="O566" s="869"/>
    </row>
    <row r="567" spans="2:15" ht="15.75" customHeight="1" x14ac:dyDescent="0.25">
      <c r="B567" s="651" t="s">
        <v>3130</v>
      </c>
      <c r="C567" s="868" t="s">
        <v>3370</v>
      </c>
      <c r="D567" s="868"/>
      <c r="E567" s="868"/>
      <c r="F567" s="868"/>
      <c r="G567" s="868"/>
      <c r="H567" s="868"/>
      <c r="I567" s="868"/>
      <c r="J567" s="868"/>
      <c r="K567" s="868"/>
      <c r="L567" s="868"/>
      <c r="M567" s="868"/>
      <c r="N567" s="868"/>
      <c r="O567" s="869"/>
    </row>
    <row r="568" spans="2:15" ht="15.75" customHeight="1" x14ac:dyDescent="0.25">
      <c r="B568" s="651" t="s">
        <v>3121</v>
      </c>
      <c r="C568" s="868" t="s">
        <v>3371</v>
      </c>
      <c r="D568" s="868"/>
      <c r="E568" s="868"/>
      <c r="F568" s="868"/>
      <c r="G568" s="868"/>
      <c r="H568" s="868"/>
      <c r="I568" s="868"/>
      <c r="J568" s="868"/>
      <c r="K568" s="868"/>
      <c r="L568" s="868"/>
      <c r="M568" s="868"/>
      <c r="N568" s="868"/>
      <c r="O568" s="869"/>
    </row>
    <row r="569" spans="2:15" ht="15.75" customHeight="1" x14ac:dyDescent="0.25">
      <c r="B569" s="651" t="s">
        <v>2756</v>
      </c>
      <c r="C569" s="868" t="s">
        <v>3372</v>
      </c>
      <c r="D569" s="868"/>
      <c r="E569" s="868"/>
      <c r="F569" s="868"/>
      <c r="G569" s="868"/>
      <c r="H569" s="868"/>
      <c r="I569" s="868"/>
      <c r="J569" s="868"/>
      <c r="K569" s="868"/>
      <c r="L569" s="868"/>
      <c r="M569" s="868"/>
      <c r="N569" s="868"/>
      <c r="O569" s="869"/>
    </row>
    <row r="570" spans="2:15" ht="15.75" customHeight="1" x14ac:dyDescent="0.25">
      <c r="B570" s="651" t="s">
        <v>2783</v>
      </c>
      <c r="C570" s="868" t="s">
        <v>3373</v>
      </c>
      <c r="D570" s="868"/>
      <c r="E570" s="868"/>
      <c r="F570" s="868"/>
      <c r="G570" s="868"/>
      <c r="H570" s="868"/>
      <c r="I570" s="868"/>
      <c r="J570" s="868"/>
      <c r="K570" s="868"/>
      <c r="L570" s="868"/>
      <c r="M570" s="868"/>
      <c r="N570" s="868"/>
      <c r="O570" s="869"/>
    </row>
    <row r="571" spans="2:15" ht="15.75" customHeight="1" x14ac:dyDescent="0.25">
      <c r="B571" s="651" t="s">
        <v>2797</v>
      </c>
      <c r="C571" s="868" t="s">
        <v>3374</v>
      </c>
      <c r="D571" s="868"/>
      <c r="E571" s="868"/>
      <c r="F571" s="868"/>
      <c r="G571" s="868"/>
      <c r="H571" s="868"/>
      <c r="I571" s="868"/>
      <c r="J571" s="868"/>
      <c r="K571" s="868"/>
      <c r="L571" s="868"/>
      <c r="M571" s="868"/>
      <c r="N571" s="868"/>
      <c r="O571" s="869"/>
    </row>
    <row r="572" spans="2:15" ht="15.75" customHeight="1" x14ac:dyDescent="0.25">
      <c r="B572" s="651" t="s">
        <v>2818</v>
      </c>
      <c r="C572" s="868" t="s">
        <v>3375</v>
      </c>
      <c r="D572" s="868"/>
      <c r="E572" s="868"/>
      <c r="F572" s="868"/>
      <c r="G572" s="868"/>
      <c r="H572" s="868"/>
      <c r="I572" s="868"/>
      <c r="J572" s="868"/>
      <c r="K572" s="868"/>
      <c r="L572" s="868"/>
      <c r="M572" s="868"/>
      <c r="N572" s="868"/>
      <c r="O572" s="869"/>
    </row>
    <row r="573" spans="2:15" ht="15.75" customHeight="1" x14ac:dyDescent="0.25">
      <c r="B573" s="651" t="s">
        <v>2829</v>
      </c>
      <c r="C573" s="868" t="s">
        <v>3376</v>
      </c>
      <c r="D573" s="868"/>
      <c r="E573" s="868"/>
      <c r="F573" s="868"/>
      <c r="G573" s="868"/>
      <c r="H573" s="868"/>
      <c r="I573" s="868"/>
      <c r="J573" s="868"/>
      <c r="K573" s="868"/>
      <c r="L573" s="868"/>
      <c r="M573" s="868"/>
      <c r="N573" s="868"/>
      <c r="O573" s="869"/>
    </row>
    <row r="574" spans="2:15" ht="15.75" customHeight="1" x14ac:dyDescent="0.25">
      <c r="B574" s="651" t="s">
        <v>2847</v>
      </c>
      <c r="C574" s="868" t="s">
        <v>3377</v>
      </c>
      <c r="D574" s="868"/>
      <c r="E574" s="868"/>
      <c r="F574" s="868"/>
      <c r="G574" s="868"/>
      <c r="H574" s="868"/>
      <c r="I574" s="868"/>
      <c r="J574" s="868"/>
      <c r="K574" s="868"/>
      <c r="L574" s="868"/>
      <c r="M574" s="868"/>
      <c r="N574" s="868"/>
      <c r="O574" s="869"/>
    </row>
    <row r="575" spans="2:15" ht="15.75" customHeight="1" x14ac:dyDescent="0.25">
      <c r="B575" s="651" t="s">
        <v>2850</v>
      </c>
      <c r="C575" s="868" t="s">
        <v>3378</v>
      </c>
      <c r="D575" s="868"/>
      <c r="E575" s="868"/>
      <c r="F575" s="868"/>
      <c r="G575" s="868"/>
      <c r="H575" s="868"/>
      <c r="I575" s="868"/>
      <c r="J575" s="868"/>
      <c r="K575" s="868"/>
      <c r="L575" s="868"/>
      <c r="M575" s="868"/>
      <c r="N575" s="868"/>
      <c r="O575" s="869"/>
    </row>
    <row r="576" spans="2:15" ht="15.75" customHeight="1" x14ac:dyDescent="0.25">
      <c r="B576" s="651" t="s">
        <v>2863</v>
      </c>
      <c r="C576" s="868" t="s">
        <v>3379</v>
      </c>
      <c r="D576" s="868"/>
      <c r="E576" s="868"/>
      <c r="F576" s="868"/>
      <c r="G576" s="868"/>
      <c r="H576" s="868"/>
      <c r="I576" s="868"/>
      <c r="J576" s="868"/>
      <c r="K576" s="868"/>
      <c r="L576" s="868"/>
      <c r="M576" s="868"/>
      <c r="N576" s="868"/>
      <c r="O576" s="869"/>
    </row>
    <row r="577" spans="2:15" ht="15.75" customHeight="1" x14ac:dyDescent="0.25">
      <c r="B577" s="651" t="s">
        <v>2884</v>
      </c>
      <c r="C577" s="868" t="s">
        <v>3380</v>
      </c>
      <c r="D577" s="868"/>
      <c r="E577" s="868"/>
      <c r="F577" s="868"/>
      <c r="G577" s="868"/>
      <c r="H577" s="868"/>
      <c r="I577" s="868"/>
      <c r="J577" s="868"/>
      <c r="K577" s="868"/>
      <c r="L577" s="868"/>
      <c r="M577" s="868"/>
      <c r="N577" s="868"/>
      <c r="O577" s="869"/>
    </row>
    <row r="578" spans="2:15" ht="15.75" customHeight="1" x14ac:dyDescent="0.25">
      <c r="B578" s="651" t="s">
        <v>2894</v>
      </c>
      <c r="C578" s="868" t="s">
        <v>3381</v>
      </c>
      <c r="D578" s="868"/>
      <c r="E578" s="868"/>
      <c r="F578" s="868"/>
      <c r="G578" s="868"/>
      <c r="H578" s="868"/>
      <c r="I578" s="868"/>
      <c r="J578" s="868"/>
      <c r="K578" s="868"/>
      <c r="L578" s="868"/>
      <c r="M578" s="868"/>
      <c r="N578" s="868"/>
      <c r="O578" s="869"/>
    </row>
    <row r="579" spans="2:15" ht="15.75" customHeight="1" x14ac:dyDescent="0.25">
      <c r="B579" s="651" t="s">
        <v>2908</v>
      </c>
      <c r="C579" s="868" t="s">
        <v>3382</v>
      </c>
      <c r="D579" s="868"/>
      <c r="E579" s="868"/>
      <c r="F579" s="868"/>
      <c r="G579" s="868"/>
      <c r="H579" s="868"/>
      <c r="I579" s="868"/>
      <c r="J579" s="868"/>
      <c r="K579" s="868"/>
      <c r="L579" s="868"/>
      <c r="M579" s="868"/>
      <c r="N579" s="868"/>
      <c r="O579" s="869"/>
    </row>
    <row r="580" spans="2:15" ht="15.75" customHeight="1" x14ac:dyDescent="0.25">
      <c r="B580" s="651" t="s">
        <v>2930</v>
      </c>
      <c r="C580" s="868" t="s">
        <v>3383</v>
      </c>
      <c r="D580" s="868"/>
      <c r="E580" s="868"/>
      <c r="F580" s="868"/>
      <c r="G580" s="868"/>
      <c r="H580" s="868"/>
      <c r="I580" s="868"/>
      <c r="J580" s="868"/>
      <c r="K580" s="868"/>
      <c r="L580" s="868"/>
      <c r="M580" s="868"/>
      <c r="N580" s="868"/>
      <c r="O580" s="869"/>
    </row>
    <row r="581" spans="2:15" ht="15.75" customHeight="1" x14ac:dyDescent="0.25">
      <c r="B581" s="651" t="s">
        <v>2933</v>
      </c>
      <c r="C581" s="868" t="s">
        <v>3384</v>
      </c>
      <c r="D581" s="868"/>
      <c r="E581" s="868"/>
      <c r="F581" s="868"/>
      <c r="G581" s="868"/>
      <c r="H581" s="868"/>
      <c r="I581" s="868"/>
      <c r="J581" s="868"/>
      <c r="K581" s="868"/>
      <c r="L581" s="868"/>
      <c r="M581" s="868"/>
      <c r="N581" s="868"/>
      <c r="O581" s="869"/>
    </row>
    <row r="582" spans="2:15" ht="15.75" customHeight="1" x14ac:dyDescent="0.25">
      <c r="B582" s="651" t="s">
        <v>2947</v>
      </c>
      <c r="C582" s="868" t="s">
        <v>3385</v>
      </c>
      <c r="D582" s="868"/>
      <c r="E582" s="868"/>
      <c r="F582" s="868"/>
      <c r="G582" s="868"/>
      <c r="H582" s="868"/>
      <c r="I582" s="868"/>
      <c r="J582" s="868"/>
      <c r="K582" s="868"/>
      <c r="L582" s="868"/>
      <c r="M582" s="868"/>
      <c r="N582" s="868"/>
      <c r="O582" s="869"/>
    </row>
    <row r="583" spans="2:15" ht="15.75" customHeight="1" x14ac:dyDescent="0.25">
      <c r="B583" s="651" t="s">
        <v>3023</v>
      </c>
      <c r="C583" s="868" t="s">
        <v>3386</v>
      </c>
      <c r="D583" s="868"/>
      <c r="E583" s="868"/>
      <c r="F583" s="868"/>
      <c r="G583" s="868"/>
      <c r="H583" s="868"/>
      <c r="I583" s="868"/>
      <c r="J583" s="868"/>
      <c r="K583" s="868"/>
      <c r="L583" s="868"/>
      <c r="M583" s="868"/>
      <c r="N583" s="868"/>
      <c r="O583" s="869"/>
    </row>
    <row r="584" spans="2:15" ht="15.75" customHeight="1" x14ac:dyDescent="0.25">
      <c r="B584" s="651" t="s">
        <v>2956</v>
      </c>
      <c r="C584" s="868" t="s">
        <v>3387</v>
      </c>
      <c r="D584" s="868"/>
      <c r="E584" s="868"/>
      <c r="F584" s="868"/>
      <c r="G584" s="868"/>
      <c r="H584" s="868"/>
      <c r="I584" s="868"/>
      <c r="J584" s="868"/>
      <c r="K584" s="868"/>
      <c r="L584" s="868"/>
      <c r="M584" s="868"/>
      <c r="N584" s="868"/>
      <c r="O584" s="869"/>
    </row>
    <row r="585" spans="2:15" ht="15.75" customHeight="1" x14ac:dyDescent="0.25">
      <c r="B585" s="651" t="s">
        <v>3003</v>
      </c>
      <c r="C585" s="868" t="s">
        <v>3388</v>
      </c>
      <c r="D585" s="868"/>
      <c r="E585" s="868"/>
      <c r="F585" s="868"/>
      <c r="G585" s="868"/>
      <c r="H585" s="868"/>
      <c r="I585" s="868"/>
      <c r="J585" s="868"/>
      <c r="K585" s="868"/>
      <c r="L585" s="868"/>
      <c r="M585" s="868"/>
      <c r="N585" s="868"/>
      <c r="O585" s="869"/>
    </row>
    <row r="586" spans="2:15" ht="15.75" customHeight="1" x14ac:dyDescent="0.25">
      <c r="B586" s="651" t="s">
        <v>2886</v>
      </c>
      <c r="C586" s="868" t="s">
        <v>3389</v>
      </c>
      <c r="D586" s="868"/>
      <c r="E586" s="868"/>
      <c r="F586" s="868"/>
      <c r="G586" s="868"/>
      <c r="H586" s="868"/>
      <c r="I586" s="868"/>
      <c r="J586" s="868"/>
      <c r="K586" s="868"/>
      <c r="L586" s="868"/>
      <c r="M586" s="868"/>
      <c r="N586" s="868"/>
      <c r="O586" s="869"/>
    </row>
    <row r="587" spans="2:15" ht="15.75" customHeight="1" x14ac:dyDescent="0.25">
      <c r="B587" s="651" t="s">
        <v>2680</v>
      </c>
      <c r="C587" s="868" t="s">
        <v>3390</v>
      </c>
      <c r="D587" s="868"/>
      <c r="E587" s="868"/>
      <c r="F587" s="868"/>
      <c r="G587" s="868"/>
      <c r="H587" s="868"/>
      <c r="I587" s="868"/>
      <c r="J587" s="868"/>
      <c r="K587" s="868"/>
      <c r="L587" s="868"/>
      <c r="M587" s="868"/>
      <c r="N587" s="868"/>
      <c r="O587" s="869"/>
    </row>
    <row r="588" spans="2:15" ht="15.75" customHeight="1" x14ac:dyDescent="0.25">
      <c r="B588" s="651" t="s">
        <v>2663</v>
      </c>
      <c r="C588" s="868" t="s">
        <v>3391</v>
      </c>
      <c r="D588" s="868"/>
      <c r="E588" s="868"/>
      <c r="F588" s="868"/>
      <c r="G588" s="868"/>
      <c r="H588" s="868"/>
      <c r="I588" s="868"/>
      <c r="J588" s="868"/>
      <c r="K588" s="868"/>
      <c r="L588" s="868"/>
      <c r="M588" s="868"/>
      <c r="N588" s="868"/>
      <c r="O588" s="869"/>
    </row>
    <row r="589" spans="2:15" ht="15.75" customHeight="1" x14ac:dyDescent="0.25">
      <c r="B589" s="651" t="s">
        <v>2657</v>
      </c>
      <c r="C589" s="868" t="s">
        <v>3392</v>
      </c>
      <c r="D589" s="868"/>
      <c r="E589" s="868"/>
      <c r="F589" s="868"/>
      <c r="G589" s="868"/>
      <c r="H589" s="868"/>
      <c r="I589" s="868"/>
      <c r="J589" s="868"/>
      <c r="K589" s="868"/>
      <c r="L589" s="868"/>
      <c r="M589" s="868"/>
      <c r="N589" s="868"/>
      <c r="O589" s="869"/>
    </row>
    <row r="590" spans="2:15" ht="15.75" customHeight="1" x14ac:dyDescent="0.25">
      <c r="B590" s="651" t="s">
        <v>2651</v>
      </c>
      <c r="C590" s="868" t="s">
        <v>3393</v>
      </c>
      <c r="D590" s="868"/>
      <c r="E590" s="868"/>
      <c r="F590" s="868"/>
      <c r="G590" s="868"/>
      <c r="H590" s="868"/>
      <c r="I590" s="868"/>
      <c r="J590" s="868"/>
      <c r="K590" s="868"/>
      <c r="L590" s="868"/>
      <c r="M590" s="868"/>
      <c r="N590" s="868"/>
      <c r="O590" s="869"/>
    </row>
    <row r="591" spans="2:15" ht="15.75" customHeight="1" x14ac:dyDescent="0.25">
      <c r="B591" s="651" t="s">
        <v>2648</v>
      </c>
      <c r="C591" s="868" t="s">
        <v>3394</v>
      </c>
      <c r="D591" s="868"/>
      <c r="E591" s="868"/>
      <c r="F591" s="868"/>
      <c r="G591" s="868"/>
      <c r="H591" s="868"/>
      <c r="I591" s="868"/>
      <c r="J591" s="868"/>
      <c r="K591" s="868"/>
      <c r="L591" s="868"/>
      <c r="M591" s="868"/>
      <c r="N591" s="868"/>
      <c r="O591" s="869"/>
    </row>
    <row r="592" spans="2:15" ht="15.75" customHeight="1" x14ac:dyDescent="0.25">
      <c r="B592" s="651" t="s">
        <v>2640</v>
      </c>
      <c r="C592" s="868" t="s">
        <v>3395</v>
      </c>
      <c r="D592" s="868"/>
      <c r="E592" s="868"/>
      <c r="F592" s="868"/>
      <c r="G592" s="868"/>
      <c r="H592" s="868"/>
      <c r="I592" s="868"/>
      <c r="J592" s="868"/>
      <c r="K592" s="868"/>
      <c r="L592" s="868"/>
      <c r="M592" s="868"/>
      <c r="N592" s="868"/>
      <c r="O592" s="869"/>
    </row>
    <row r="593" spans="2:15" ht="15.75" customHeight="1" x14ac:dyDescent="0.25">
      <c r="B593" s="651" t="s">
        <v>3191</v>
      </c>
      <c r="C593" s="868" t="s">
        <v>3396</v>
      </c>
      <c r="D593" s="868"/>
      <c r="E593" s="868"/>
      <c r="F593" s="868"/>
      <c r="G593" s="868"/>
      <c r="H593" s="868"/>
      <c r="I593" s="868"/>
      <c r="J593" s="868"/>
      <c r="K593" s="868"/>
      <c r="L593" s="868"/>
      <c r="M593" s="868"/>
      <c r="N593" s="868"/>
      <c r="O593" s="869"/>
    </row>
    <row r="594" spans="2:15" ht="15.75" customHeight="1" x14ac:dyDescent="0.25">
      <c r="B594" s="651" t="s">
        <v>2629</v>
      </c>
      <c r="C594" s="868" t="s">
        <v>3397</v>
      </c>
      <c r="D594" s="868"/>
      <c r="E594" s="868"/>
      <c r="F594" s="868"/>
      <c r="G594" s="868"/>
      <c r="H594" s="868"/>
      <c r="I594" s="868"/>
      <c r="J594" s="868"/>
      <c r="K594" s="868"/>
      <c r="L594" s="868"/>
      <c r="M594" s="868"/>
      <c r="N594" s="868"/>
      <c r="O594" s="869"/>
    </row>
    <row r="595" spans="2:15" ht="15.75" customHeight="1" x14ac:dyDescent="0.25">
      <c r="B595" s="651" t="s">
        <v>3328</v>
      </c>
      <c r="C595" s="868" t="s">
        <v>3398</v>
      </c>
      <c r="D595" s="868"/>
      <c r="E595" s="868"/>
      <c r="F595" s="868"/>
      <c r="G595" s="868"/>
      <c r="H595" s="868"/>
      <c r="I595" s="868"/>
      <c r="J595" s="868"/>
      <c r="K595" s="868"/>
      <c r="L595" s="868"/>
      <c r="M595" s="868"/>
      <c r="N595" s="868"/>
      <c r="O595" s="869"/>
    </row>
    <row r="596" spans="2:15" ht="15.75" customHeight="1" x14ac:dyDescent="0.25">
      <c r="B596" s="651" t="s">
        <v>2608</v>
      </c>
      <c r="C596" s="868" t="s">
        <v>3399</v>
      </c>
      <c r="D596" s="868"/>
      <c r="E596" s="868"/>
      <c r="F596" s="868"/>
      <c r="G596" s="868"/>
      <c r="H596" s="868"/>
      <c r="I596" s="868"/>
      <c r="J596" s="868"/>
      <c r="K596" s="868"/>
      <c r="L596" s="868"/>
      <c r="M596" s="868"/>
      <c r="N596" s="868"/>
      <c r="O596" s="869"/>
    </row>
    <row r="597" spans="2:15" ht="15.75" customHeight="1" x14ac:dyDescent="0.25">
      <c r="B597" s="651" t="s">
        <v>2568</v>
      </c>
      <c r="C597" s="868" t="s">
        <v>3400</v>
      </c>
      <c r="D597" s="868"/>
      <c r="E597" s="868"/>
      <c r="F597" s="868"/>
      <c r="G597" s="868"/>
      <c r="H597" s="868"/>
      <c r="I597" s="868"/>
      <c r="J597" s="868"/>
      <c r="K597" s="868"/>
      <c r="L597" s="868"/>
      <c r="M597" s="868"/>
      <c r="N597" s="868"/>
      <c r="O597" s="869"/>
    </row>
    <row r="598" spans="2:15" ht="15.75" customHeight="1" x14ac:dyDescent="0.25">
      <c r="B598" s="651" t="s">
        <v>3331</v>
      </c>
      <c r="C598" s="868" t="s">
        <v>3401</v>
      </c>
      <c r="D598" s="868"/>
      <c r="E598" s="868"/>
      <c r="F598" s="868"/>
      <c r="G598" s="868"/>
      <c r="H598" s="868"/>
      <c r="I598" s="868"/>
      <c r="J598" s="868"/>
      <c r="K598" s="868"/>
      <c r="L598" s="868"/>
      <c r="M598" s="868"/>
      <c r="N598" s="868"/>
      <c r="O598" s="869"/>
    </row>
    <row r="599" spans="2:15" ht="15.75" customHeight="1" x14ac:dyDescent="0.25">
      <c r="B599" s="651" t="s">
        <v>2550</v>
      </c>
      <c r="C599" s="868" t="s">
        <v>3402</v>
      </c>
      <c r="D599" s="868"/>
      <c r="E599" s="868"/>
      <c r="F599" s="868"/>
      <c r="G599" s="868"/>
      <c r="H599" s="868"/>
      <c r="I599" s="868"/>
      <c r="J599" s="868"/>
      <c r="K599" s="868"/>
      <c r="L599" s="868"/>
      <c r="M599" s="868"/>
      <c r="N599" s="868"/>
      <c r="O599" s="869"/>
    </row>
    <row r="600" spans="2:15" ht="15.75" customHeight="1" x14ac:dyDescent="0.25">
      <c r="B600" s="651" t="s">
        <v>2531</v>
      </c>
      <c r="C600" s="868" t="s">
        <v>3403</v>
      </c>
      <c r="D600" s="868"/>
      <c r="E600" s="868"/>
      <c r="F600" s="868"/>
      <c r="G600" s="868"/>
      <c r="H600" s="868"/>
      <c r="I600" s="868"/>
      <c r="J600" s="868"/>
      <c r="K600" s="868"/>
      <c r="L600" s="868"/>
      <c r="M600" s="868"/>
      <c r="N600" s="868"/>
      <c r="O600" s="869"/>
    </row>
    <row r="601" spans="2:15" ht="15.75" customHeight="1" x14ac:dyDescent="0.25">
      <c r="B601" s="651" t="s">
        <v>2516</v>
      </c>
      <c r="C601" s="868" t="s">
        <v>3404</v>
      </c>
      <c r="D601" s="868"/>
      <c r="E601" s="868"/>
      <c r="F601" s="868"/>
      <c r="G601" s="868"/>
      <c r="H601" s="868"/>
      <c r="I601" s="868"/>
      <c r="J601" s="868"/>
      <c r="K601" s="868"/>
      <c r="L601" s="868"/>
      <c r="M601" s="868"/>
      <c r="N601" s="868"/>
      <c r="O601" s="869"/>
    </row>
    <row r="602" spans="2:15" ht="15.75" customHeight="1" x14ac:dyDescent="0.25">
      <c r="B602" s="651" t="s">
        <v>2491</v>
      </c>
      <c r="C602" s="868" t="s">
        <v>3405</v>
      </c>
      <c r="D602" s="868"/>
      <c r="E602" s="868"/>
      <c r="F602" s="868"/>
      <c r="G602" s="868"/>
      <c r="H602" s="868"/>
      <c r="I602" s="868"/>
      <c r="J602" s="868"/>
      <c r="K602" s="868"/>
      <c r="L602" s="868"/>
      <c r="M602" s="868"/>
      <c r="N602" s="868"/>
      <c r="O602" s="869"/>
    </row>
    <row r="603" spans="2:15" ht="15.75" customHeight="1" x14ac:dyDescent="0.25">
      <c r="B603" s="651" t="s">
        <v>3297</v>
      </c>
      <c r="C603" s="868" t="s">
        <v>3406</v>
      </c>
      <c r="D603" s="868"/>
      <c r="E603" s="868"/>
      <c r="F603" s="868"/>
      <c r="G603" s="868"/>
      <c r="H603" s="868"/>
      <c r="I603" s="868"/>
      <c r="J603" s="868"/>
      <c r="K603" s="868"/>
      <c r="L603" s="868"/>
      <c r="M603" s="868"/>
      <c r="N603" s="868"/>
      <c r="O603" s="869"/>
    </row>
    <row r="604" spans="2:15" ht="15.75" customHeight="1" x14ac:dyDescent="0.25">
      <c r="B604" s="651" t="s">
        <v>2452</v>
      </c>
      <c r="C604" s="868" t="s">
        <v>3407</v>
      </c>
      <c r="D604" s="868"/>
      <c r="E604" s="868"/>
      <c r="F604" s="868"/>
      <c r="G604" s="868"/>
      <c r="H604" s="868"/>
      <c r="I604" s="868"/>
      <c r="J604" s="868"/>
      <c r="K604" s="868"/>
      <c r="L604" s="868"/>
      <c r="M604" s="868"/>
      <c r="N604" s="868"/>
      <c r="O604" s="869"/>
    </row>
    <row r="605" spans="2:15" ht="15.75" customHeight="1" x14ac:dyDescent="0.25">
      <c r="B605" s="651" t="s">
        <v>2978</v>
      </c>
      <c r="C605" s="868" t="s">
        <v>3408</v>
      </c>
      <c r="D605" s="868"/>
      <c r="E605" s="868"/>
      <c r="F605" s="868"/>
      <c r="G605" s="868"/>
      <c r="H605" s="868"/>
      <c r="I605" s="868"/>
      <c r="J605" s="868"/>
      <c r="K605" s="868"/>
      <c r="L605" s="868"/>
      <c r="M605" s="868"/>
      <c r="N605" s="868"/>
      <c r="O605" s="869"/>
    </row>
    <row r="606" spans="2:15" ht="15.75" customHeight="1" x14ac:dyDescent="0.25">
      <c r="B606" s="651" t="s">
        <v>2975</v>
      </c>
      <c r="C606" s="868" t="s">
        <v>3409</v>
      </c>
      <c r="D606" s="868"/>
      <c r="E606" s="868"/>
      <c r="F606" s="868"/>
      <c r="G606" s="868"/>
      <c r="H606" s="868"/>
      <c r="I606" s="868"/>
      <c r="J606" s="868"/>
      <c r="K606" s="868"/>
      <c r="L606" s="868"/>
      <c r="M606" s="868"/>
      <c r="N606" s="868"/>
      <c r="O606" s="869"/>
    </row>
    <row r="607" spans="2:15" ht="15.75" customHeight="1" x14ac:dyDescent="0.25">
      <c r="B607" s="651" t="s">
        <v>2971</v>
      </c>
      <c r="C607" s="868" t="s">
        <v>3410</v>
      </c>
      <c r="D607" s="868"/>
      <c r="E607" s="868"/>
      <c r="F607" s="868"/>
      <c r="G607" s="868"/>
      <c r="H607" s="868"/>
      <c r="I607" s="868"/>
      <c r="J607" s="868"/>
      <c r="K607" s="868"/>
      <c r="L607" s="868"/>
      <c r="M607" s="868"/>
      <c r="N607" s="868"/>
      <c r="O607" s="869"/>
    </row>
    <row r="608" spans="2:15" ht="15.75" customHeight="1" x14ac:dyDescent="0.25">
      <c r="B608" s="651" t="s">
        <v>2967</v>
      </c>
      <c r="C608" s="868" t="s">
        <v>3411</v>
      </c>
      <c r="D608" s="868"/>
      <c r="E608" s="868"/>
      <c r="F608" s="868"/>
      <c r="G608" s="868"/>
      <c r="H608" s="868"/>
      <c r="I608" s="868"/>
      <c r="J608" s="868"/>
      <c r="K608" s="868"/>
      <c r="L608" s="868"/>
      <c r="M608" s="868"/>
      <c r="N608" s="868"/>
      <c r="O608" s="869"/>
    </row>
    <row r="609" spans="2:15" ht="15.75" customHeight="1" x14ac:dyDescent="0.25">
      <c r="B609" s="651" t="s">
        <v>3301</v>
      </c>
      <c r="C609" s="868" t="s">
        <v>2099</v>
      </c>
      <c r="D609" s="868"/>
      <c r="E609" s="868"/>
      <c r="F609" s="868"/>
      <c r="G609" s="868"/>
      <c r="H609" s="868"/>
      <c r="I609" s="868"/>
      <c r="J609" s="868"/>
      <c r="K609" s="868"/>
      <c r="L609" s="868"/>
      <c r="M609" s="868"/>
      <c r="N609" s="868"/>
      <c r="O609" s="869"/>
    </row>
    <row r="610" spans="2:15" ht="15.75" customHeight="1" x14ac:dyDescent="0.25">
      <c r="B610" s="651" t="s">
        <v>2952</v>
      </c>
      <c r="C610" s="868" t="s">
        <v>3412</v>
      </c>
      <c r="D610" s="868"/>
      <c r="E610" s="868"/>
      <c r="F610" s="868"/>
      <c r="G610" s="868"/>
      <c r="H610" s="868"/>
      <c r="I610" s="868"/>
      <c r="J610" s="868"/>
      <c r="K610" s="868"/>
      <c r="L610" s="868"/>
      <c r="M610" s="868"/>
      <c r="N610" s="868"/>
      <c r="O610" s="869"/>
    </row>
    <row r="611" spans="2:15" ht="15.75" customHeight="1" x14ac:dyDescent="0.25">
      <c r="B611" s="651" t="s">
        <v>2940</v>
      </c>
      <c r="C611" s="868" t="s">
        <v>3413</v>
      </c>
      <c r="D611" s="868"/>
      <c r="E611" s="868"/>
      <c r="F611" s="868"/>
      <c r="G611" s="868"/>
      <c r="H611" s="868"/>
      <c r="I611" s="868"/>
      <c r="J611" s="868"/>
      <c r="K611" s="868"/>
      <c r="L611" s="868"/>
      <c r="M611" s="868"/>
      <c r="N611" s="868"/>
      <c r="O611" s="869"/>
    </row>
    <row r="612" spans="2:15" ht="15.75" customHeight="1" x14ac:dyDescent="0.25">
      <c r="B612" s="651" t="s">
        <v>2925</v>
      </c>
      <c r="C612" s="868" t="s">
        <v>3414</v>
      </c>
      <c r="D612" s="868"/>
      <c r="E612" s="868"/>
      <c r="F612" s="868"/>
      <c r="G612" s="868"/>
      <c r="H612" s="868"/>
      <c r="I612" s="868"/>
      <c r="J612" s="868"/>
      <c r="K612" s="868"/>
      <c r="L612" s="868"/>
      <c r="M612" s="868"/>
      <c r="N612" s="868"/>
      <c r="O612" s="869"/>
    </row>
    <row r="613" spans="2:15" ht="15.75" customHeight="1" x14ac:dyDescent="0.25">
      <c r="B613" s="651" t="s">
        <v>2917</v>
      </c>
      <c r="C613" s="868" t="s">
        <v>3415</v>
      </c>
      <c r="D613" s="868"/>
      <c r="E613" s="868"/>
      <c r="F613" s="868"/>
      <c r="G613" s="868"/>
      <c r="H613" s="868"/>
      <c r="I613" s="868"/>
      <c r="J613" s="868"/>
      <c r="K613" s="868"/>
      <c r="L613" s="868"/>
      <c r="M613" s="868"/>
      <c r="N613" s="868"/>
      <c r="O613" s="869"/>
    </row>
    <row r="614" spans="2:15" ht="15.75" customHeight="1" x14ac:dyDescent="0.25">
      <c r="B614" s="651" t="s">
        <v>2906</v>
      </c>
      <c r="C614" s="868" t="s">
        <v>3416</v>
      </c>
      <c r="D614" s="868"/>
      <c r="E614" s="868"/>
      <c r="F614" s="868"/>
      <c r="G614" s="868"/>
      <c r="H614" s="868"/>
      <c r="I614" s="868"/>
      <c r="J614" s="868"/>
      <c r="K614" s="868"/>
      <c r="L614" s="868"/>
      <c r="M614" s="868"/>
      <c r="N614" s="868"/>
      <c r="O614" s="869"/>
    </row>
    <row r="615" spans="2:15" ht="15.75" customHeight="1" x14ac:dyDescent="0.25">
      <c r="B615" s="651" t="s">
        <v>2901</v>
      </c>
      <c r="C615" s="868" t="s">
        <v>3417</v>
      </c>
      <c r="D615" s="868"/>
      <c r="E615" s="868"/>
      <c r="F615" s="868"/>
      <c r="G615" s="868"/>
      <c r="H615" s="868"/>
      <c r="I615" s="868"/>
      <c r="J615" s="868"/>
      <c r="K615" s="868"/>
      <c r="L615" s="868"/>
      <c r="M615" s="868"/>
      <c r="N615" s="868"/>
      <c r="O615" s="869"/>
    </row>
    <row r="616" spans="2:15" ht="15.75" customHeight="1" x14ac:dyDescent="0.25">
      <c r="B616" s="651" t="s">
        <v>2891</v>
      </c>
      <c r="C616" s="868" t="s">
        <v>3418</v>
      </c>
      <c r="D616" s="868"/>
      <c r="E616" s="868"/>
      <c r="F616" s="868"/>
      <c r="G616" s="868"/>
      <c r="H616" s="868"/>
      <c r="I616" s="868"/>
      <c r="J616" s="868"/>
      <c r="K616" s="868"/>
      <c r="L616" s="868"/>
      <c r="M616" s="868"/>
      <c r="N616" s="868"/>
      <c r="O616" s="869"/>
    </row>
    <row r="617" spans="2:15" ht="15.75" customHeight="1" x14ac:dyDescent="0.25">
      <c r="B617" s="651" t="s">
        <v>2874</v>
      </c>
      <c r="C617" s="868" t="s">
        <v>3419</v>
      </c>
      <c r="D617" s="868"/>
      <c r="E617" s="868"/>
      <c r="F617" s="868"/>
      <c r="G617" s="868"/>
      <c r="H617" s="868"/>
      <c r="I617" s="868"/>
      <c r="J617" s="868"/>
      <c r="K617" s="868"/>
      <c r="L617" s="868"/>
      <c r="M617" s="868"/>
      <c r="N617" s="868"/>
      <c r="O617" s="869"/>
    </row>
    <row r="618" spans="2:15" ht="15.75" customHeight="1" x14ac:dyDescent="0.25">
      <c r="B618" s="651" t="s">
        <v>2853</v>
      </c>
      <c r="C618" s="868" t="s">
        <v>3420</v>
      </c>
      <c r="D618" s="868"/>
      <c r="E618" s="868"/>
      <c r="F618" s="868"/>
      <c r="G618" s="868"/>
      <c r="H618" s="868"/>
      <c r="I618" s="868"/>
      <c r="J618" s="868"/>
      <c r="K618" s="868"/>
      <c r="L618" s="868"/>
      <c r="M618" s="868"/>
      <c r="N618" s="868"/>
      <c r="O618" s="869"/>
    </row>
    <row r="619" spans="2:15" ht="15.75" customHeight="1" x14ac:dyDescent="0.25">
      <c r="B619" s="651" t="s">
        <v>2839</v>
      </c>
      <c r="C619" s="868" t="s">
        <v>3421</v>
      </c>
      <c r="D619" s="868"/>
      <c r="E619" s="868"/>
      <c r="F619" s="868"/>
      <c r="G619" s="868"/>
      <c r="H619" s="868"/>
      <c r="I619" s="868"/>
      <c r="J619" s="868"/>
      <c r="K619" s="868"/>
      <c r="L619" s="868"/>
      <c r="M619" s="868"/>
      <c r="N619" s="868"/>
      <c r="O619" s="869"/>
    </row>
    <row r="620" spans="2:15" ht="15.75" customHeight="1" x14ac:dyDescent="0.25">
      <c r="B620" s="651" t="s">
        <v>2814</v>
      </c>
      <c r="C620" s="868" t="s">
        <v>3422</v>
      </c>
      <c r="D620" s="868"/>
      <c r="E620" s="868"/>
      <c r="F620" s="868"/>
      <c r="G620" s="868"/>
      <c r="H620" s="868"/>
      <c r="I620" s="868"/>
      <c r="J620" s="868"/>
      <c r="K620" s="868"/>
      <c r="L620" s="868"/>
      <c r="M620" s="868"/>
      <c r="N620" s="868"/>
      <c r="O620" s="869"/>
    </row>
    <row r="621" spans="2:15" ht="15.75" customHeight="1" x14ac:dyDescent="0.25">
      <c r="B621" s="651" t="s">
        <v>2779</v>
      </c>
      <c r="C621" s="868" t="s">
        <v>3423</v>
      </c>
      <c r="D621" s="868"/>
      <c r="E621" s="868"/>
      <c r="F621" s="868"/>
      <c r="G621" s="868"/>
      <c r="H621" s="868"/>
      <c r="I621" s="868"/>
      <c r="J621" s="868"/>
      <c r="K621" s="868"/>
      <c r="L621" s="868"/>
      <c r="M621" s="868"/>
      <c r="N621" s="868"/>
      <c r="O621" s="869"/>
    </row>
    <row r="622" spans="2:15" ht="15.75" customHeight="1" x14ac:dyDescent="0.25">
      <c r="B622" s="651" t="s">
        <v>2752</v>
      </c>
      <c r="C622" s="868" t="s">
        <v>3424</v>
      </c>
      <c r="D622" s="868"/>
      <c r="E622" s="868"/>
      <c r="F622" s="868"/>
      <c r="G622" s="868"/>
      <c r="H622" s="868"/>
      <c r="I622" s="868"/>
      <c r="J622" s="868"/>
      <c r="K622" s="868"/>
      <c r="L622" s="868"/>
      <c r="M622" s="868"/>
      <c r="N622" s="868"/>
      <c r="O622" s="869"/>
    </row>
    <row r="623" spans="2:15" ht="15.75" customHeight="1" x14ac:dyDescent="0.25">
      <c r="B623" s="651" t="s">
        <v>2737</v>
      </c>
      <c r="C623" s="868" t="s">
        <v>3425</v>
      </c>
      <c r="D623" s="868"/>
      <c r="E623" s="868"/>
      <c r="F623" s="868"/>
      <c r="G623" s="868"/>
      <c r="H623" s="868"/>
      <c r="I623" s="868"/>
      <c r="J623" s="868"/>
      <c r="K623" s="868"/>
      <c r="L623" s="868"/>
      <c r="M623" s="868"/>
      <c r="N623" s="868"/>
      <c r="O623" s="869"/>
    </row>
    <row r="624" spans="2:15" ht="15.75" customHeight="1" x14ac:dyDescent="0.25">
      <c r="B624" s="651" t="s">
        <v>2710</v>
      </c>
      <c r="C624" s="868" t="s">
        <v>3426</v>
      </c>
      <c r="D624" s="868"/>
      <c r="E624" s="868"/>
      <c r="F624" s="868"/>
      <c r="G624" s="868"/>
      <c r="H624" s="868"/>
      <c r="I624" s="868"/>
      <c r="J624" s="868"/>
      <c r="K624" s="868"/>
      <c r="L624" s="868"/>
      <c r="M624" s="868"/>
      <c r="N624" s="868"/>
      <c r="O624" s="869"/>
    </row>
    <row r="625" spans="2:15" ht="15.75" customHeight="1" thickBot="1" x14ac:dyDescent="0.3">
      <c r="B625" s="568" t="s">
        <v>3339</v>
      </c>
      <c r="C625" s="870" t="s">
        <v>3427</v>
      </c>
      <c r="D625" s="870"/>
      <c r="E625" s="870"/>
      <c r="F625" s="870"/>
      <c r="G625" s="870"/>
      <c r="H625" s="870"/>
      <c r="I625" s="870"/>
      <c r="J625" s="870"/>
      <c r="K625" s="870"/>
      <c r="L625" s="870"/>
      <c r="M625" s="870"/>
      <c r="N625" s="870"/>
      <c r="O625" s="871"/>
    </row>
    <row r="626" spans="2:15" ht="15.75" customHeight="1" thickBot="1" x14ac:dyDescent="0.3">
      <c r="B626" s="80"/>
      <c r="C626" s="865"/>
      <c r="D626" s="865"/>
      <c r="E626" s="865"/>
      <c r="F626" s="865"/>
      <c r="G626" s="865"/>
      <c r="H626" s="865"/>
      <c r="I626" s="865"/>
      <c r="J626" s="865"/>
      <c r="K626" s="865"/>
      <c r="L626" s="865"/>
      <c r="M626" s="865"/>
      <c r="N626" s="865"/>
      <c r="O626" s="865"/>
    </row>
    <row r="627" spans="2:15" ht="15.75" customHeight="1" x14ac:dyDescent="0.25">
      <c r="B627" s="537" t="s">
        <v>2162</v>
      </c>
      <c r="C627" s="874" t="s">
        <v>3428</v>
      </c>
      <c r="D627" s="874"/>
      <c r="E627" s="874"/>
      <c r="F627" s="874"/>
      <c r="G627" s="874"/>
      <c r="H627" s="874"/>
      <c r="I627" s="874"/>
      <c r="J627" s="874"/>
      <c r="K627" s="874"/>
      <c r="L627" s="874"/>
      <c r="M627" s="874"/>
      <c r="N627" s="874"/>
      <c r="O627" s="875"/>
    </row>
    <row r="628" spans="2:15" ht="15.75" customHeight="1" x14ac:dyDescent="0.25">
      <c r="B628" s="651" t="s">
        <v>1494</v>
      </c>
      <c r="C628" s="868" t="s">
        <v>1495</v>
      </c>
      <c r="D628" s="868"/>
      <c r="E628" s="868"/>
      <c r="F628" s="868"/>
      <c r="G628" s="868"/>
      <c r="H628" s="868"/>
      <c r="I628" s="868"/>
      <c r="J628" s="868"/>
      <c r="K628" s="868"/>
      <c r="L628" s="868"/>
      <c r="M628" s="868"/>
      <c r="N628" s="868"/>
      <c r="O628" s="869"/>
    </row>
    <row r="629" spans="2:15" ht="15.75" customHeight="1" x14ac:dyDescent="0.25">
      <c r="B629" s="651" t="s">
        <v>1497</v>
      </c>
      <c r="C629" s="868" t="s">
        <v>3429</v>
      </c>
      <c r="D629" s="868"/>
      <c r="E629" s="868"/>
      <c r="F629" s="868"/>
      <c r="G629" s="868"/>
      <c r="H629" s="868"/>
      <c r="I629" s="868"/>
      <c r="J629" s="868"/>
      <c r="K629" s="868"/>
      <c r="L629" s="868"/>
      <c r="M629" s="868"/>
      <c r="N629" s="868"/>
      <c r="O629" s="869"/>
    </row>
    <row r="630" spans="2:15" ht="15.75" customHeight="1" x14ac:dyDescent="0.25">
      <c r="B630" s="651" t="s">
        <v>1500</v>
      </c>
      <c r="C630" s="868" t="s">
        <v>3430</v>
      </c>
      <c r="D630" s="868"/>
      <c r="E630" s="868"/>
      <c r="F630" s="868"/>
      <c r="G630" s="868"/>
      <c r="H630" s="868"/>
      <c r="I630" s="868"/>
      <c r="J630" s="868"/>
      <c r="K630" s="868"/>
      <c r="L630" s="868"/>
      <c r="M630" s="868"/>
      <c r="N630" s="868"/>
      <c r="O630" s="869"/>
    </row>
    <row r="631" spans="2:15" ht="15.75" customHeight="1" x14ac:dyDescent="0.25">
      <c r="B631" s="651" t="s">
        <v>1503</v>
      </c>
      <c r="C631" s="868" t="s">
        <v>3431</v>
      </c>
      <c r="D631" s="868"/>
      <c r="E631" s="868"/>
      <c r="F631" s="868"/>
      <c r="G631" s="868"/>
      <c r="H631" s="868"/>
      <c r="I631" s="868"/>
      <c r="J631" s="868"/>
      <c r="K631" s="868"/>
      <c r="L631" s="868"/>
      <c r="M631" s="868"/>
      <c r="N631" s="868"/>
      <c r="O631" s="869"/>
    </row>
    <row r="632" spans="2:15" ht="15.75" customHeight="1" x14ac:dyDescent="0.25">
      <c r="B632" s="651" t="s">
        <v>1506</v>
      </c>
      <c r="C632" s="868" t="s">
        <v>3432</v>
      </c>
      <c r="D632" s="868"/>
      <c r="E632" s="868"/>
      <c r="F632" s="868"/>
      <c r="G632" s="868"/>
      <c r="H632" s="868"/>
      <c r="I632" s="868"/>
      <c r="J632" s="868"/>
      <c r="K632" s="868"/>
      <c r="L632" s="868"/>
      <c r="M632" s="868"/>
      <c r="N632" s="868"/>
      <c r="O632" s="869"/>
    </row>
    <row r="633" spans="2:15" ht="15.75" customHeight="1" x14ac:dyDescent="0.25">
      <c r="B633" s="651" t="s">
        <v>1509</v>
      </c>
      <c r="C633" s="868" t="s">
        <v>3433</v>
      </c>
      <c r="D633" s="868"/>
      <c r="E633" s="868"/>
      <c r="F633" s="868"/>
      <c r="G633" s="868"/>
      <c r="H633" s="868"/>
      <c r="I633" s="868"/>
      <c r="J633" s="868"/>
      <c r="K633" s="868"/>
      <c r="L633" s="868"/>
      <c r="M633" s="868"/>
      <c r="N633" s="868"/>
      <c r="O633" s="869"/>
    </row>
    <row r="634" spans="2:15" ht="15.75" customHeight="1" x14ac:dyDescent="0.25">
      <c r="B634" s="651" t="s">
        <v>1512</v>
      </c>
      <c r="C634" s="868" t="s">
        <v>3434</v>
      </c>
      <c r="D634" s="868"/>
      <c r="E634" s="868"/>
      <c r="F634" s="868"/>
      <c r="G634" s="868"/>
      <c r="H634" s="868"/>
      <c r="I634" s="868"/>
      <c r="J634" s="868"/>
      <c r="K634" s="868"/>
      <c r="L634" s="868"/>
      <c r="M634" s="868"/>
      <c r="N634" s="868"/>
      <c r="O634" s="869"/>
    </row>
    <row r="635" spans="2:15" ht="15.75" customHeight="1" x14ac:dyDescent="0.25">
      <c r="B635" s="651" t="s">
        <v>1515</v>
      </c>
      <c r="C635" s="868" t="s">
        <v>3435</v>
      </c>
      <c r="D635" s="868"/>
      <c r="E635" s="868"/>
      <c r="F635" s="868"/>
      <c r="G635" s="868"/>
      <c r="H635" s="868"/>
      <c r="I635" s="868"/>
      <c r="J635" s="868"/>
      <c r="K635" s="868"/>
      <c r="L635" s="868"/>
      <c r="M635" s="868"/>
      <c r="N635" s="868"/>
      <c r="O635" s="869"/>
    </row>
    <row r="636" spans="2:15" ht="15.75" customHeight="1" x14ac:dyDescent="0.25">
      <c r="B636" s="651" t="s">
        <v>1518</v>
      </c>
      <c r="C636" s="868" t="s">
        <v>3436</v>
      </c>
      <c r="D636" s="868"/>
      <c r="E636" s="868"/>
      <c r="F636" s="868"/>
      <c r="G636" s="868"/>
      <c r="H636" s="868"/>
      <c r="I636" s="868"/>
      <c r="J636" s="868"/>
      <c r="K636" s="868"/>
      <c r="L636" s="868"/>
      <c r="M636" s="868"/>
      <c r="N636" s="868"/>
      <c r="O636" s="869"/>
    </row>
    <row r="637" spans="2:15" ht="15.75" customHeight="1" x14ac:dyDescent="0.25">
      <c r="B637" s="651" t="s">
        <v>1521</v>
      </c>
      <c r="C637" s="868" t="s">
        <v>3437</v>
      </c>
      <c r="D637" s="868"/>
      <c r="E637" s="868"/>
      <c r="F637" s="868"/>
      <c r="G637" s="868"/>
      <c r="H637" s="868"/>
      <c r="I637" s="868"/>
      <c r="J637" s="868"/>
      <c r="K637" s="868"/>
      <c r="L637" s="868"/>
      <c r="M637" s="868"/>
      <c r="N637" s="868"/>
      <c r="O637" s="869"/>
    </row>
    <row r="638" spans="2:15" ht="15.75" customHeight="1" x14ac:dyDescent="0.25">
      <c r="B638" s="651" t="s">
        <v>1524</v>
      </c>
      <c r="C638" s="868" t="s">
        <v>3438</v>
      </c>
      <c r="D638" s="868"/>
      <c r="E638" s="868"/>
      <c r="F638" s="868"/>
      <c r="G638" s="868"/>
      <c r="H638" s="868"/>
      <c r="I638" s="868"/>
      <c r="J638" s="868"/>
      <c r="K638" s="868"/>
      <c r="L638" s="868"/>
      <c r="M638" s="868"/>
      <c r="N638" s="868"/>
      <c r="O638" s="869"/>
    </row>
    <row r="639" spans="2:15" ht="15.75" customHeight="1" x14ac:dyDescent="0.25">
      <c r="B639" s="651" t="s">
        <v>1527</v>
      </c>
      <c r="C639" s="868" t="s">
        <v>3439</v>
      </c>
      <c r="D639" s="868"/>
      <c r="E639" s="868"/>
      <c r="F639" s="868"/>
      <c r="G639" s="868"/>
      <c r="H639" s="868"/>
      <c r="I639" s="868"/>
      <c r="J639" s="868"/>
      <c r="K639" s="868"/>
      <c r="L639" s="868"/>
      <c r="M639" s="868"/>
      <c r="N639" s="868"/>
      <c r="O639" s="869"/>
    </row>
    <row r="640" spans="2:15" ht="15.75" customHeight="1" x14ac:dyDescent="0.25">
      <c r="B640" s="651" t="s">
        <v>1530</v>
      </c>
      <c r="C640" s="868" t="s">
        <v>3440</v>
      </c>
      <c r="D640" s="868"/>
      <c r="E640" s="868"/>
      <c r="F640" s="868"/>
      <c r="G640" s="868"/>
      <c r="H640" s="868"/>
      <c r="I640" s="868"/>
      <c r="J640" s="868"/>
      <c r="K640" s="868"/>
      <c r="L640" s="868"/>
      <c r="M640" s="868"/>
      <c r="N640" s="868"/>
      <c r="O640" s="869"/>
    </row>
    <row r="641" spans="2:15" ht="15.75" customHeight="1" x14ac:dyDescent="0.25">
      <c r="B641" s="651" t="s">
        <v>1533</v>
      </c>
      <c r="C641" s="868" t="s">
        <v>3441</v>
      </c>
      <c r="D641" s="868"/>
      <c r="E641" s="868"/>
      <c r="F641" s="868"/>
      <c r="G641" s="868"/>
      <c r="H641" s="868"/>
      <c r="I641" s="868"/>
      <c r="J641" s="868"/>
      <c r="K641" s="868"/>
      <c r="L641" s="868"/>
      <c r="M641" s="868"/>
      <c r="N641" s="868"/>
      <c r="O641" s="869"/>
    </row>
    <row r="642" spans="2:15" ht="15.75" customHeight="1" x14ac:dyDescent="0.25">
      <c r="B642" s="651" t="s">
        <v>1536</v>
      </c>
      <c r="C642" s="868" t="s">
        <v>3442</v>
      </c>
      <c r="D642" s="868"/>
      <c r="E642" s="868"/>
      <c r="F642" s="868"/>
      <c r="G642" s="868"/>
      <c r="H642" s="868"/>
      <c r="I642" s="868"/>
      <c r="J642" s="868"/>
      <c r="K642" s="868"/>
      <c r="L642" s="868"/>
      <c r="M642" s="868"/>
      <c r="N642" s="868"/>
      <c r="O642" s="869"/>
    </row>
    <row r="643" spans="2:15" ht="15.75" customHeight="1" x14ac:dyDescent="0.25">
      <c r="B643" s="651" t="s">
        <v>1539</v>
      </c>
      <c r="C643" s="868" t="s">
        <v>3443</v>
      </c>
      <c r="D643" s="868"/>
      <c r="E643" s="868"/>
      <c r="F643" s="868"/>
      <c r="G643" s="868"/>
      <c r="H643" s="868"/>
      <c r="I643" s="868"/>
      <c r="J643" s="868"/>
      <c r="K643" s="868"/>
      <c r="L643" s="868"/>
      <c r="M643" s="868"/>
      <c r="N643" s="868"/>
      <c r="O643" s="869"/>
    </row>
    <row r="644" spans="2:15" ht="15.75" customHeight="1" x14ac:dyDescent="0.25">
      <c r="B644" s="651" t="s">
        <v>1542</v>
      </c>
      <c r="C644" s="868" t="s">
        <v>3444</v>
      </c>
      <c r="D644" s="868"/>
      <c r="E644" s="868"/>
      <c r="F644" s="868"/>
      <c r="G644" s="868"/>
      <c r="H644" s="868"/>
      <c r="I644" s="868"/>
      <c r="J644" s="868"/>
      <c r="K644" s="868"/>
      <c r="L644" s="868"/>
      <c r="M644" s="868"/>
      <c r="N644" s="868"/>
      <c r="O644" s="869"/>
    </row>
    <row r="645" spans="2:15" ht="15.75" customHeight="1" x14ac:dyDescent="0.25">
      <c r="B645" s="651" t="s">
        <v>1545</v>
      </c>
      <c r="C645" s="868" t="s">
        <v>3445</v>
      </c>
      <c r="D645" s="868"/>
      <c r="E645" s="868"/>
      <c r="F645" s="868"/>
      <c r="G645" s="868"/>
      <c r="H645" s="868"/>
      <c r="I645" s="868"/>
      <c r="J645" s="868"/>
      <c r="K645" s="868"/>
      <c r="L645" s="868"/>
      <c r="M645" s="868"/>
      <c r="N645" s="868"/>
      <c r="O645" s="869"/>
    </row>
    <row r="646" spans="2:15" ht="15.75" customHeight="1" x14ac:dyDescent="0.25">
      <c r="B646" s="651" t="s">
        <v>1548</v>
      </c>
      <c r="C646" s="868" t="s">
        <v>3446</v>
      </c>
      <c r="D646" s="868"/>
      <c r="E646" s="868"/>
      <c r="F646" s="868"/>
      <c r="G646" s="868"/>
      <c r="H646" s="868"/>
      <c r="I646" s="868"/>
      <c r="J646" s="868"/>
      <c r="K646" s="868"/>
      <c r="L646" s="868"/>
      <c r="M646" s="868"/>
      <c r="N646" s="868"/>
      <c r="O646" s="869"/>
    </row>
    <row r="647" spans="2:15" ht="15.75" customHeight="1" x14ac:dyDescent="0.25">
      <c r="B647" s="651" t="s">
        <v>1551</v>
      </c>
      <c r="C647" s="868" t="s">
        <v>3447</v>
      </c>
      <c r="D647" s="868"/>
      <c r="E647" s="868"/>
      <c r="F647" s="868"/>
      <c r="G647" s="868"/>
      <c r="H647" s="868"/>
      <c r="I647" s="868"/>
      <c r="J647" s="868"/>
      <c r="K647" s="868"/>
      <c r="L647" s="868"/>
      <c r="M647" s="868"/>
      <c r="N647" s="868"/>
      <c r="O647" s="869"/>
    </row>
    <row r="648" spans="2:15" ht="15.75" customHeight="1" x14ac:dyDescent="0.25">
      <c r="B648" s="651" t="s">
        <v>1554</v>
      </c>
      <c r="C648" s="868" t="s">
        <v>1492</v>
      </c>
      <c r="D648" s="868"/>
      <c r="E648" s="868"/>
      <c r="F648" s="868"/>
      <c r="G648" s="868"/>
      <c r="H648" s="868"/>
      <c r="I648" s="868"/>
      <c r="J648" s="868"/>
      <c r="K648" s="868"/>
      <c r="L648" s="868"/>
      <c r="M648" s="868"/>
      <c r="N648" s="868"/>
      <c r="O648" s="869"/>
    </row>
    <row r="649" spans="2:15" ht="15.75" customHeight="1" thickBot="1" x14ac:dyDescent="0.3">
      <c r="B649" s="568" t="s">
        <v>1620</v>
      </c>
      <c r="C649" s="870" t="s">
        <v>1377</v>
      </c>
      <c r="D649" s="870"/>
      <c r="E649" s="870"/>
      <c r="F649" s="870"/>
      <c r="G649" s="870"/>
      <c r="H649" s="870"/>
      <c r="I649" s="870"/>
      <c r="J649" s="870"/>
      <c r="K649" s="870"/>
      <c r="L649" s="870"/>
      <c r="M649" s="870"/>
      <c r="N649" s="870"/>
      <c r="O649" s="871"/>
    </row>
    <row r="650" spans="2:15" ht="15.75" customHeight="1" thickBot="1" x14ac:dyDescent="0.3">
      <c r="B650" s="80"/>
      <c r="C650" s="865"/>
      <c r="D650" s="865"/>
      <c r="E650" s="865"/>
      <c r="F650" s="865"/>
      <c r="G650" s="865"/>
      <c r="H650" s="865"/>
      <c r="I650" s="865"/>
      <c r="J650" s="865"/>
      <c r="K650" s="865"/>
      <c r="L650" s="865"/>
      <c r="M650" s="865"/>
      <c r="N650" s="865"/>
      <c r="O650" s="865"/>
    </row>
    <row r="651" spans="2:15" ht="15.75" customHeight="1" x14ac:dyDescent="0.25">
      <c r="B651" s="537" t="s">
        <v>2440</v>
      </c>
      <c r="C651" s="874" t="s">
        <v>3448</v>
      </c>
      <c r="D651" s="874"/>
      <c r="E651" s="874"/>
      <c r="F651" s="874"/>
      <c r="G651" s="874"/>
      <c r="H651" s="874"/>
      <c r="I651" s="874"/>
      <c r="J651" s="874"/>
      <c r="K651" s="874"/>
      <c r="L651" s="874"/>
      <c r="M651" s="874"/>
      <c r="N651" s="874"/>
      <c r="O651" s="875"/>
    </row>
    <row r="652" spans="2:15" ht="15.75" customHeight="1" x14ac:dyDescent="0.25">
      <c r="B652" s="651" t="s">
        <v>2934</v>
      </c>
      <c r="C652" s="868" t="s">
        <v>1049</v>
      </c>
      <c r="D652" s="868"/>
      <c r="E652" s="868"/>
      <c r="F652" s="868"/>
      <c r="G652" s="868"/>
      <c r="H652" s="868"/>
      <c r="I652" s="868"/>
      <c r="J652" s="868"/>
      <c r="K652" s="868"/>
      <c r="L652" s="868"/>
      <c r="M652" s="868"/>
      <c r="N652" s="868"/>
      <c r="O652" s="869"/>
    </row>
    <row r="653" spans="2:15" ht="15.75" customHeight="1" x14ac:dyDescent="0.25">
      <c r="B653" s="651" t="s">
        <v>2937</v>
      </c>
      <c r="C653" s="868" t="s">
        <v>1055</v>
      </c>
      <c r="D653" s="868"/>
      <c r="E653" s="868"/>
      <c r="F653" s="868"/>
      <c r="G653" s="868"/>
      <c r="H653" s="868"/>
      <c r="I653" s="868"/>
      <c r="J653" s="868"/>
      <c r="K653" s="868"/>
      <c r="L653" s="868"/>
      <c r="M653" s="868"/>
      <c r="N653" s="868"/>
      <c r="O653" s="869"/>
    </row>
    <row r="654" spans="2:15" ht="15.75" customHeight="1" x14ac:dyDescent="0.25">
      <c r="B654" s="651" t="s">
        <v>2726</v>
      </c>
      <c r="C654" s="868" t="s">
        <v>1057</v>
      </c>
      <c r="D654" s="868"/>
      <c r="E654" s="868"/>
      <c r="F654" s="868"/>
      <c r="G654" s="868"/>
      <c r="H654" s="868"/>
      <c r="I654" s="868"/>
      <c r="J654" s="868"/>
      <c r="K654" s="868"/>
      <c r="L654" s="868"/>
      <c r="M654" s="868"/>
      <c r="N654" s="868"/>
      <c r="O654" s="869"/>
    </row>
    <row r="655" spans="2:15" ht="15.75" customHeight="1" x14ac:dyDescent="0.25">
      <c r="B655" s="651" t="s">
        <v>2511</v>
      </c>
      <c r="C655" s="868" t="s">
        <v>3449</v>
      </c>
      <c r="D655" s="868"/>
      <c r="E655" s="868"/>
      <c r="F655" s="868"/>
      <c r="G655" s="868"/>
      <c r="H655" s="868"/>
      <c r="I655" s="868"/>
      <c r="J655" s="868"/>
      <c r="K655" s="868"/>
      <c r="L655" s="868"/>
      <c r="M655" s="868"/>
      <c r="N655" s="868"/>
      <c r="O655" s="869"/>
    </row>
    <row r="656" spans="2:15" ht="15.75" customHeight="1" x14ac:dyDescent="0.25">
      <c r="B656" s="651" t="s">
        <v>2470</v>
      </c>
      <c r="C656" s="868" t="s">
        <v>270</v>
      </c>
      <c r="D656" s="868"/>
      <c r="E656" s="868"/>
      <c r="F656" s="868"/>
      <c r="G656" s="868"/>
      <c r="H656" s="868"/>
      <c r="I656" s="868"/>
      <c r="J656" s="868"/>
      <c r="K656" s="868"/>
      <c r="L656" s="868"/>
      <c r="M656" s="868"/>
      <c r="N656" s="868"/>
      <c r="O656" s="869"/>
    </row>
    <row r="657" spans="2:15" ht="15.75" customHeight="1" x14ac:dyDescent="0.25">
      <c r="B657" s="651" t="s">
        <v>2453</v>
      </c>
      <c r="C657" s="868" t="s">
        <v>230</v>
      </c>
      <c r="D657" s="868"/>
      <c r="E657" s="868"/>
      <c r="F657" s="868"/>
      <c r="G657" s="868"/>
      <c r="H657" s="868"/>
      <c r="I657" s="868"/>
      <c r="J657" s="868"/>
      <c r="K657" s="868"/>
      <c r="L657" s="868"/>
      <c r="M657" s="868"/>
      <c r="N657" s="868"/>
      <c r="O657" s="869"/>
    </row>
    <row r="658" spans="2:15" ht="15.75" customHeight="1" x14ac:dyDescent="0.25">
      <c r="B658" s="651" t="s">
        <v>3054</v>
      </c>
      <c r="C658" s="868" t="s">
        <v>3450</v>
      </c>
      <c r="D658" s="868"/>
      <c r="E658" s="868"/>
      <c r="F658" s="868"/>
      <c r="G658" s="868"/>
      <c r="H658" s="868"/>
      <c r="I658" s="868"/>
      <c r="J658" s="868"/>
      <c r="K658" s="868"/>
      <c r="L658" s="868"/>
      <c r="M658" s="868"/>
      <c r="N658" s="868"/>
      <c r="O658" s="869"/>
    </row>
    <row r="659" spans="2:15" ht="15.75" customHeight="1" x14ac:dyDescent="0.25">
      <c r="B659" s="651" t="s">
        <v>3157</v>
      </c>
      <c r="C659" s="868" t="s">
        <v>712</v>
      </c>
      <c r="D659" s="868"/>
      <c r="E659" s="868"/>
      <c r="F659" s="868"/>
      <c r="G659" s="868"/>
      <c r="H659" s="868"/>
      <c r="I659" s="868"/>
      <c r="J659" s="868"/>
      <c r="K659" s="868"/>
      <c r="L659" s="868"/>
      <c r="M659" s="868"/>
      <c r="N659" s="868"/>
      <c r="O659" s="869"/>
    </row>
    <row r="660" spans="2:15" ht="15.75" customHeight="1" x14ac:dyDescent="0.25">
      <c r="B660" s="651" t="s">
        <v>3015</v>
      </c>
      <c r="C660" s="868" t="s">
        <v>716</v>
      </c>
      <c r="D660" s="868"/>
      <c r="E660" s="868"/>
      <c r="F660" s="868"/>
      <c r="G660" s="868"/>
      <c r="H660" s="868"/>
      <c r="I660" s="868"/>
      <c r="J660" s="868"/>
      <c r="K660" s="868"/>
      <c r="L660" s="868"/>
      <c r="M660" s="868"/>
      <c r="N660" s="868"/>
      <c r="O660" s="869"/>
    </row>
    <row r="661" spans="2:15" ht="15.75" customHeight="1" x14ac:dyDescent="0.25">
      <c r="B661" s="651" t="s">
        <v>3144</v>
      </c>
      <c r="C661" s="868" t="s">
        <v>3451</v>
      </c>
      <c r="D661" s="868"/>
      <c r="E661" s="868"/>
      <c r="F661" s="868"/>
      <c r="G661" s="868"/>
      <c r="H661" s="868"/>
      <c r="I661" s="868"/>
      <c r="J661" s="868"/>
      <c r="K661" s="868"/>
      <c r="L661" s="868"/>
      <c r="M661" s="868"/>
      <c r="N661" s="868"/>
      <c r="O661" s="869"/>
    </row>
    <row r="662" spans="2:15" ht="15.75" customHeight="1" x14ac:dyDescent="0.25">
      <c r="B662" s="651" t="s">
        <v>3142</v>
      </c>
      <c r="C662" s="868" t="s">
        <v>3452</v>
      </c>
      <c r="D662" s="868"/>
      <c r="E662" s="868"/>
      <c r="F662" s="868"/>
      <c r="G662" s="868"/>
      <c r="H662" s="868"/>
      <c r="I662" s="868"/>
      <c r="J662" s="868"/>
      <c r="K662" s="868"/>
      <c r="L662" s="868"/>
      <c r="M662" s="868"/>
      <c r="N662" s="868"/>
      <c r="O662" s="869"/>
    </row>
    <row r="663" spans="2:15" ht="15.75" customHeight="1" x14ac:dyDescent="0.25">
      <c r="B663" s="651" t="s">
        <v>2794</v>
      </c>
      <c r="C663" s="868" t="s">
        <v>3453</v>
      </c>
      <c r="D663" s="868"/>
      <c r="E663" s="868"/>
      <c r="F663" s="868"/>
      <c r="G663" s="868"/>
      <c r="H663" s="868"/>
      <c r="I663" s="868"/>
      <c r="J663" s="868"/>
      <c r="K663" s="868"/>
      <c r="L663" s="868"/>
      <c r="M663" s="868"/>
      <c r="N663" s="868"/>
      <c r="O663" s="869"/>
    </row>
    <row r="664" spans="2:15" ht="15.75" customHeight="1" x14ac:dyDescent="0.25">
      <c r="B664" s="651" t="s">
        <v>3103</v>
      </c>
      <c r="C664" s="868" t="s">
        <v>831</v>
      </c>
      <c r="D664" s="868"/>
      <c r="E664" s="868"/>
      <c r="F664" s="868"/>
      <c r="G664" s="868"/>
      <c r="H664" s="868"/>
      <c r="I664" s="868"/>
      <c r="J664" s="868"/>
      <c r="K664" s="868"/>
      <c r="L664" s="868"/>
      <c r="M664" s="868"/>
      <c r="N664" s="868"/>
      <c r="O664" s="869"/>
    </row>
    <row r="665" spans="2:15" ht="15.75" customHeight="1" x14ac:dyDescent="0.25">
      <c r="B665" s="652" t="s">
        <v>3101</v>
      </c>
      <c r="C665" s="868" t="s">
        <v>3454</v>
      </c>
      <c r="D665" s="868"/>
      <c r="E665" s="868"/>
      <c r="F665" s="868"/>
      <c r="G665" s="868"/>
      <c r="H665" s="868"/>
      <c r="I665" s="868"/>
      <c r="J665" s="868"/>
      <c r="K665" s="868"/>
      <c r="L665" s="868"/>
      <c r="M665" s="868"/>
      <c r="N665" s="868"/>
      <c r="O665" s="869"/>
    </row>
    <row r="666" spans="2:15" ht="15.75" customHeight="1" x14ac:dyDescent="0.25">
      <c r="B666" s="651" t="s">
        <v>3095</v>
      </c>
      <c r="C666" s="868" t="s">
        <v>3455</v>
      </c>
      <c r="D666" s="868"/>
      <c r="E666" s="868"/>
      <c r="F666" s="868"/>
      <c r="G666" s="868"/>
      <c r="H666" s="868"/>
      <c r="I666" s="868"/>
      <c r="J666" s="868"/>
      <c r="K666" s="868"/>
      <c r="L666" s="868"/>
      <c r="M666" s="868"/>
      <c r="N666" s="868"/>
      <c r="O666" s="869"/>
    </row>
    <row r="667" spans="2:15" ht="15.75" customHeight="1" x14ac:dyDescent="0.25">
      <c r="B667" s="651" t="s">
        <v>3092</v>
      </c>
      <c r="C667" s="868" t="s">
        <v>840</v>
      </c>
      <c r="D667" s="868"/>
      <c r="E667" s="868"/>
      <c r="F667" s="868"/>
      <c r="G667" s="868"/>
      <c r="H667" s="868"/>
      <c r="I667" s="868"/>
      <c r="J667" s="868"/>
      <c r="K667" s="868"/>
      <c r="L667" s="868"/>
      <c r="M667" s="868"/>
      <c r="N667" s="868"/>
      <c r="O667" s="869"/>
    </row>
    <row r="668" spans="2:15" ht="15.75" customHeight="1" x14ac:dyDescent="0.25">
      <c r="B668" s="651" t="s">
        <v>3334</v>
      </c>
      <c r="C668" s="868" t="s">
        <v>842</v>
      </c>
      <c r="D668" s="868"/>
      <c r="E668" s="868"/>
      <c r="F668" s="868"/>
      <c r="G668" s="868"/>
      <c r="H668" s="868"/>
      <c r="I668" s="868"/>
      <c r="J668" s="868"/>
      <c r="K668" s="868"/>
      <c r="L668" s="868"/>
      <c r="M668" s="868"/>
      <c r="N668" s="868"/>
      <c r="O668" s="869"/>
    </row>
    <row r="669" spans="2:15" ht="15.75" customHeight="1" x14ac:dyDescent="0.25">
      <c r="B669" s="651" t="s">
        <v>2464</v>
      </c>
      <c r="C669" s="868" t="s">
        <v>252</v>
      </c>
      <c r="D669" s="868"/>
      <c r="E669" s="868"/>
      <c r="F669" s="868"/>
      <c r="G669" s="868"/>
      <c r="H669" s="868"/>
      <c r="I669" s="868"/>
      <c r="J669" s="868"/>
      <c r="K669" s="868"/>
      <c r="L669" s="868"/>
      <c r="M669" s="868"/>
      <c r="N669" s="868"/>
      <c r="O669" s="869"/>
    </row>
    <row r="670" spans="2:15" ht="15.75" customHeight="1" x14ac:dyDescent="0.25">
      <c r="B670" s="651" t="s">
        <v>3008</v>
      </c>
      <c r="C670" s="868" t="s">
        <v>3456</v>
      </c>
      <c r="D670" s="868"/>
      <c r="E670" s="868"/>
      <c r="F670" s="868"/>
      <c r="G670" s="868"/>
      <c r="H670" s="868"/>
      <c r="I670" s="868"/>
      <c r="J670" s="868"/>
      <c r="K670" s="868"/>
      <c r="L670" s="868"/>
      <c r="M670" s="868"/>
      <c r="N670" s="868"/>
      <c r="O670" s="869"/>
    </row>
    <row r="671" spans="2:15" ht="15.75" customHeight="1" x14ac:dyDescent="0.25">
      <c r="B671" s="651" t="s">
        <v>2492</v>
      </c>
      <c r="C671" s="868" t="s">
        <v>322</v>
      </c>
      <c r="D671" s="868"/>
      <c r="E671" s="868"/>
      <c r="F671" s="868"/>
      <c r="G671" s="868"/>
      <c r="H671" s="868"/>
      <c r="I671" s="868"/>
      <c r="J671" s="868"/>
      <c r="K671" s="868"/>
      <c r="L671" s="868"/>
      <c r="M671" s="868"/>
      <c r="N671" s="868"/>
      <c r="O671" s="869"/>
    </row>
    <row r="672" spans="2:15" ht="15.75" customHeight="1" x14ac:dyDescent="0.25">
      <c r="B672" s="651" t="s">
        <v>2575</v>
      </c>
      <c r="C672" s="868" t="s">
        <v>3457</v>
      </c>
      <c r="D672" s="868"/>
      <c r="E672" s="868"/>
      <c r="F672" s="868"/>
      <c r="G672" s="868"/>
      <c r="H672" s="868"/>
      <c r="I672" s="868"/>
      <c r="J672" s="868"/>
      <c r="K672" s="868"/>
      <c r="L672" s="868"/>
      <c r="M672" s="868"/>
      <c r="N672" s="868"/>
      <c r="O672" s="869"/>
    </row>
    <row r="673" spans="2:15" ht="15.75" customHeight="1" x14ac:dyDescent="0.25">
      <c r="B673" s="651" t="s">
        <v>2485</v>
      </c>
      <c r="C673" s="868" t="s">
        <v>3458</v>
      </c>
      <c r="D673" s="868"/>
      <c r="E673" s="868"/>
      <c r="F673" s="868"/>
      <c r="G673" s="868"/>
      <c r="H673" s="868"/>
      <c r="I673" s="868"/>
      <c r="J673" s="868"/>
      <c r="K673" s="868"/>
      <c r="L673" s="868"/>
      <c r="M673" s="868"/>
      <c r="N673" s="868"/>
      <c r="O673" s="869"/>
    </row>
    <row r="674" spans="2:15" ht="15.75" customHeight="1" x14ac:dyDescent="0.25">
      <c r="B674" s="651" t="s">
        <v>2508</v>
      </c>
      <c r="C674" s="868" t="s">
        <v>3459</v>
      </c>
      <c r="D674" s="868"/>
      <c r="E674" s="868"/>
      <c r="F674" s="868"/>
      <c r="G674" s="868"/>
      <c r="H674" s="868"/>
      <c r="I674" s="868"/>
      <c r="J674" s="868"/>
      <c r="K674" s="868"/>
      <c r="L674" s="868"/>
      <c r="M674" s="868"/>
      <c r="N674" s="868"/>
      <c r="O674" s="869"/>
    </row>
    <row r="675" spans="2:15" ht="15.75" customHeight="1" x14ac:dyDescent="0.25">
      <c r="B675" s="652" t="s">
        <v>2538</v>
      </c>
      <c r="C675" s="868" t="s">
        <v>319</v>
      </c>
      <c r="D675" s="868"/>
      <c r="E675" s="868"/>
      <c r="F675" s="868"/>
      <c r="G675" s="868"/>
      <c r="H675" s="868"/>
      <c r="I675" s="868"/>
      <c r="J675" s="868"/>
      <c r="K675" s="868"/>
      <c r="L675" s="868"/>
      <c r="M675" s="868"/>
      <c r="N675" s="868"/>
      <c r="O675" s="869"/>
    </row>
    <row r="676" spans="2:15" ht="15.75" customHeight="1" x14ac:dyDescent="0.25">
      <c r="B676" s="652" t="s">
        <v>2712</v>
      </c>
      <c r="C676" s="868" t="s">
        <v>403</v>
      </c>
      <c r="D676" s="868"/>
      <c r="E676" s="868"/>
      <c r="F676" s="868"/>
      <c r="G676" s="868"/>
      <c r="H676" s="868"/>
      <c r="I676" s="868"/>
      <c r="J676" s="868"/>
      <c r="K676" s="868"/>
      <c r="L676" s="868"/>
      <c r="M676" s="868"/>
      <c r="N676" s="868"/>
      <c r="O676" s="869"/>
    </row>
    <row r="677" spans="2:15" ht="15.75" customHeight="1" x14ac:dyDescent="0.25">
      <c r="B677" s="652" t="s">
        <v>3030</v>
      </c>
      <c r="C677" s="868" t="s">
        <v>1070</v>
      </c>
      <c r="D677" s="868"/>
      <c r="E677" s="868"/>
      <c r="F677" s="868"/>
      <c r="G677" s="868"/>
      <c r="H677" s="868"/>
      <c r="I677" s="868"/>
      <c r="J677" s="868"/>
      <c r="K677" s="868"/>
      <c r="L677" s="868"/>
      <c r="M677" s="868"/>
      <c r="N677" s="868"/>
      <c r="O677" s="869"/>
    </row>
    <row r="678" spans="2:15" ht="15.75" customHeight="1" x14ac:dyDescent="0.25">
      <c r="B678" s="652" t="s">
        <v>2980</v>
      </c>
      <c r="C678" s="868" t="s">
        <v>3460</v>
      </c>
      <c r="D678" s="868"/>
      <c r="E678" s="868"/>
      <c r="F678" s="868"/>
      <c r="G678" s="868"/>
      <c r="H678" s="868"/>
      <c r="I678" s="868"/>
      <c r="J678" s="868"/>
      <c r="K678" s="868"/>
      <c r="L678" s="868"/>
      <c r="M678" s="868"/>
      <c r="N678" s="868"/>
      <c r="O678" s="869"/>
    </row>
    <row r="679" spans="2:15" ht="15.75" customHeight="1" x14ac:dyDescent="0.25">
      <c r="B679" s="652" t="s">
        <v>2476</v>
      </c>
      <c r="C679" s="868" t="s">
        <v>3461</v>
      </c>
      <c r="D679" s="868"/>
      <c r="E679" s="868"/>
      <c r="F679" s="868"/>
      <c r="G679" s="868"/>
      <c r="H679" s="868"/>
      <c r="I679" s="868"/>
      <c r="J679" s="868"/>
      <c r="K679" s="868"/>
      <c r="L679" s="868"/>
      <c r="M679" s="868"/>
      <c r="N679" s="868"/>
      <c r="O679" s="869"/>
    </row>
    <row r="680" spans="2:15" ht="15.75" customHeight="1" x14ac:dyDescent="0.25">
      <c r="B680" s="652" t="s">
        <v>2730</v>
      </c>
      <c r="C680" s="868" t="s">
        <v>3462</v>
      </c>
      <c r="D680" s="868"/>
      <c r="E680" s="868"/>
      <c r="F680" s="868"/>
      <c r="G680" s="868"/>
      <c r="H680" s="868"/>
      <c r="I680" s="868"/>
      <c r="J680" s="868"/>
      <c r="K680" s="868"/>
      <c r="L680" s="868"/>
      <c r="M680" s="868"/>
      <c r="N680" s="868"/>
      <c r="O680" s="869"/>
    </row>
    <row r="681" spans="2:15" ht="15.75" customHeight="1" x14ac:dyDescent="0.25">
      <c r="B681" s="652" t="s">
        <v>2742</v>
      </c>
      <c r="C681" s="868" t="s">
        <v>3463</v>
      </c>
      <c r="D681" s="868"/>
      <c r="E681" s="868"/>
      <c r="F681" s="868"/>
      <c r="G681" s="868"/>
      <c r="H681" s="868"/>
      <c r="I681" s="868"/>
      <c r="J681" s="868"/>
      <c r="K681" s="868"/>
      <c r="L681" s="868"/>
      <c r="M681" s="868"/>
      <c r="N681" s="868"/>
      <c r="O681" s="869"/>
    </row>
    <row r="682" spans="2:15" ht="15.75" customHeight="1" x14ac:dyDescent="0.25">
      <c r="B682" s="652" t="s">
        <v>2708</v>
      </c>
      <c r="C682" s="868" t="s">
        <v>3464</v>
      </c>
      <c r="D682" s="868"/>
      <c r="E682" s="868"/>
      <c r="F682" s="868"/>
      <c r="G682" s="868"/>
      <c r="H682" s="868"/>
      <c r="I682" s="868"/>
      <c r="J682" s="868"/>
      <c r="K682" s="868"/>
      <c r="L682" s="868"/>
      <c r="M682" s="868"/>
      <c r="N682" s="868"/>
      <c r="O682" s="869"/>
    </row>
    <row r="683" spans="2:15" ht="15.75" customHeight="1" x14ac:dyDescent="0.25">
      <c r="B683" s="652" t="s">
        <v>2830</v>
      </c>
      <c r="C683" s="868" t="s">
        <v>3465</v>
      </c>
      <c r="D683" s="868"/>
      <c r="E683" s="868"/>
      <c r="F683" s="868"/>
      <c r="G683" s="868"/>
      <c r="H683" s="868"/>
      <c r="I683" s="868"/>
      <c r="J683" s="868"/>
      <c r="K683" s="868"/>
      <c r="L683" s="868"/>
      <c r="M683" s="868"/>
      <c r="N683" s="868"/>
      <c r="O683" s="869"/>
    </row>
    <row r="684" spans="2:15" ht="15.75" customHeight="1" x14ac:dyDescent="0.25">
      <c r="B684" s="652" t="s">
        <v>2837</v>
      </c>
      <c r="C684" s="868" t="s">
        <v>3466</v>
      </c>
      <c r="D684" s="868"/>
      <c r="E684" s="868"/>
      <c r="F684" s="868"/>
      <c r="G684" s="868"/>
      <c r="H684" s="868"/>
      <c r="I684" s="868"/>
      <c r="J684" s="868"/>
      <c r="K684" s="868"/>
      <c r="L684" s="868"/>
      <c r="M684" s="868"/>
      <c r="N684" s="868"/>
      <c r="O684" s="869"/>
    </row>
    <row r="685" spans="2:15" ht="15.75" customHeight="1" x14ac:dyDescent="0.25">
      <c r="B685" s="652" t="s">
        <v>2592</v>
      </c>
      <c r="C685" s="868" t="s">
        <v>3467</v>
      </c>
      <c r="D685" s="868"/>
      <c r="E685" s="868"/>
      <c r="F685" s="868"/>
      <c r="G685" s="868"/>
      <c r="H685" s="868"/>
      <c r="I685" s="868"/>
      <c r="J685" s="868"/>
      <c r="K685" s="868"/>
      <c r="L685" s="868"/>
      <c r="M685" s="868"/>
      <c r="N685" s="868"/>
      <c r="O685" s="869"/>
    </row>
    <row r="686" spans="2:15" ht="15.75" customHeight="1" x14ac:dyDescent="0.25">
      <c r="B686" s="652" t="s">
        <v>2619</v>
      </c>
      <c r="C686" s="868" t="s">
        <v>455</v>
      </c>
      <c r="D686" s="868"/>
      <c r="E686" s="868"/>
      <c r="F686" s="868"/>
      <c r="G686" s="868"/>
      <c r="H686" s="868"/>
      <c r="I686" s="868"/>
      <c r="J686" s="868"/>
      <c r="K686" s="868"/>
      <c r="L686" s="868"/>
      <c r="M686" s="868"/>
      <c r="N686" s="868"/>
      <c r="O686" s="869"/>
    </row>
    <row r="687" spans="2:15" ht="15.75" customHeight="1" x14ac:dyDescent="0.25">
      <c r="B687" s="652" t="s">
        <v>2501</v>
      </c>
      <c r="C687" s="868" t="s">
        <v>415</v>
      </c>
      <c r="D687" s="868"/>
      <c r="E687" s="868"/>
      <c r="F687" s="868"/>
      <c r="G687" s="868"/>
      <c r="H687" s="868"/>
      <c r="I687" s="868"/>
      <c r="J687" s="868"/>
      <c r="K687" s="868"/>
      <c r="L687" s="868"/>
      <c r="M687" s="868"/>
      <c r="N687" s="868"/>
      <c r="O687" s="869"/>
    </row>
    <row r="688" spans="2:15" ht="15.75" customHeight="1" x14ac:dyDescent="0.25">
      <c r="B688" s="652" t="s">
        <v>2624</v>
      </c>
      <c r="C688" s="868" t="s">
        <v>3468</v>
      </c>
      <c r="D688" s="868"/>
      <c r="E688" s="868"/>
      <c r="F688" s="868"/>
      <c r="G688" s="868"/>
      <c r="H688" s="868"/>
      <c r="I688" s="868"/>
      <c r="J688" s="868"/>
      <c r="K688" s="868"/>
      <c r="L688" s="868"/>
      <c r="M688" s="868"/>
      <c r="N688" s="868"/>
      <c r="O688" s="869"/>
    </row>
    <row r="689" spans="2:15" ht="15.75" customHeight="1" x14ac:dyDescent="0.25">
      <c r="B689" s="652" t="s">
        <v>2927</v>
      </c>
      <c r="C689" s="868" t="s">
        <v>1028</v>
      </c>
      <c r="D689" s="868"/>
      <c r="E689" s="868"/>
      <c r="F689" s="868"/>
      <c r="G689" s="868"/>
      <c r="H689" s="868"/>
      <c r="I689" s="868"/>
      <c r="J689" s="868"/>
      <c r="K689" s="868"/>
      <c r="L689" s="868"/>
      <c r="M689" s="868"/>
      <c r="N689" s="868"/>
      <c r="O689" s="869"/>
    </row>
    <row r="690" spans="2:15" ht="15.75" customHeight="1" x14ac:dyDescent="0.25">
      <c r="B690" s="652" t="s">
        <v>2689</v>
      </c>
      <c r="C690" s="868" t="s">
        <v>3469</v>
      </c>
      <c r="D690" s="868"/>
      <c r="E690" s="868"/>
      <c r="F690" s="868"/>
      <c r="G690" s="868"/>
      <c r="H690" s="868"/>
      <c r="I690" s="868"/>
      <c r="J690" s="868"/>
      <c r="K690" s="868"/>
      <c r="L690" s="868"/>
      <c r="M690" s="868"/>
      <c r="N690" s="868"/>
      <c r="O690" s="869"/>
    </row>
    <row r="691" spans="2:15" ht="15.75" customHeight="1" x14ac:dyDescent="0.25">
      <c r="B691" s="652" t="s">
        <v>2563</v>
      </c>
      <c r="C691" s="868" t="s">
        <v>3470</v>
      </c>
      <c r="D691" s="868"/>
      <c r="E691" s="868"/>
      <c r="F691" s="868"/>
      <c r="G691" s="868"/>
      <c r="H691" s="868"/>
      <c r="I691" s="868"/>
      <c r="J691" s="868"/>
      <c r="K691" s="868"/>
      <c r="L691" s="868"/>
      <c r="M691" s="868"/>
      <c r="N691" s="868"/>
      <c r="O691" s="869"/>
    </row>
    <row r="692" spans="2:15" ht="15.75" customHeight="1" x14ac:dyDescent="0.25">
      <c r="B692" s="652" t="s">
        <v>2479</v>
      </c>
      <c r="C692" s="868" t="s">
        <v>293</v>
      </c>
      <c r="D692" s="868"/>
      <c r="E692" s="868"/>
      <c r="F692" s="868"/>
      <c r="G692" s="868"/>
      <c r="H692" s="868"/>
      <c r="I692" s="868"/>
      <c r="J692" s="868"/>
      <c r="K692" s="868"/>
      <c r="L692" s="868"/>
      <c r="M692" s="868"/>
      <c r="N692" s="868"/>
      <c r="O692" s="869"/>
    </row>
    <row r="693" spans="2:15" ht="15.75" customHeight="1" x14ac:dyDescent="0.25">
      <c r="B693" s="652" t="s">
        <v>2597</v>
      </c>
      <c r="C693" s="868" t="s">
        <v>3471</v>
      </c>
      <c r="D693" s="868"/>
      <c r="E693" s="868"/>
      <c r="F693" s="868"/>
      <c r="G693" s="868"/>
      <c r="H693" s="868"/>
      <c r="I693" s="868"/>
      <c r="J693" s="868"/>
      <c r="K693" s="868"/>
      <c r="L693" s="868"/>
      <c r="M693" s="868"/>
      <c r="N693" s="868"/>
      <c r="O693" s="869"/>
    </row>
    <row r="694" spans="2:15" ht="15.75" customHeight="1" x14ac:dyDescent="0.25">
      <c r="B694" s="652" t="s">
        <v>2701</v>
      </c>
      <c r="C694" s="868" t="s">
        <v>543</v>
      </c>
      <c r="D694" s="868"/>
      <c r="E694" s="868"/>
      <c r="F694" s="868"/>
      <c r="G694" s="868"/>
      <c r="H694" s="868"/>
      <c r="I694" s="868"/>
      <c r="J694" s="868"/>
      <c r="K694" s="868"/>
      <c r="L694" s="868"/>
      <c r="M694" s="868"/>
      <c r="N694" s="868"/>
      <c r="O694" s="869"/>
    </row>
    <row r="695" spans="2:15" ht="15.75" customHeight="1" x14ac:dyDescent="0.25">
      <c r="B695" s="652" t="s">
        <v>3081</v>
      </c>
      <c r="C695" s="868" t="s">
        <v>3472</v>
      </c>
      <c r="D695" s="868"/>
      <c r="E695" s="868"/>
      <c r="F695" s="868"/>
      <c r="G695" s="868"/>
      <c r="H695" s="868"/>
      <c r="I695" s="868"/>
      <c r="J695" s="868"/>
      <c r="K695" s="868"/>
      <c r="L695" s="868"/>
      <c r="M695" s="868"/>
      <c r="N695" s="868"/>
      <c r="O695" s="869"/>
    </row>
    <row r="696" spans="2:15" ht="15.75" customHeight="1" x14ac:dyDescent="0.25">
      <c r="B696" s="652" t="s">
        <v>2805</v>
      </c>
      <c r="C696" s="868" t="s">
        <v>3473</v>
      </c>
      <c r="D696" s="868"/>
      <c r="E696" s="868"/>
      <c r="F696" s="868"/>
      <c r="G696" s="868"/>
      <c r="H696" s="868"/>
      <c r="I696" s="868"/>
      <c r="J696" s="868"/>
      <c r="K696" s="868"/>
      <c r="L696" s="868"/>
      <c r="M696" s="868"/>
      <c r="N696" s="868"/>
      <c r="O696" s="869"/>
    </row>
    <row r="697" spans="2:15" ht="15.75" customHeight="1" x14ac:dyDescent="0.25">
      <c r="B697" s="652" t="s">
        <v>2867</v>
      </c>
      <c r="C697" s="868" t="s">
        <v>981</v>
      </c>
      <c r="D697" s="868"/>
      <c r="E697" s="868"/>
      <c r="F697" s="868"/>
      <c r="G697" s="868"/>
      <c r="H697" s="868"/>
      <c r="I697" s="868"/>
      <c r="J697" s="868"/>
      <c r="K697" s="868"/>
      <c r="L697" s="868"/>
      <c r="M697" s="868"/>
      <c r="N697" s="868"/>
      <c r="O697" s="869"/>
    </row>
    <row r="698" spans="2:15" ht="15.75" customHeight="1" x14ac:dyDescent="0.25">
      <c r="B698" s="652" t="s">
        <v>2774</v>
      </c>
      <c r="C698" s="868" t="s">
        <v>772</v>
      </c>
      <c r="D698" s="868"/>
      <c r="E698" s="868"/>
      <c r="F698" s="868"/>
      <c r="G698" s="868"/>
      <c r="H698" s="868"/>
      <c r="I698" s="868"/>
      <c r="J698" s="868"/>
      <c r="K698" s="868"/>
      <c r="L698" s="868"/>
      <c r="M698" s="868"/>
      <c r="N698" s="868"/>
      <c r="O698" s="869"/>
    </row>
    <row r="699" spans="2:15" ht="15.75" customHeight="1" x14ac:dyDescent="0.25">
      <c r="B699" s="652" t="s">
        <v>2808</v>
      </c>
      <c r="C699" s="868" t="s">
        <v>3474</v>
      </c>
      <c r="D699" s="868"/>
      <c r="E699" s="868"/>
      <c r="F699" s="868"/>
      <c r="G699" s="868"/>
      <c r="H699" s="868"/>
      <c r="I699" s="868"/>
      <c r="J699" s="868"/>
      <c r="K699" s="868"/>
      <c r="L699" s="868"/>
      <c r="M699" s="868"/>
      <c r="N699" s="868"/>
      <c r="O699" s="869"/>
    </row>
    <row r="700" spans="2:15" ht="15.75" customHeight="1" x14ac:dyDescent="0.25">
      <c r="B700" s="652" t="s">
        <v>2811</v>
      </c>
      <c r="C700" s="868" t="s">
        <v>3475</v>
      </c>
      <c r="D700" s="868"/>
      <c r="E700" s="868"/>
      <c r="F700" s="868"/>
      <c r="G700" s="868"/>
      <c r="H700" s="868"/>
      <c r="I700" s="868"/>
      <c r="J700" s="868"/>
      <c r="K700" s="868"/>
      <c r="L700" s="868"/>
      <c r="M700" s="868"/>
      <c r="N700" s="868"/>
      <c r="O700" s="869"/>
    </row>
    <row r="701" spans="2:15" ht="15.75" customHeight="1" x14ac:dyDescent="0.25">
      <c r="B701" s="652" t="s">
        <v>2864</v>
      </c>
      <c r="C701" s="868" t="s">
        <v>3476</v>
      </c>
      <c r="D701" s="868"/>
      <c r="E701" s="868"/>
      <c r="F701" s="868"/>
      <c r="G701" s="868"/>
      <c r="H701" s="868"/>
      <c r="I701" s="868"/>
      <c r="J701" s="868"/>
      <c r="K701" s="868"/>
      <c r="L701" s="868"/>
      <c r="M701" s="868"/>
      <c r="N701" s="868"/>
      <c r="O701" s="869"/>
    </row>
    <row r="702" spans="2:15" ht="15.75" customHeight="1" x14ac:dyDescent="0.25">
      <c r="B702" s="652" t="s">
        <v>3004</v>
      </c>
      <c r="C702" s="868" t="s">
        <v>724</v>
      </c>
      <c r="D702" s="868"/>
      <c r="E702" s="868"/>
      <c r="F702" s="868"/>
      <c r="G702" s="868"/>
      <c r="H702" s="868"/>
      <c r="I702" s="868"/>
      <c r="J702" s="868"/>
      <c r="K702" s="868"/>
      <c r="L702" s="868"/>
      <c r="M702" s="868"/>
      <c r="N702" s="868"/>
      <c r="O702" s="869"/>
    </row>
    <row r="703" spans="2:15" ht="15.75" customHeight="1" x14ac:dyDescent="0.25">
      <c r="B703" s="652" t="s">
        <v>3137</v>
      </c>
      <c r="C703" s="868" t="s">
        <v>3477</v>
      </c>
      <c r="D703" s="868"/>
      <c r="E703" s="868"/>
      <c r="F703" s="868"/>
      <c r="G703" s="868"/>
      <c r="H703" s="868"/>
      <c r="I703" s="868"/>
      <c r="J703" s="868"/>
      <c r="K703" s="868"/>
      <c r="L703" s="868"/>
      <c r="M703" s="868"/>
      <c r="N703" s="868"/>
      <c r="O703" s="869"/>
    </row>
    <row r="704" spans="2:15" ht="15.75" customHeight="1" x14ac:dyDescent="0.25">
      <c r="B704" s="652" t="s">
        <v>3011</v>
      </c>
      <c r="C704" s="868" t="s">
        <v>3478</v>
      </c>
      <c r="D704" s="868"/>
      <c r="E704" s="868"/>
      <c r="F704" s="868"/>
      <c r="G704" s="868"/>
      <c r="H704" s="868"/>
      <c r="I704" s="868"/>
      <c r="J704" s="868"/>
      <c r="K704" s="868"/>
      <c r="L704" s="868"/>
      <c r="M704" s="868"/>
      <c r="N704" s="868"/>
      <c r="O704" s="869"/>
    </row>
    <row r="705" spans="2:15" ht="15.75" customHeight="1" x14ac:dyDescent="0.25">
      <c r="B705" s="652" t="s">
        <v>3122</v>
      </c>
      <c r="C705" s="868" t="s">
        <v>735</v>
      </c>
      <c r="D705" s="868"/>
      <c r="E705" s="868"/>
      <c r="F705" s="868"/>
      <c r="G705" s="868"/>
      <c r="H705" s="868"/>
      <c r="I705" s="868"/>
      <c r="J705" s="868"/>
      <c r="K705" s="868"/>
      <c r="L705" s="868"/>
      <c r="M705" s="868"/>
      <c r="N705" s="868"/>
      <c r="O705" s="869"/>
    </row>
    <row r="706" spans="2:15" ht="15.75" customHeight="1" x14ac:dyDescent="0.25">
      <c r="B706" s="652" t="s">
        <v>3152</v>
      </c>
      <c r="C706" s="868" t="s">
        <v>3479</v>
      </c>
      <c r="D706" s="868"/>
      <c r="E706" s="868"/>
      <c r="F706" s="868"/>
      <c r="G706" s="868"/>
      <c r="H706" s="868"/>
      <c r="I706" s="868"/>
      <c r="J706" s="868"/>
      <c r="K706" s="868"/>
      <c r="L706" s="868"/>
      <c r="M706" s="868"/>
      <c r="N706" s="868"/>
      <c r="O706" s="869"/>
    </row>
    <row r="707" spans="2:15" ht="15.75" customHeight="1" x14ac:dyDescent="0.25">
      <c r="B707" s="652" t="s">
        <v>3131</v>
      </c>
      <c r="C707" s="868" t="s">
        <v>3480</v>
      </c>
      <c r="D707" s="868"/>
      <c r="E707" s="868"/>
      <c r="F707" s="868"/>
      <c r="G707" s="868"/>
      <c r="H707" s="868"/>
      <c r="I707" s="868"/>
      <c r="J707" s="868"/>
      <c r="K707" s="868"/>
      <c r="L707" s="868"/>
      <c r="M707" s="868"/>
      <c r="N707" s="868"/>
      <c r="O707" s="869"/>
    </row>
    <row r="708" spans="2:15" ht="15.75" customHeight="1" x14ac:dyDescent="0.25">
      <c r="B708" s="652" t="s">
        <v>2801</v>
      </c>
      <c r="C708" s="868" t="s">
        <v>3481</v>
      </c>
      <c r="D708" s="868"/>
      <c r="E708" s="868"/>
      <c r="F708" s="868"/>
      <c r="G708" s="868"/>
      <c r="H708" s="868"/>
      <c r="I708" s="868"/>
      <c r="J708" s="868"/>
      <c r="K708" s="868"/>
      <c r="L708" s="868"/>
      <c r="M708" s="868"/>
      <c r="N708" s="868"/>
      <c r="O708" s="869"/>
    </row>
    <row r="709" spans="2:15" ht="15.75" customHeight="1" x14ac:dyDescent="0.25">
      <c r="B709" s="652" t="s">
        <v>2823</v>
      </c>
      <c r="C709" s="868" t="s">
        <v>868</v>
      </c>
      <c r="D709" s="868"/>
      <c r="E709" s="868"/>
      <c r="F709" s="868"/>
      <c r="G709" s="868"/>
      <c r="H709" s="868"/>
      <c r="I709" s="868"/>
      <c r="J709" s="868"/>
      <c r="K709" s="868"/>
      <c r="L709" s="868"/>
      <c r="M709" s="868"/>
      <c r="N709" s="868"/>
      <c r="O709" s="869"/>
    </row>
    <row r="710" spans="2:15" ht="15.75" customHeight="1" x14ac:dyDescent="0.25">
      <c r="B710" s="652" t="s">
        <v>2460</v>
      </c>
      <c r="C710" s="868" t="s">
        <v>237</v>
      </c>
      <c r="D710" s="868"/>
      <c r="E710" s="868"/>
      <c r="F710" s="868"/>
      <c r="G710" s="868"/>
      <c r="H710" s="868"/>
      <c r="I710" s="868"/>
      <c r="J710" s="868"/>
      <c r="K710" s="868"/>
      <c r="L710" s="868"/>
      <c r="M710" s="868"/>
      <c r="N710" s="868"/>
      <c r="O710" s="869"/>
    </row>
    <row r="711" spans="2:15" ht="15.75" customHeight="1" x14ac:dyDescent="0.25">
      <c r="B711" s="652" t="s">
        <v>2972</v>
      </c>
      <c r="C711" s="868" t="s">
        <v>1413</v>
      </c>
      <c r="D711" s="868"/>
      <c r="E711" s="868"/>
      <c r="F711" s="868"/>
      <c r="G711" s="868"/>
      <c r="H711" s="868"/>
      <c r="I711" s="868"/>
      <c r="J711" s="868"/>
      <c r="K711" s="868"/>
      <c r="L711" s="868"/>
      <c r="M711" s="868"/>
      <c r="N711" s="868"/>
      <c r="O711" s="869"/>
    </row>
    <row r="712" spans="2:15" ht="15.75" customHeight="1" x14ac:dyDescent="0.25">
      <c r="B712" s="652" t="s">
        <v>2968</v>
      </c>
      <c r="C712" s="868" t="s">
        <v>3482</v>
      </c>
      <c r="D712" s="868"/>
      <c r="E712" s="868"/>
      <c r="F712" s="868"/>
      <c r="G712" s="868"/>
      <c r="H712" s="868"/>
      <c r="I712" s="868"/>
      <c r="J712" s="868"/>
      <c r="K712" s="868"/>
      <c r="L712" s="868"/>
      <c r="M712" s="868"/>
      <c r="N712" s="868"/>
      <c r="O712" s="869"/>
    </row>
    <row r="713" spans="2:15" ht="15.75" customHeight="1" thickBot="1" x14ac:dyDescent="0.3">
      <c r="B713" s="569" t="s">
        <v>3298</v>
      </c>
      <c r="C713" s="870" t="s">
        <v>1377</v>
      </c>
      <c r="D713" s="870"/>
      <c r="E713" s="870"/>
      <c r="F713" s="870"/>
      <c r="G713" s="870"/>
      <c r="H713" s="870"/>
      <c r="I713" s="870"/>
      <c r="J713" s="870"/>
      <c r="K713" s="870"/>
      <c r="L713" s="870"/>
      <c r="M713" s="870"/>
      <c r="N713" s="870"/>
      <c r="O713" s="871"/>
    </row>
    <row r="714" spans="2:15" ht="15.75" customHeight="1" thickBot="1" x14ac:dyDescent="0.3">
      <c r="B714" s="80"/>
      <c r="C714" s="865"/>
      <c r="D714" s="865"/>
      <c r="E714" s="865"/>
      <c r="F714" s="865"/>
      <c r="G714" s="865"/>
      <c r="H714" s="865"/>
      <c r="I714" s="865"/>
      <c r="J714" s="865"/>
      <c r="K714" s="865"/>
      <c r="L714" s="865"/>
      <c r="M714" s="865"/>
      <c r="N714" s="865"/>
      <c r="O714" s="865"/>
    </row>
    <row r="715" spans="2:15" ht="15.75" customHeight="1" x14ac:dyDescent="0.25">
      <c r="B715" s="537" t="s">
        <v>2441</v>
      </c>
      <c r="C715" s="874" t="s">
        <v>2168</v>
      </c>
      <c r="D715" s="874"/>
      <c r="E715" s="874"/>
      <c r="F715" s="874"/>
      <c r="G715" s="874"/>
      <c r="H715" s="874"/>
      <c r="I715" s="874"/>
      <c r="J715" s="874"/>
      <c r="K715" s="874"/>
      <c r="L715" s="874"/>
      <c r="M715" s="874"/>
      <c r="N715" s="874"/>
      <c r="O715" s="875"/>
    </row>
    <row r="716" spans="2:15" ht="15.75" customHeight="1" x14ac:dyDescent="0.25">
      <c r="B716" s="653">
        <v>1</v>
      </c>
      <c r="C716" s="868" t="s">
        <v>3483</v>
      </c>
      <c r="D716" s="868"/>
      <c r="E716" s="868"/>
      <c r="F716" s="868"/>
      <c r="G716" s="868"/>
      <c r="H716" s="868"/>
      <c r="I716" s="868"/>
      <c r="J716" s="868"/>
      <c r="K716" s="868"/>
      <c r="L716" s="868"/>
      <c r="M716" s="868"/>
      <c r="N716" s="868"/>
      <c r="O716" s="869"/>
    </row>
    <row r="717" spans="2:15" ht="15.75" customHeight="1" x14ac:dyDescent="0.25">
      <c r="B717" s="653">
        <v>2</v>
      </c>
      <c r="C717" s="868" t="s">
        <v>3484</v>
      </c>
      <c r="D717" s="868"/>
      <c r="E717" s="868"/>
      <c r="F717" s="868"/>
      <c r="G717" s="868"/>
      <c r="H717" s="868"/>
      <c r="I717" s="868"/>
      <c r="J717" s="868"/>
      <c r="K717" s="868"/>
      <c r="L717" s="868"/>
      <c r="M717" s="868"/>
      <c r="N717" s="868"/>
      <c r="O717" s="869"/>
    </row>
    <row r="718" spans="2:15" ht="15.75" customHeight="1" x14ac:dyDescent="0.25">
      <c r="B718" s="653">
        <v>3</v>
      </c>
      <c r="C718" s="868" t="s">
        <v>3485</v>
      </c>
      <c r="D718" s="868"/>
      <c r="E718" s="868"/>
      <c r="F718" s="868"/>
      <c r="G718" s="868"/>
      <c r="H718" s="868"/>
      <c r="I718" s="868"/>
      <c r="J718" s="868"/>
      <c r="K718" s="868"/>
      <c r="L718" s="868"/>
      <c r="M718" s="868"/>
      <c r="N718" s="868"/>
      <c r="O718" s="869"/>
    </row>
    <row r="719" spans="2:15" ht="15.75" customHeight="1" x14ac:dyDescent="0.25">
      <c r="B719" s="653">
        <v>4</v>
      </c>
      <c r="C719" s="868" t="s">
        <v>3486</v>
      </c>
      <c r="D719" s="868"/>
      <c r="E719" s="868"/>
      <c r="F719" s="868"/>
      <c r="G719" s="868"/>
      <c r="H719" s="868"/>
      <c r="I719" s="868"/>
      <c r="J719" s="868"/>
      <c r="K719" s="868"/>
      <c r="L719" s="868"/>
      <c r="M719" s="868"/>
      <c r="N719" s="868"/>
      <c r="O719" s="869"/>
    </row>
    <row r="720" spans="2:15" ht="15.75" customHeight="1" x14ac:dyDescent="0.25">
      <c r="B720" s="653">
        <v>5</v>
      </c>
      <c r="C720" s="868" t="s">
        <v>3487</v>
      </c>
      <c r="D720" s="868"/>
      <c r="E720" s="868"/>
      <c r="F720" s="868"/>
      <c r="G720" s="868"/>
      <c r="H720" s="868"/>
      <c r="I720" s="868"/>
      <c r="J720" s="868"/>
      <c r="K720" s="868"/>
      <c r="L720" s="868"/>
      <c r="M720" s="868"/>
      <c r="N720" s="868"/>
      <c r="O720" s="869"/>
    </row>
    <row r="721" spans="2:15" ht="15.75" customHeight="1" x14ac:dyDescent="0.25">
      <c r="B721" s="653">
        <v>6</v>
      </c>
      <c r="C721" s="868" t="s">
        <v>3488</v>
      </c>
      <c r="D721" s="868"/>
      <c r="E721" s="868"/>
      <c r="F721" s="868"/>
      <c r="G721" s="868"/>
      <c r="H721" s="868"/>
      <c r="I721" s="868"/>
      <c r="J721" s="868"/>
      <c r="K721" s="868"/>
      <c r="L721" s="868"/>
      <c r="M721" s="868"/>
      <c r="N721" s="868"/>
      <c r="O721" s="869"/>
    </row>
    <row r="722" spans="2:15" ht="15.75" customHeight="1" x14ac:dyDescent="0.25">
      <c r="B722" s="653">
        <v>7</v>
      </c>
      <c r="C722" s="868" t="s">
        <v>1972</v>
      </c>
      <c r="D722" s="868"/>
      <c r="E722" s="868"/>
      <c r="F722" s="868"/>
      <c r="G722" s="868"/>
      <c r="H722" s="868"/>
      <c r="I722" s="868"/>
      <c r="J722" s="868"/>
      <c r="K722" s="868"/>
      <c r="L722" s="868"/>
      <c r="M722" s="868"/>
      <c r="N722" s="868"/>
      <c r="O722" s="869"/>
    </row>
    <row r="723" spans="2:15" ht="15.75" customHeight="1" x14ac:dyDescent="0.25">
      <c r="B723" s="653">
        <v>8</v>
      </c>
      <c r="C723" s="868" t="s">
        <v>3489</v>
      </c>
      <c r="D723" s="868"/>
      <c r="E723" s="868"/>
      <c r="F723" s="868"/>
      <c r="G723" s="868"/>
      <c r="H723" s="868"/>
      <c r="I723" s="868"/>
      <c r="J723" s="868"/>
      <c r="K723" s="868"/>
      <c r="L723" s="868"/>
      <c r="M723" s="868"/>
      <c r="N723" s="868"/>
      <c r="O723" s="869"/>
    </row>
    <row r="724" spans="2:15" ht="15.75" customHeight="1" x14ac:dyDescent="0.25">
      <c r="B724" s="653">
        <v>9</v>
      </c>
      <c r="C724" s="868" t="s">
        <v>3490</v>
      </c>
      <c r="D724" s="868"/>
      <c r="E724" s="868"/>
      <c r="F724" s="868"/>
      <c r="G724" s="868"/>
      <c r="H724" s="868"/>
      <c r="I724" s="868"/>
      <c r="J724" s="868"/>
      <c r="K724" s="868"/>
      <c r="L724" s="868"/>
      <c r="M724" s="868"/>
      <c r="N724" s="868"/>
      <c r="O724" s="869"/>
    </row>
    <row r="725" spans="2:15" ht="15.75" customHeight="1" x14ac:dyDescent="0.25">
      <c r="B725" s="653">
        <v>10</v>
      </c>
      <c r="C725" s="868" t="s">
        <v>3491</v>
      </c>
      <c r="D725" s="868"/>
      <c r="E725" s="868"/>
      <c r="F725" s="868"/>
      <c r="G725" s="868"/>
      <c r="H725" s="868"/>
      <c r="I725" s="868"/>
      <c r="J725" s="868"/>
      <c r="K725" s="868"/>
      <c r="L725" s="868"/>
      <c r="M725" s="868"/>
      <c r="N725" s="868"/>
      <c r="O725" s="869"/>
    </row>
    <row r="726" spans="2:15" ht="15.75" customHeight="1" x14ac:dyDescent="0.25">
      <c r="B726" s="653">
        <v>11</v>
      </c>
      <c r="C726" s="868" t="s">
        <v>3492</v>
      </c>
      <c r="D726" s="868"/>
      <c r="E726" s="868"/>
      <c r="F726" s="868"/>
      <c r="G726" s="868"/>
      <c r="H726" s="868"/>
      <c r="I726" s="868"/>
      <c r="J726" s="868"/>
      <c r="K726" s="868"/>
      <c r="L726" s="868"/>
      <c r="M726" s="868"/>
      <c r="N726" s="868"/>
      <c r="O726" s="869"/>
    </row>
    <row r="727" spans="2:15" ht="15.75" customHeight="1" x14ac:dyDescent="0.25">
      <c r="B727" s="653">
        <v>12</v>
      </c>
      <c r="C727" s="868" t="s">
        <v>1918</v>
      </c>
      <c r="D727" s="868"/>
      <c r="E727" s="868"/>
      <c r="F727" s="868"/>
      <c r="G727" s="868"/>
      <c r="H727" s="868"/>
      <c r="I727" s="868"/>
      <c r="J727" s="868"/>
      <c r="K727" s="868"/>
      <c r="L727" s="868"/>
      <c r="M727" s="868"/>
      <c r="N727" s="868"/>
      <c r="O727" s="869"/>
    </row>
    <row r="728" spans="2:15" ht="15.75" customHeight="1" x14ac:dyDescent="0.25">
      <c r="B728" s="653">
        <v>13</v>
      </c>
      <c r="C728" s="868" t="s">
        <v>3493</v>
      </c>
      <c r="D728" s="868"/>
      <c r="E728" s="868"/>
      <c r="F728" s="868"/>
      <c r="G728" s="868"/>
      <c r="H728" s="868"/>
      <c r="I728" s="868"/>
      <c r="J728" s="868"/>
      <c r="K728" s="868"/>
      <c r="L728" s="868"/>
      <c r="M728" s="868"/>
      <c r="N728" s="868"/>
      <c r="O728" s="869"/>
    </row>
    <row r="729" spans="2:15" ht="15.75" customHeight="1" x14ac:dyDescent="0.25">
      <c r="B729" s="653">
        <v>14</v>
      </c>
      <c r="C729" s="868" t="s">
        <v>3494</v>
      </c>
      <c r="D729" s="868"/>
      <c r="E729" s="868"/>
      <c r="F729" s="868"/>
      <c r="G729" s="868"/>
      <c r="H729" s="868"/>
      <c r="I729" s="868"/>
      <c r="J729" s="868"/>
      <c r="K729" s="868"/>
      <c r="L729" s="868"/>
      <c r="M729" s="868"/>
      <c r="N729" s="868"/>
      <c r="O729" s="869"/>
    </row>
    <row r="730" spans="2:15" ht="15.75" customHeight="1" x14ac:dyDescent="0.25">
      <c r="B730" s="653">
        <v>15</v>
      </c>
      <c r="C730" s="868" t="s">
        <v>3495</v>
      </c>
      <c r="D730" s="868"/>
      <c r="E730" s="868"/>
      <c r="F730" s="868"/>
      <c r="G730" s="868"/>
      <c r="H730" s="868"/>
      <c r="I730" s="868"/>
      <c r="J730" s="868"/>
      <c r="K730" s="868"/>
      <c r="L730" s="868"/>
      <c r="M730" s="868"/>
      <c r="N730" s="868"/>
      <c r="O730" s="869"/>
    </row>
    <row r="731" spans="2:15" ht="15.75" customHeight="1" x14ac:dyDescent="0.25">
      <c r="B731" s="653">
        <v>16</v>
      </c>
      <c r="C731" s="868" t="s">
        <v>3496</v>
      </c>
      <c r="D731" s="868"/>
      <c r="E731" s="868"/>
      <c r="F731" s="868"/>
      <c r="G731" s="868"/>
      <c r="H731" s="868"/>
      <c r="I731" s="868"/>
      <c r="J731" s="868"/>
      <c r="K731" s="868"/>
      <c r="L731" s="868"/>
      <c r="M731" s="868"/>
      <c r="N731" s="868"/>
      <c r="O731" s="869"/>
    </row>
    <row r="732" spans="2:15" ht="15.75" customHeight="1" x14ac:dyDescent="0.25">
      <c r="B732" s="653">
        <v>17</v>
      </c>
      <c r="C732" s="868" t="s">
        <v>3497</v>
      </c>
      <c r="D732" s="868"/>
      <c r="E732" s="868"/>
      <c r="F732" s="868"/>
      <c r="G732" s="868"/>
      <c r="H732" s="868"/>
      <c r="I732" s="868"/>
      <c r="J732" s="868"/>
      <c r="K732" s="868"/>
      <c r="L732" s="868"/>
      <c r="M732" s="868"/>
      <c r="N732" s="868"/>
      <c r="O732" s="869"/>
    </row>
    <row r="733" spans="2:15" ht="15.75" customHeight="1" x14ac:dyDescent="0.25">
      <c r="B733" s="653">
        <v>18</v>
      </c>
      <c r="C733" s="868" t="s">
        <v>3498</v>
      </c>
      <c r="D733" s="868"/>
      <c r="E733" s="868"/>
      <c r="F733" s="868"/>
      <c r="G733" s="868"/>
      <c r="H733" s="868"/>
      <c r="I733" s="868"/>
      <c r="J733" s="868"/>
      <c r="K733" s="868"/>
      <c r="L733" s="868"/>
      <c r="M733" s="868"/>
      <c r="N733" s="868"/>
      <c r="O733" s="869"/>
    </row>
    <row r="734" spans="2:15" ht="15.75" customHeight="1" x14ac:dyDescent="0.25">
      <c r="B734" s="653">
        <v>19</v>
      </c>
      <c r="C734" s="868" t="s">
        <v>3499</v>
      </c>
      <c r="D734" s="868"/>
      <c r="E734" s="868"/>
      <c r="F734" s="868"/>
      <c r="G734" s="868"/>
      <c r="H734" s="868"/>
      <c r="I734" s="868"/>
      <c r="J734" s="868"/>
      <c r="K734" s="868"/>
      <c r="L734" s="868"/>
      <c r="M734" s="868"/>
      <c r="N734" s="868"/>
      <c r="O734" s="869"/>
    </row>
    <row r="735" spans="2:15" ht="15.75" customHeight="1" x14ac:dyDescent="0.25">
      <c r="B735" s="653">
        <v>20</v>
      </c>
      <c r="C735" s="868" t="s">
        <v>3500</v>
      </c>
      <c r="D735" s="868"/>
      <c r="E735" s="868"/>
      <c r="F735" s="868"/>
      <c r="G735" s="868"/>
      <c r="H735" s="868"/>
      <c r="I735" s="868"/>
      <c r="J735" s="868"/>
      <c r="K735" s="868"/>
      <c r="L735" s="868"/>
      <c r="M735" s="868"/>
      <c r="N735" s="868"/>
      <c r="O735" s="869"/>
    </row>
    <row r="736" spans="2:15" ht="15.75" customHeight="1" x14ac:dyDescent="0.25">
      <c r="B736" s="653">
        <v>21</v>
      </c>
      <c r="C736" s="868" t="s">
        <v>3501</v>
      </c>
      <c r="D736" s="868"/>
      <c r="E736" s="868"/>
      <c r="F736" s="868"/>
      <c r="G736" s="868"/>
      <c r="H736" s="868"/>
      <c r="I736" s="868"/>
      <c r="J736" s="868"/>
      <c r="K736" s="868"/>
      <c r="L736" s="868"/>
      <c r="M736" s="868"/>
      <c r="N736" s="868"/>
      <c r="O736" s="869"/>
    </row>
    <row r="737" spans="2:15" ht="15.75" customHeight="1" x14ac:dyDescent="0.25">
      <c r="B737" s="653">
        <v>22</v>
      </c>
      <c r="C737" s="868" t="s">
        <v>3502</v>
      </c>
      <c r="D737" s="868"/>
      <c r="E737" s="868"/>
      <c r="F737" s="868"/>
      <c r="G737" s="868"/>
      <c r="H737" s="868"/>
      <c r="I737" s="868"/>
      <c r="J737" s="868"/>
      <c r="K737" s="868"/>
      <c r="L737" s="868"/>
      <c r="M737" s="868"/>
      <c r="N737" s="868"/>
      <c r="O737" s="869"/>
    </row>
    <row r="738" spans="2:15" ht="15.75" customHeight="1" x14ac:dyDescent="0.25">
      <c r="B738" s="653">
        <v>23</v>
      </c>
      <c r="C738" s="868" t="s">
        <v>3503</v>
      </c>
      <c r="D738" s="868"/>
      <c r="E738" s="868"/>
      <c r="F738" s="868"/>
      <c r="G738" s="868"/>
      <c r="H738" s="868"/>
      <c r="I738" s="868"/>
      <c r="J738" s="868"/>
      <c r="K738" s="868"/>
      <c r="L738" s="868"/>
      <c r="M738" s="868"/>
      <c r="N738" s="868"/>
      <c r="O738" s="869"/>
    </row>
    <row r="739" spans="2:15" ht="15.75" customHeight="1" x14ac:dyDescent="0.25">
      <c r="B739" s="653">
        <v>24</v>
      </c>
      <c r="C739" s="868" t="s">
        <v>3504</v>
      </c>
      <c r="D739" s="868"/>
      <c r="E739" s="868"/>
      <c r="F739" s="868"/>
      <c r="G739" s="868"/>
      <c r="H739" s="868"/>
      <c r="I739" s="868"/>
      <c r="J739" s="868"/>
      <c r="K739" s="868"/>
      <c r="L739" s="868"/>
      <c r="M739" s="868"/>
      <c r="N739" s="868"/>
      <c r="O739" s="869"/>
    </row>
    <row r="740" spans="2:15" ht="15.75" customHeight="1" x14ac:dyDescent="0.25">
      <c r="B740" s="653">
        <v>25</v>
      </c>
      <c r="C740" s="868" t="s">
        <v>1841</v>
      </c>
      <c r="D740" s="868"/>
      <c r="E740" s="868"/>
      <c r="F740" s="868"/>
      <c r="G740" s="868"/>
      <c r="H740" s="868"/>
      <c r="I740" s="868"/>
      <c r="J740" s="868"/>
      <c r="K740" s="868"/>
      <c r="L740" s="868"/>
      <c r="M740" s="868"/>
      <c r="N740" s="868"/>
      <c r="O740" s="869"/>
    </row>
    <row r="741" spans="2:15" ht="15.75" customHeight="1" x14ac:dyDescent="0.25">
      <c r="B741" s="653">
        <v>26</v>
      </c>
      <c r="C741" s="868" t="s">
        <v>3505</v>
      </c>
      <c r="D741" s="868"/>
      <c r="E741" s="868"/>
      <c r="F741" s="868"/>
      <c r="G741" s="868"/>
      <c r="H741" s="868"/>
      <c r="I741" s="868"/>
      <c r="J741" s="868"/>
      <c r="K741" s="868"/>
      <c r="L741" s="868"/>
      <c r="M741" s="868"/>
      <c r="N741" s="868"/>
      <c r="O741" s="869"/>
    </row>
    <row r="742" spans="2:15" ht="15.75" customHeight="1" x14ac:dyDescent="0.25">
      <c r="B742" s="653">
        <v>27</v>
      </c>
      <c r="C742" s="868" t="s">
        <v>3506</v>
      </c>
      <c r="D742" s="868"/>
      <c r="E742" s="868"/>
      <c r="F742" s="868"/>
      <c r="G742" s="868"/>
      <c r="H742" s="868"/>
      <c r="I742" s="868"/>
      <c r="J742" s="868"/>
      <c r="K742" s="868"/>
      <c r="L742" s="868"/>
      <c r="M742" s="868"/>
      <c r="N742" s="868"/>
      <c r="O742" s="869"/>
    </row>
    <row r="743" spans="2:15" ht="15.75" customHeight="1" x14ac:dyDescent="0.25">
      <c r="B743" s="653">
        <v>28</v>
      </c>
      <c r="C743" s="868" t="s">
        <v>3507</v>
      </c>
      <c r="D743" s="868"/>
      <c r="E743" s="868"/>
      <c r="F743" s="868"/>
      <c r="G743" s="868"/>
      <c r="H743" s="868"/>
      <c r="I743" s="868"/>
      <c r="J743" s="868"/>
      <c r="K743" s="868"/>
      <c r="L743" s="868"/>
      <c r="M743" s="868"/>
      <c r="N743" s="868"/>
      <c r="O743" s="869"/>
    </row>
    <row r="744" spans="2:15" ht="15.75" customHeight="1" x14ac:dyDescent="0.25">
      <c r="B744" s="653">
        <v>29</v>
      </c>
      <c r="C744" s="868" t="s">
        <v>3508</v>
      </c>
      <c r="D744" s="868"/>
      <c r="E744" s="868"/>
      <c r="F744" s="868"/>
      <c r="G744" s="868"/>
      <c r="H744" s="868"/>
      <c r="I744" s="868"/>
      <c r="J744" s="868"/>
      <c r="K744" s="868"/>
      <c r="L744" s="868"/>
      <c r="M744" s="868"/>
      <c r="N744" s="868"/>
      <c r="O744" s="869"/>
    </row>
    <row r="745" spans="2:15" ht="15.75" customHeight="1" x14ac:dyDescent="0.25">
      <c r="B745" s="653">
        <v>30</v>
      </c>
      <c r="C745" s="868" t="s">
        <v>3509</v>
      </c>
      <c r="D745" s="868"/>
      <c r="E745" s="868"/>
      <c r="F745" s="868"/>
      <c r="G745" s="868"/>
      <c r="H745" s="868"/>
      <c r="I745" s="868"/>
      <c r="J745" s="868"/>
      <c r="K745" s="868"/>
      <c r="L745" s="868"/>
      <c r="M745" s="868"/>
      <c r="N745" s="868"/>
      <c r="O745" s="869"/>
    </row>
    <row r="746" spans="2:15" ht="15.75" customHeight="1" x14ac:dyDescent="0.25">
      <c r="B746" s="653">
        <v>31</v>
      </c>
      <c r="C746" s="868" t="s">
        <v>3510</v>
      </c>
      <c r="D746" s="868"/>
      <c r="E746" s="868"/>
      <c r="F746" s="868"/>
      <c r="G746" s="868"/>
      <c r="H746" s="868"/>
      <c r="I746" s="868"/>
      <c r="J746" s="868"/>
      <c r="K746" s="868"/>
      <c r="L746" s="868"/>
      <c r="M746" s="868"/>
      <c r="N746" s="868"/>
      <c r="O746" s="869"/>
    </row>
    <row r="747" spans="2:15" ht="15.75" customHeight="1" x14ac:dyDescent="0.25">
      <c r="B747" s="653">
        <v>32</v>
      </c>
      <c r="C747" s="868" t="s">
        <v>1912</v>
      </c>
      <c r="D747" s="868"/>
      <c r="E747" s="868"/>
      <c r="F747" s="868"/>
      <c r="G747" s="868"/>
      <c r="H747" s="868"/>
      <c r="I747" s="868"/>
      <c r="J747" s="868"/>
      <c r="K747" s="868"/>
      <c r="L747" s="868"/>
      <c r="M747" s="868"/>
      <c r="N747" s="868"/>
      <c r="O747" s="869"/>
    </row>
    <row r="748" spans="2:15" ht="15.75" customHeight="1" x14ac:dyDescent="0.25">
      <c r="B748" s="653">
        <v>33</v>
      </c>
      <c r="C748" s="868" t="s">
        <v>3511</v>
      </c>
      <c r="D748" s="868"/>
      <c r="E748" s="868"/>
      <c r="F748" s="868"/>
      <c r="G748" s="868"/>
      <c r="H748" s="868"/>
      <c r="I748" s="868"/>
      <c r="J748" s="868"/>
      <c r="K748" s="868"/>
      <c r="L748" s="868"/>
      <c r="M748" s="868"/>
      <c r="N748" s="868"/>
      <c r="O748" s="869"/>
    </row>
    <row r="749" spans="2:15" ht="15.75" customHeight="1" x14ac:dyDescent="0.25">
      <c r="B749" s="653">
        <v>34</v>
      </c>
      <c r="C749" s="868" t="s">
        <v>3512</v>
      </c>
      <c r="D749" s="868"/>
      <c r="E749" s="868"/>
      <c r="F749" s="868"/>
      <c r="G749" s="868"/>
      <c r="H749" s="868"/>
      <c r="I749" s="868"/>
      <c r="J749" s="868"/>
      <c r="K749" s="868"/>
      <c r="L749" s="868"/>
      <c r="M749" s="868"/>
      <c r="N749" s="868"/>
      <c r="O749" s="869"/>
    </row>
    <row r="750" spans="2:15" ht="15.75" customHeight="1" x14ac:dyDescent="0.25">
      <c r="B750" s="653">
        <v>35</v>
      </c>
      <c r="C750" s="868" t="s">
        <v>3513</v>
      </c>
      <c r="D750" s="868"/>
      <c r="E750" s="868"/>
      <c r="F750" s="868"/>
      <c r="G750" s="868"/>
      <c r="H750" s="868"/>
      <c r="I750" s="868"/>
      <c r="J750" s="868"/>
      <c r="K750" s="868"/>
      <c r="L750" s="868"/>
      <c r="M750" s="868"/>
      <c r="N750" s="868"/>
      <c r="O750" s="869"/>
    </row>
    <row r="751" spans="2:15" ht="15.75" customHeight="1" x14ac:dyDescent="0.25">
      <c r="B751" s="653">
        <v>36</v>
      </c>
      <c r="C751" s="868" t="s">
        <v>3514</v>
      </c>
      <c r="D751" s="868"/>
      <c r="E751" s="868"/>
      <c r="F751" s="868"/>
      <c r="G751" s="868"/>
      <c r="H751" s="868"/>
      <c r="I751" s="868"/>
      <c r="J751" s="868"/>
      <c r="K751" s="868"/>
      <c r="L751" s="868"/>
      <c r="M751" s="868"/>
      <c r="N751" s="868"/>
      <c r="O751" s="869"/>
    </row>
    <row r="752" spans="2:15" ht="15.75" customHeight="1" x14ac:dyDescent="0.25">
      <c r="B752" s="653">
        <v>37</v>
      </c>
      <c r="C752" s="868" t="s">
        <v>3515</v>
      </c>
      <c r="D752" s="868"/>
      <c r="E752" s="868"/>
      <c r="F752" s="868"/>
      <c r="G752" s="868"/>
      <c r="H752" s="868"/>
      <c r="I752" s="868"/>
      <c r="J752" s="868"/>
      <c r="K752" s="868"/>
      <c r="L752" s="868"/>
      <c r="M752" s="868"/>
      <c r="N752" s="868"/>
      <c r="O752" s="869"/>
    </row>
    <row r="753" spans="2:15" ht="15.75" customHeight="1" x14ac:dyDescent="0.25">
      <c r="B753" s="653">
        <v>38</v>
      </c>
      <c r="C753" s="868" t="s">
        <v>3516</v>
      </c>
      <c r="D753" s="868"/>
      <c r="E753" s="868"/>
      <c r="F753" s="868"/>
      <c r="G753" s="868"/>
      <c r="H753" s="868"/>
      <c r="I753" s="868"/>
      <c r="J753" s="868"/>
      <c r="K753" s="868"/>
      <c r="L753" s="868"/>
      <c r="M753" s="868"/>
      <c r="N753" s="868"/>
      <c r="O753" s="869"/>
    </row>
    <row r="754" spans="2:15" ht="15.75" customHeight="1" thickBot="1" x14ac:dyDescent="0.3">
      <c r="B754" s="570">
        <v>39</v>
      </c>
      <c r="C754" s="870" t="s">
        <v>3517</v>
      </c>
      <c r="D754" s="870"/>
      <c r="E754" s="870"/>
      <c r="F754" s="870"/>
      <c r="G754" s="870"/>
      <c r="H754" s="870"/>
      <c r="I754" s="870"/>
      <c r="J754" s="870"/>
      <c r="K754" s="870"/>
      <c r="L754" s="870"/>
      <c r="M754" s="870"/>
      <c r="N754" s="870"/>
      <c r="O754" s="871"/>
    </row>
    <row r="755" spans="2:15" ht="15.75" customHeight="1" thickBot="1" x14ac:dyDescent="0.3">
      <c r="B755" s="80"/>
      <c r="C755" s="865"/>
      <c r="D755" s="865"/>
      <c r="E755" s="865"/>
      <c r="F755" s="865"/>
      <c r="G755" s="865"/>
      <c r="H755" s="865"/>
      <c r="I755" s="865"/>
      <c r="J755" s="865"/>
      <c r="K755" s="865"/>
      <c r="L755" s="865"/>
      <c r="M755" s="865"/>
      <c r="N755" s="865"/>
      <c r="O755" s="865"/>
    </row>
    <row r="756" spans="2:15" ht="15.75" customHeight="1" x14ac:dyDescent="0.25">
      <c r="B756" s="538" t="s">
        <v>2445</v>
      </c>
      <c r="C756" s="872" t="s">
        <v>3518</v>
      </c>
      <c r="D756" s="872"/>
      <c r="E756" s="872"/>
      <c r="F756" s="872"/>
      <c r="G756" s="872"/>
      <c r="H756" s="872"/>
      <c r="I756" s="872"/>
      <c r="J756" s="872"/>
      <c r="K756" s="872"/>
      <c r="L756" s="872"/>
      <c r="M756" s="872"/>
      <c r="N756" s="872"/>
      <c r="O756" s="873"/>
    </row>
    <row r="757" spans="2:15" ht="15.75" customHeight="1" x14ac:dyDescent="0.25">
      <c r="B757" s="654" t="s">
        <v>2472</v>
      </c>
      <c r="C757" s="868" t="s">
        <v>3519</v>
      </c>
      <c r="D757" s="868"/>
      <c r="E757" s="868"/>
      <c r="F757" s="868"/>
      <c r="G757" s="868"/>
      <c r="H757" s="868"/>
      <c r="I757" s="868"/>
      <c r="J757" s="868"/>
      <c r="K757" s="868"/>
      <c r="L757" s="868"/>
      <c r="M757" s="868"/>
      <c r="N757" s="868"/>
      <c r="O757" s="869"/>
    </row>
    <row r="758" spans="2:15" ht="15.75" customHeight="1" x14ac:dyDescent="0.25">
      <c r="B758" s="654" t="s">
        <v>2569</v>
      </c>
      <c r="C758" s="868" t="s">
        <v>3520</v>
      </c>
      <c r="D758" s="868"/>
      <c r="E758" s="868"/>
      <c r="F758" s="868"/>
      <c r="G758" s="868"/>
      <c r="H758" s="868"/>
      <c r="I758" s="868"/>
      <c r="J758" s="868"/>
      <c r="K758" s="868"/>
      <c r="L758" s="868"/>
      <c r="M758" s="868"/>
      <c r="N758" s="868"/>
      <c r="O758" s="869"/>
    </row>
    <row r="759" spans="2:15" ht="15.75" customHeight="1" x14ac:dyDescent="0.25">
      <c r="B759" s="654" t="s">
        <v>2784</v>
      </c>
      <c r="C759" s="868" t="s">
        <v>3521</v>
      </c>
      <c r="D759" s="868"/>
      <c r="E759" s="868"/>
      <c r="F759" s="868"/>
      <c r="G759" s="868"/>
      <c r="H759" s="868"/>
      <c r="I759" s="868"/>
      <c r="J759" s="868"/>
      <c r="K759" s="868"/>
      <c r="L759" s="868"/>
      <c r="M759" s="868"/>
      <c r="N759" s="868"/>
      <c r="O759" s="869"/>
    </row>
    <row r="760" spans="2:15" ht="15.75" customHeight="1" x14ac:dyDescent="0.25">
      <c r="B760" s="654" t="s">
        <v>2532</v>
      </c>
      <c r="C760" s="868" t="s">
        <v>3522</v>
      </c>
      <c r="D760" s="868"/>
      <c r="E760" s="868"/>
      <c r="F760" s="868"/>
      <c r="G760" s="868"/>
      <c r="H760" s="868"/>
      <c r="I760" s="868"/>
      <c r="J760" s="868"/>
      <c r="K760" s="868"/>
      <c r="L760" s="868"/>
      <c r="M760" s="868"/>
      <c r="N760" s="868"/>
      <c r="O760" s="869"/>
    </row>
    <row r="761" spans="2:15" ht="15.75" customHeight="1" thickBot="1" x14ac:dyDescent="0.3">
      <c r="B761" s="571" t="s">
        <v>2455</v>
      </c>
      <c r="C761" s="870" t="s">
        <v>3523</v>
      </c>
      <c r="D761" s="870"/>
      <c r="E761" s="870"/>
      <c r="F761" s="870"/>
      <c r="G761" s="870"/>
      <c r="H761" s="870"/>
      <c r="I761" s="870"/>
      <c r="J761" s="870"/>
      <c r="K761" s="870"/>
      <c r="L761" s="870"/>
      <c r="M761" s="870"/>
      <c r="N761" s="870"/>
      <c r="O761" s="871"/>
    </row>
    <row r="762" spans="2:15" ht="15.75" customHeight="1" thickBot="1" x14ac:dyDescent="0.3">
      <c r="B762" s="80"/>
      <c r="C762" s="865"/>
      <c r="D762" s="865"/>
      <c r="E762" s="865"/>
      <c r="F762" s="865"/>
      <c r="G762" s="865"/>
      <c r="H762" s="865"/>
      <c r="I762" s="865"/>
      <c r="J762" s="865"/>
      <c r="K762" s="865"/>
      <c r="L762" s="865"/>
      <c r="M762" s="865"/>
      <c r="N762" s="865"/>
      <c r="O762" s="865"/>
    </row>
    <row r="763" spans="2:15" ht="15.75" customHeight="1" x14ac:dyDescent="0.25">
      <c r="B763" s="539" t="s">
        <v>2447</v>
      </c>
      <c r="C763" s="872" t="s">
        <v>3524</v>
      </c>
      <c r="D763" s="872"/>
      <c r="E763" s="872"/>
      <c r="F763" s="872"/>
      <c r="G763" s="872"/>
      <c r="H763" s="872"/>
      <c r="I763" s="872"/>
      <c r="J763" s="872"/>
      <c r="K763" s="872"/>
      <c r="L763" s="872"/>
      <c r="M763" s="872"/>
      <c r="N763" s="872"/>
      <c r="O763" s="873"/>
    </row>
    <row r="764" spans="2:15" ht="15.75" customHeight="1" x14ac:dyDescent="0.25">
      <c r="B764" s="655">
        <v>1</v>
      </c>
      <c r="C764" s="861" t="s">
        <v>3525</v>
      </c>
      <c r="D764" s="861"/>
      <c r="E764" s="861"/>
      <c r="F764" s="861"/>
      <c r="G764" s="861"/>
      <c r="H764" s="861"/>
      <c r="I764" s="861"/>
      <c r="J764" s="861"/>
      <c r="K764" s="861"/>
      <c r="L764" s="861"/>
      <c r="M764" s="861"/>
      <c r="N764" s="861"/>
      <c r="O764" s="862"/>
    </row>
    <row r="765" spans="2:15" ht="15.75" customHeight="1" x14ac:dyDescent="0.25">
      <c r="B765" s="655">
        <v>2</v>
      </c>
      <c r="C765" s="861" t="s">
        <v>3526</v>
      </c>
      <c r="D765" s="861"/>
      <c r="E765" s="861"/>
      <c r="F765" s="861"/>
      <c r="G765" s="861"/>
      <c r="H765" s="861"/>
      <c r="I765" s="861"/>
      <c r="J765" s="861"/>
      <c r="K765" s="861"/>
      <c r="L765" s="861"/>
      <c r="M765" s="861"/>
      <c r="N765" s="861"/>
      <c r="O765" s="862"/>
    </row>
    <row r="766" spans="2:15" ht="15.75" customHeight="1" x14ac:dyDescent="0.25">
      <c r="B766" s="655">
        <v>3</v>
      </c>
      <c r="C766" s="861" t="s">
        <v>3527</v>
      </c>
      <c r="D766" s="861"/>
      <c r="E766" s="861"/>
      <c r="F766" s="861"/>
      <c r="G766" s="861"/>
      <c r="H766" s="861"/>
      <c r="I766" s="861"/>
      <c r="J766" s="861"/>
      <c r="K766" s="861"/>
      <c r="L766" s="861"/>
      <c r="M766" s="861"/>
      <c r="N766" s="861"/>
      <c r="O766" s="862"/>
    </row>
    <row r="767" spans="2:15" ht="15.75" customHeight="1" x14ac:dyDescent="0.25">
      <c r="B767" s="655">
        <v>4</v>
      </c>
      <c r="C767" s="861" t="s">
        <v>3528</v>
      </c>
      <c r="D767" s="861"/>
      <c r="E767" s="861"/>
      <c r="F767" s="861"/>
      <c r="G767" s="861"/>
      <c r="H767" s="861"/>
      <c r="I767" s="861"/>
      <c r="J767" s="861"/>
      <c r="K767" s="861"/>
      <c r="L767" s="861"/>
      <c r="M767" s="861"/>
      <c r="N767" s="861"/>
      <c r="O767" s="862"/>
    </row>
    <row r="768" spans="2:15" ht="15.75" customHeight="1" x14ac:dyDescent="0.25">
      <c r="B768" s="655">
        <v>5</v>
      </c>
      <c r="C768" s="861" t="s">
        <v>3529</v>
      </c>
      <c r="D768" s="861"/>
      <c r="E768" s="861"/>
      <c r="F768" s="861"/>
      <c r="G768" s="861"/>
      <c r="H768" s="861"/>
      <c r="I768" s="861"/>
      <c r="J768" s="861"/>
      <c r="K768" s="861"/>
      <c r="L768" s="861"/>
      <c r="M768" s="861"/>
      <c r="N768" s="861"/>
      <c r="O768" s="862"/>
    </row>
    <row r="769" spans="2:15" ht="15.75" customHeight="1" x14ac:dyDescent="0.25">
      <c r="B769" s="655">
        <v>6</v>
      </c>
      <c r="C769" s="861" t="s">
        <v>3530</v>
      </c>
      <c r="D769" s="861"/>
      <c r="E769" s="861"/>
      <c r="F769" s="861"/>
      <c r="G769" s="861"/>
      <c r="H769" s="861"/>
      <c r="I769" s="861"/>
      <c r="J769" s="861"/>
      <c r="K769" s="861"/>
      <c r="L769" s="861"/>
      <c r="M769" s="861"/>
      <c r="N769" s="861"/>
      <c r="O769" s="862"/>
    </row>
    <row r="770" spans="2:15" ht="15.75" customHeight="1" x14ac:dyDescent="0.25">
      <c r="B770" s="655">
        <v>8</v>
      </c>
      <c r="C770" s="861" t="s">
        <v>3531</v>
      </c>
      <c r="D770" s="861"/>
      <c r="E770" s="861"/>
      <c r="F770" s="861"/>
      <c r="G770" s="861"/>
      <c r="H770" s="861"/>
      <c r="I770" s="861"/>
      <c r="J770" s="861"/>
      <c r="K770" s="861"/>
      <c r="L770" s="861"/>
      <c r="M770" s="861"/>
      <c r="N770" s="861"/>
      <c r="O770" s="862"/>
    </row>
    <row r="771" spans="2:15" ht="15.75" customHeight="1" x14ac:dyDescent="0.25">
      <c r="B771" s="655">
        <v>9</v>
      </c>
      <c r="C771" s="861" t="s">
        <v>3532</v>
      </c>
      <c r="D771" s="861"/>
      <c r="E771" s="861"/>
      <c r="F771" s="861"/>
      <c r="G771" s="861"/>
      <c r="H771" s="861"/>
      <c r="I771" s="861"/>
      <c r="J771" s="861"/>
      <c r="K771" s="861"/>
      <c r="L771" s="861"/>
      <c r="M771" s="861"/>
      <c r="N771" s="861"/>
      <c r="O771" s="862"/>
    </row>
    <row r="772" spans="2:15" ht="15.75" customHeight="1" x14ac:dyDescent="0.25">
      <c r="B772" s="655">
        <v>10</v>
      </c>
      <c r="C772" s="861" t="s">
        <v>3533</v>
      </c>
      <c r="D772" s="861"/>
      <c r="E772" s="861"/>
      <c r="F772" s="861"/>
      <c r="G772" s="861"/>
      <c r="H772" s="861"/>
      <c r="I772" s="861"/>
      <c r="J772" s="861"/>
      <c r="K772" s="861"/>
      <c r="L772" s="861"/>
      <c r="M772" s="861"/>
      <c r="N772" s="861"/>
      <c r="O772" s="862"/>
    </row>
    <row r="773" spans="2:15" ht="15.75" customHeight="1" x14ac:dyDescent="0.25">
      <c r="B773" s="655">
        <v>11</v>
      </c>
      <c r="C773" s="861" t="s">
        <v>3534</v>
      </c>
      <c r="D773" s="861"/>
      <c r="E773" s="861"/>
      <c r="F773" s="861"/>
      <c r="G773" s="861"/>
      <c r="H773" s="861"/>
      <c r="I773" s="861"/>
      <c r="J773" s="861"/>
      <c r="K773" s="861"/>
      <c r="L773" s="861"/>
      <c r="M773" s="861"/>
      <c r="N773" s="861"/>
      <c r="O773" s="862"/>
    </row>
    <row r="774" spans="2:15" ht="15.75" customHeight="1" x14ac:dyDescent="0.25">
      <c r="B774" s="655">
        <v>12</v>
      </c>
      <c r="C774" s="861" t="s">
        <v>3535</v>
      </c>
      <c r="D774" s="861"/>
      <c r="E774" s="861"/>
      <c r="F774" s="861"/>
      <c r="G774" s="861"/>
      <c r="H774" s="861"/>
      <c r="I774" s="861"/>
      <c r="J774" s="861"/>
      <c r="K774" s="861"/>
      <c r="L774" s="861"/>
      <c r="M774" s="861"/>
      <c r="N774" s="861"/>
      <c r="O774" s="862"/>
    </row>
    <row r="775" spans="2:15" ht="15.75" customHeight="1" x14ac:dyDescent="0.25">
      <c r="B775" s="655">
        <v>13</v>
      </c>
      <c r="C775" s="861" t="s">
        <v>3536</v>
      </c>
      <c r="D775" s="861"/>
      <c r="E775" s="861"/>
      <c r="F775" s="861"/>
      <c r="G775" s="861"/>
      <c r="H775" s="861"/>
      <c r="I775" s="861"/>
      <c r="J775" s="861"/>
      <c r="K775" s="861"/>
      <c r="L775" s="861"/>
      <c r="M775" s="861"/>
      <c r="N775" s="861"/>
      <c r="O775" s="862"/>
    </row>
    <row r="776" spans="2:15" ht="15.75" customHeight="1" x14ac:dyDescent="0.25">
      <c r="B776" s="655">
        <v>15</v>
      </c>
      <c r="C776" s="861" t="s">
        <v>3537</v>
      </c>
      <c r="D776" s="861"/>
      <c r="E776" s="861"/>
      <c r="F776" s="861"/>
      <c r="G776" s="861"/>
      <c r="H776" s="861"/>
      <c r="I776" s="861"/>
      <c r="J776" s="861"/>
      <c r="K776" s="861"/>
      <c r="L776" s="861"/>
      <c r="M776" s="861"/>
      <c r="N776" s="861"/>
      <c r="O776" s="862"/>
    </row>
    <row r="777" spans="2:15" ht="15.75" customHeight="1" x14ac:dyDescent="0.25">
      <c r="B777" s="655">
        <v>16</v>
      </c>
      <c r="C777" s="861" t="s">
        <v>3538</v>
      </c>
      <c r="D777" s="861"/>
      <c r="E777" s="861"/>
      <c r="F777" s="861"/>
      <c r="G777" s="861"/>
      <c r="H777" s="861"/>
      <c r="I777" s="861"/>
      <c r="J777" s="861"/>
      <c r="K777" s="861"/>
      <c r="L777" s="861"/>
      <c r="M777" s="861"/>
      <c r="N777" s="861"/>
      <c r="O777" s="862"/>
    </row>
    <row r="778" spans="2:15" ht="15.75" customHeight="1" thickBot="1" x14ac:dyDescent="0.3">
      <c r="B778" s="572">
        <v>17</v>
      </c>
      <c r="C778" s="863" t="s">
        <v>3539</v>
      </c>
      <c r="D778" s="863"/>
      <c r="E778" s="863"/>
      <c r="F778" s="863"/>
      <c r="G778" s="863"/>
      <c r="H778" s="863"/>
      <c r="I778" s="863"/>
      <c r="J778" s="863"/>
      <c r="K778" s="863"/>
      <c r="L778" s="863"/>
      <c r="M778" s="863"/>
      <c r="N778" s="863"/>
      <c r="O778" s="864"/>
    </row>
    <row r="779" spans="2:15" ht="15.75" customHeight="1" thickBot="1" x14ac:dyDescent="0.3">
      <c r="B779" s="80"/>
      <c r="C779" s="865"/>
      <c r="D779" s="865"/>
      <c r="E779" s="865"/>
      <c r="F779" s="865"/>
      <c r="G779" s="865"/>
      <c r="H779" s="865"/>
      <c r="I779" s="865"/>
      <c r="J779" s="865"/>
      <c r="K779" s="865"/>
      <c r="L779" s="865"/>
      <c r="M779" s="865"/>
      <c r="N779" s="865"/>
      <c r="O779" s="865"/>
    </row>
    <row r="780" spans="2:15" ht="15.75" customHeight="1" x14ac:dyDescent="0.25">
      <c r="B780" s="540" t="s">
        <v>3540</v>
      </c>
      <c r="C780" s="866" t="s">
        <v>3541</v>
      </c>
      <c r="D780" s="866"/>
      <c r="E780" s="866"/>
      <c r="F780" s="866"/>
      <c r="G780" s="866"/>
      <c r="H780" s="866"/>
      <c r="I780" s="866"/>
      <c r="J780" s="866"/>
      <c r="K780" s="866"/>
      <c r="L780" s="866"/>
      <c r="M780" s="866"/>
      <c r="N780" s="866"/>
      <c r="O780" s="867"/>
    </row>
    <row r="781" spans="2:15" ht="15.75" customHeight="1" x14ac:dyDescent="0.25">
      <c r="B781" s="656" t="s">
        <v>2803</v>
      </c>
      <c r="C781" s="852" t="s">
        <v>3542</v>
      </c>
      <c r="D781" s="852"/>
      <c r="E781" s="852"/>
      <c r="F781" s="852"/>
      <c r="G781" s="852"/>
      <c r="H781" s="852"/>
      <c r="I781" s="852"/>
      <c r="J781" s="852"/>
      <c r="K781" s="852"/>
      <c r="L781" s="852"/>
      <c r="M781" s="852"/>
      <c r="N781" s="852"/>
      <c r="O781" s="853"/>
    </row>
    <row r="782" spans="2:15" ht="15.75" customHeight="1" x14ac:dyDescent="0.25">
      <c r="B782" s="656" t="s">
        <v>2835</v>
      </c>
      <c r="C782" s="859" t="s">
        <v>3543</v>
      </c>
      <c r="D782" s="859"/>
      <c r="E782" s="859"/>
      <c r="F782" s="859"/>
      <c r="G782" s="859"/>
      <c r="H782" s="859"/>
      <c r="I782" s="859"/>
      <c r="J782" s="859"/>
      <c r="K782" s="859"/>
      <c r="L782" s="859"/>
      <c r="M782" s="859"/>
      <c r="N782" s="859"/>
      <c r="O782" s="860"/>
    </row>
    <row r="783" spans="2:15" ht="15.75" customHeight="1" x14ac:dyDescent="0.25">
      <c r="B783" s="656" t="s">
        <v>2477</v>
      </c>
      <c r="C783" s="852" t="s">
        <v>3544</v>
      </c>
      <c r="D783" s="852"/>
      <c r="E783" s="852"/>
      <c r="F783" s="852"/>
      <c r="G783" s="852"/>
      <c r="H783" s="852"/>
      <c r="I783" s="852"/>
      <c r="J783" s="852"/>
      <c r="K783" s="852"/>
      <c r="L783" s="852"/>
      <c r="M783" s="852"/>
      <c r="N783" s="852"/>
      <c r="O783" s="853"/>
    </row>
    <row r="784" spans="2:15" ht="15.75" customHeight="1" x14ac:dyDescent="0.25">
      <c r="B784" s="656" t="s">
        <v>3106</v>
      </c>
      <c r="C784" s="852" t="s">
        <v>3545</v>
      </c>
      <c r="D784" s="852"/>
      <c r="E784" s="852"/>
      <c r="F784" s="852"/>
      <c r="G784" s="852"/>
      <c r="H784" s="852"/>
      <c r="I784" s="852"/>
      <c r="J784" s="852"/>
      <c r="K784" s="852"/>
      <c r="L784" s="852"/>
      <c r="M784" s="852"/>
      <c r="N784" s="852"/>
      <c r="O784" s="853"/>
    </row>
    <row r="785" spans="2:15" ht="15.75" customHeight="1" x14ac:dyDescent="0.25">
      <c r="B785" s="656" t="s">
        <v>2827</v>
      </c>
      <c r="C785" s="852" t="s">
        <v>3546</v>
      </c>
      <c r="D785" s="852"/>
      <c r="E785" s="852"/>
      <c r="F785" s="852"/>
      <c r="G785" s="852"/>
      <c r="H785" s="852"/>
      <c r="I785" s="852"/>
      <c r="J785" s="852"/>
      <c r="K785" s="852"/>
      <c r="L785" s="852"/>
      <c r="M785" s="852"/>
      <c r="N785" s="852"/>
      <c r="O785" s="853"/>
    </row>
    <row r="786" spans="2:15" ht="15.75" customHeight="1" x14ac:dyDescent="0.25">
      <c r="B786" s="656" t="s">
        <v>2643</v>
      </c>
      <c r="C786" s="859" t="s">
        <v>3547</v>
      </c>
      <c r="D786" s="859"/>
      <c r="E786" s="859"/>
      <c r="F786" s="859"/>
      <c r="G786" s="859"/>
      <c r="H786" s="859"/>
      <c r="I786" s="859"/>
      <c r="J786" s="859"/>
      <c r="K786" s="859"/>
      <c r="L786" s="859"/>
      <c r="M786" s="859"/>
      <c r="N786" s="859"/>
      <c r="O786" s="860"/>
    </row>
    <row r="787" spans="2:15" ht="15.75" customHeight="1" x14ac:dyDescent="0.25">
      <c r="B787" s="656" t="s">
        <v>3262</v>
      </c>
      <c r="C787" s="852" t="s">
        <v>3548</v>
      </c>
      <c r="D787" s="852"/>
      <c r="E787" s="852"/>
      <c r="F787" s="852"/>
      <c r="G787" s="852"/>
      <c r="H787" s="852"/>
      <c r="I787" s="852"/>
      <c r="J787" s="852"/>
      <c r="K787" s="852"/>
      <c r="L787" s="852"/>
      <c r="M787" s="852"/>
      <c r="N787" s="852"/>
      <c r="O787" s="853"/>
    </row>
    <row r="788" spans="2:15" ht="15.75" customHeight="1" x14ac:dyDescent="0.25">
      <c r="B788" s="656" t="s">
        <v>3272</v>
      </c>
      <c r="C788" s="852" t="s">
        <v>3549</v>
      </c>
      <c r="D788" s="852"/>
      <c r="E788" s="852"/>
      <c r="F788" s="852"/>
      <c r="G788" s="852"/>
      <c r="H788" s="852"/>
      <c r="I788" s="852"/>
      <c r="J788" s="852"/>
      <c r="K788" s="852"/>
      <c r="L788" s="852"/>
      <c r="M788" s="852"/>
      <c r="N788" s="852"/>
      <c r="O788" s="853"/>
    </row>
    <row r="789" spans="2:15" ht="15.75" customHeight="1" x14ac:dyDescent="0.25">
      <c r="B789" s="656" t="s">
        <v>2668</v>
      </c>
      <c r="C789" s="852" t="s">
        <v>3550</v>
      </c>
      <c r="D789" s="852"/>
      <c r="E789" s="852"/>
      <c r="F789" s="852"/>
      <c r="G789" s="852"/>
      <c r="H789" s="852"/>
      <c r="I789" s="852"/>
      <c r="J789" s="852"/>
      <c r="K789" s="852"/>
      <c r="L789" s="852"/>
      <c r="M789" s="852"/>
      <c r="N789" s="852"/>
      <c r="O789" s="853"/>
    </row>
    <row r="790" spans="2:15" ht="15.75" customHeight="1" x14ac:dyDescent="0.25">
      <c r="B790" s="656" t="s">
        <v>2734</v>
      </c>
      <c r="C790" s="852" t="s">
        <v>3551</v>
      </c>
      <c r="D790" s="852"/>
      <c r="E790" s="852"/>
      <c r="F790" s="852"/>
      <c r="G790" s="852"/>
      <c r="H790" s="852"/>
      <c r="I790" s="852"/>
      <c r="J790" s="852"/>
      <c r="K790" s="852"/>
      <c r="L790" s="852"/>
      <c r="M790" s="852"/>
      <c r="N790" s="852"/>
      <c r="O790" s="853"/>
    </row>
    <row r="791" spans="2:15" ht="15.75" customHeight="1" x14ac:dyDescent="0.25">
      <c r="B791" s="656" t="s">
        <v>2759</v>
      </c>
      <c r="C791" s="852" t="s">
        <v>3552</v>
      </c>
      <c r="D791" s="852"/>
      <c r="E791" s="852"/>
      <c r="F791" s="852"/>
      <c r="G791" s="852"/>
      <c r="H791" s="852"/>
      <c r="I791" s="852"/>
      <c r="J791" s="852"/>
      <c r="K791" s="852"/>
      <c r="L791" s="852"/>
      <c r="M791" s="852"/>
      <c r="N791" s="852"/>
      <c r="O791" s="853"/>
    </row>
    <row r="792" spans="2:15" ht="15.75" customHeight="1" x14ac:dyDescent="0.25">
      <c r="B792" s="656" t="s">
        <v>2704</v>
      </c>
      <c r="C792" s="852" t="s">
        <v>3553</v>
      </c>
      <c r="D792" s="852"/>
      <c r="E792" s="852"/>
      <c r="F792" s="852"/>
      <c r="G792" s="852"/>
      <c r="H792" s="852"/>
      <c r="I792" s="852"/>
      <c r="J792" s="852"/>
      <c r="K792" s="852"/>
      <c r="L792" s="852"/>
      <c r="M792" s="852"/>
      <c r="N792" s="852"/>
      <c r="O792" s="853"/>
    </row>
    <row r="793" spans="2:15" ht="15.75" customHeight="1" x14ac:dyDescent="0.25">
      <c r="B793" s="656" t="s">
        <v>2594</v>
      </c>
      <c r="C793" s="852" t="s">
        <v>3554</v>
      </c>
      <c r="D793" s="852"/>
      <c r="E793" s="852"/>
      <c r="F793" s="852"/>
      <c r="G793" s="852"/>
      <c r="H793" s="852"/>
      <c r="I793" s="852"/>
      <c r="J793" s="852"/>
      <c r="K793" s="852"/>
      <c r="L793" s="852"/>
      <c r="M793" s="852"/>
      <c r="N793" s="852"/>
      <c r="O793" s="853"/>
    </row>
    <row r="794" spans="2:15" ht="15.75" customHeight="1" x14ac:dyDescent="0.25">
      <c r="B794" s="656" t="s">
        <v>2505</v>
      </c>
      <c r="C794" s="852" t="s">
        <v>3555</v>
      </c>
      <c r="D794" s="852"/>
      <c r="E794" s="852"/>
      <c r="F794" s="852"/>
      <c r="G794" s="852"/>
      <c r="H794" s="852"/>
      <c r="I794" s="852"/>
      <c r="J794" s="852"/>
      <c r="K794" s="852"/>
      <c r="L794" s="852"/>
      <c r="M794" s="852"/>
      <c r="N794" s="852"/>
      <c r="O794" s="853"/>
    </row>
    <row r="795" spans="2:15" ht="15.75" customHeight="1" x14ac:dyDescent="0.25">
      <c r="B795" s="656" t="s">
        <v>2692</v>
      </c>
      <c r="C795" s="852" t="s">
        <v>3556</v>
      </c>
      <c r="D795" s="852"/>
      <c r="E795" s="852"/>
      <c r="F795" s="852"/>
      <c r="G795" s="852"/>
      <c r="H795" s="852"/>
      <c r="I795" s="852"/>
      <c r="J795" s="852"/>
      <c r="K795" s="852"/>
      <c r="L795" s="852"/>
      <c r="M795" s="852"/>
      <c r="N795" s="852"/>
      <c r="O795" s="853"/>
    </row>
    <row r="796" spans="2:15" ht="15.75" customHeight="1" x14ac:dyDescent="0.25">
      <c r="B796" s="656" t="s">
        <v>2812</v>
      </c>
      <c r="C796" s="852" t="s">
        <v>3557</v>
      </c>
      <c r="D796" s="852"/>
      <c r="E796" s="852"/>
      <c r="F796" s="852"/>
      <c r="G796" s="852"/>
      <c r="H796" s="852"/>
      <c r="I796" s="852"/>
      <c r="J796" s="852"/>
      <c r="K796" s="852"/>
      <c r="L796" s="852"/>
      <c r="M796" s="852"/>
      <c r="N796" s="852"/>
      <c r="O796" s="853"/>
    </row>
    <row r="797" spans="2:15" ht="15.75" customHeight="1" x14ac:dyDescent="0.25">
      <c r="B797" s="656" t="s">
        <v>2626</v>
      </c>
      <c r="C797" s="852" t="s">
        <v>3558</v>
      </c>
      <c r="D797" s="852"/>
      <c r="E797" s="852"/>
      <c r="F797" s="852"/>
      <c r="G797" s="852"/>
      <c r="H797" s="852"/>
      <c r="I797" s="852"/>
      <c r="J797" s="852"/>
      <c r="K797" s="852"/>
      <c r="L797" s="852"/>
      <c r="M797" s="852"/>
      <c r="N797" s="852"/>
      <c r="O797" s="853"/>
    </row>
    <row r="798" spans="2:15" ht="15.75" customHeight="1" x14ac:dyDescent="0.25">
      <c r="B798" s="656" t="s">
        <v>2506</v>
      </c>
      <c r="C798" s="852" t="s">
        <v>3559</v>
      </c>
      <c r="D798" s="852"/>
      <c r="E798" s="852"/>
      <c r="F798" s="852"/>
      <c r="G798" s="852"/>
      <c r="H798" s="852"/>
      <c r="I798" s="852"/>
      <c r="J798" s="852"/>
      <c r="K798" s="852"/>
      <c r="L798" s="852"/>
      <c r="M798" s="852"/>
      <c r="N798" s="852"/>
      <c r="O798" s="853"/>
    </row>
    <row r="799" spans="2:15" ht="15.75" customHeight="1" x14ac:dyDescent="0.25">
      <c r="B799" s="656" t="s">
        <v>2620</v>
      </c>
      <c r="C799" s="852" t="s">
        <v>3560</v>
      </c>
      <c r="D799" s="852"/>
      <c r="E799" s="852"/>
      <c r="F799" s="852"/>
      <c r="G799" s="852"/>
      <c r="H799" s="852"/>
      <c r="I799" s="852"/>
      <c r="J799" s="852"/>
      <c r="K799" s="852"/>
      <c r="L799" s="852"/>
      <c r="M799" s="852"/>
      <c r="N799" s="852"/>
      <c r="O799" s="853"/>
    </row>
    <row r="800" spans="2:15" ht="15.75" customHeight="1" x14ac:dyDescent="0.25">
      <c r="B800" s="656" t="s">
        <v>2566</v>
      </c>
      <c r="C800" s="852" t="s">
        <v>3561</v>
      </c>
      <c r="D800" s="852"/>
      <c r="E800" s="852"/>
      <c r="F800" s="852"/>
      <c r="G800" s="852"/>
      <c r="H800" s="852"/>
      <c r="I800" s="852"/>
      <c r="J800" s="852"/>
      <c r="K800" s="852"/>
      <c r="L800" s="852"/>
      <c r="M800" s="852"/>
      <c r="N800" s="852"/>
      <c r="O800" s="853"/>
    </row>
    <row r="801" spans="2:15" ht="15.75" customHeight="1" x14ac:dyDescent="0.25">
      <c r="B801" s="656" t="s">
        <v>3198</v>
      </c>
      <c r="C801" s="852" t="s">
        <v>3562</v>
      </c>
      <c r="D801" s="852"/>
      <c r="E801" s="852"/>
      <c r="F801" s="852"/>
      <c r="G801" s="852"/>
      <c r="H801" s="852"/>
      <c r="I801" s="852"/>
      <c r="J801" s="852"/>
      <c r="K801" s="852"/>
      <c r="L801" s="852"/>
      <c r="M801" s="852"/>
      <c r="N801" s="852"/>
      <c r="O801" s="853"/>
    </row>
    <row r="802" spans="2:15" ht="15.75" customHeight="1" x14ac:dyDescent="0.25">
      <c r="B802" s="656" t="s">
        <v>2572</v>
      </c>
      <c r="C802" s="859" t="s">
        <v>3563</v>
      </c>
      <c r="D802" s="859"/>
      <c r="E802" s="859"/>
      <c r="F802" s="859"/>
      <c r="G802" s="859"/>
      <c r="H802" s="859"/>
      <c r="I802" s="859"/>
      <c r="J802" s="859"/>
      <c r="K802" s="859"/>
      <c r="L802" s="859"/>
      <c r="M802" s="859"/>
      <c r="N802" s="859"/>
      <c r="O802" s="860"/>
    </row>
    <row r="803" spans="2:15" ht="15.75" customHeight="1" x14ac:dyDescent="0.25">
      <c r="B803" s="656" t="s">
        <v>2573</v>
      </c>
      <c r="C803" s="859" t="s">
        <v>3564</v>
      </c>
      <c r="D803" s="859"/>
      <c r="E803" s="859"/>
      <c r="F803" s="859"/>
      <c r="G803" s="859"/>
      <c r="H803" s="859"/>
      <c r="I803" s="859"/>
      <c r="J803" s="859"/>
      <c r="K803" s="859"/>
      <c r="L803" s="859"/>
      <c r="M803" s="859"/>
      <c r="N803" s="859"/>
      <c r="O803" s="860"/>
    </row>
    <row r="804" spans="2:15" ht="15.75" customHeight="1" x14ac:dyDescent="0.25">
      <c r="B804" s="656" t="s">
        <v>2571</v>
      </c>
      <c r="C804" s="852" t="s">
        <v>3565</v>
      </c>
      <c r="D804" s="852"/>
      <c r="E804" s="852"/>
      <c r="F804" s="852"/>
      <c r="G804" s="852"/>
      <c r="H804" s="852"/>
      <c r="I804" s="852"/>
      <c r="J804" s="852"/>
      <c r="K804" s="852"/>
      <c r="L804" s="852"/>
      <c r="M804" s="852"/>
      <c r="N804" s="852"/>
      <c r="O804" s="853"/>
    </row>
    <row r="805" spans="2:15" ht="15.75" customHeight="1" x14ac:dyDescent="0.25">
      <c r="B805" s="656" t="s">
        <v>3139</v>
      </c>
      <c r="C805" s="852" t="s">
        <v>3566</v>
      </c>
      <c r="D805" s="852"/>
      <c r="E805" s="852"/>
      <c r="F805" s="852"/>
      <c r="G805" s="852"/>
      <c r="H805" s="852"/>
      <c r="I805" s="852"/>
      <c r="J805" s="852"/>
      <c r="K805" s="852"/>
      <c r="L805" s="852"/>
      <c r="M805" s="852"/>
      <c r="N805" s="852"/>
      <c r="O805" s="853"/>
    </row>
    <row r="806" spans="2:15" ht="15.75" customHeight="1" x14ac:dyDescent="0.25">
      <c r="B806" s="656" t="s">
        <v>3140</v>
      </c>
      <c r="C806" s="852" t="s">
        <v>3567</v>
      </c>
      <c r="D806" s="852"/>
      <c r="E806" s="852"/>
      <c r="F806" s="852"/>
      <c r="G806" s="852"/>
      <c r="H806" s="852"/>
      <c r="I806" s="852"/>
      <c r="J806" s="852"/>
      <c r="K806" s="852"/>
      <c r="L806" s="852"/>
      <c r="M806" s="852"/>
      <c r="N806" s="852"/>
      <c r="O806" s="853"/>
    </row>
    <row r="807" spans="2:15" ht="15.75" customHeight="1" x14ac:dyDescent="0.25">
      <c r="B807" s="656" t="s">
        <v>2599</v>
      </c>
      <c r="C807" s="852" t="s">
        <v>3568</v>
      </c>
      <c r="D807" s="852"/>
      <c r="E807" s="852"/>
      <c r="F807" s="852"/>
      <c r="G807" s="852"/>
      <c r="H807" s="852"/>
      <c r="I807" s="852"/>
      <c r="J807" s="852"/>
      <c r="K807" s="852"/>
      <c r="L807" s="852"/>
      <c r="M807" s="852"/>
      <c r="N807" s="852"/>
      <c r="O807" s="853"/>
    </row>
    <row r="808" spans="2:15" ht="15.75" customHeight="1" x14ac:dyDescent="0.25">
      <c r="B808" s="656" t="s">
        <v>2582</v>
      </c>
      <c r="C808" s="852" t="s">
        <v>3569</v>
      </c>
      <c r="D808" s="852"/>
      <c r="E808" s="852"/>
      <c r="F808" s="852"/>
      <c r="G808" s="852"/>
      <c r="H808" s="852"/>
      <c r="I808" s="852"/>
      <c r="J808" s="852"/>
      <c r="K808" s="852"/>
      <c r="L808" s="852"/>
      <c r="M808" s="852"/>
      <c r="N808" s="852"/>
      <c r="O808" s="853"/>
    </row>
    <row r="809" spans="2:15" ht="15.75" customHeight="1" x14ac:dyDescent="0.25">
      <c r="B809" s="656" t="s">
        <v>3270</v>
      </c>
      <c r="C809" s="852" t="s">
        <v>3570</v>
      </c>
      <c r="D809" s="852"/>
      <c r="E809" s="852"/>
      <c r="F809" s="852"/>
      <c r="G809" s="852"/>
      <c r="H809" s="852"/>
      <c r="I809" s="852"/>
      <c r="J809" s="852"/>
      <c r="K809" s="852"/>
      <c r="L809" s="852"/>
      <c r="M809" s="852"/>
      <c r="N809" s="852"/>
      <c r="O809" s="853"/>
    </row>
    <row r="810" spans="2:15" ht="15.75" customHeight="1" x14ac:dyDescent="0.25">
      <c r="B810" s="656" t="s">
        <v>2715</v>
      </c>
      <c r="C810" s="852" t="s">
        <v>3571</v>
      </c>
      <c r="D810" s="852"/>
      <c r="E810" s="852"/>
      <c r="F810" s="852"/>
      <c r="G810" s="852"/>
      <c r="H810" s="852"/>
      <c r="I810" s="852"/>
      <c r="J810" s="852"/>
      <c r="K810" s="852"/>
      <c r="L810" s="852"/>
      <c r="M810" s="852"/>
      <c r="N810" s="852"/>
      <c r="O810" s="853"/>
    </row>
    <row r="811" spans="2:15" ht="15.75" customHeight="1" x14ac:dyDescent="0.25">
      <c r="B811" s="656" t="s">
        <v>2600</v>
      </c>
      <c r="C811" s="852" t="s">
        <v>3572</v>
      </c>
      <c r="D811" s="852"/>
      <c r="E811" s="852"/>
      <c r="F811" s="852"/>
      <c r="G811" s="852"/>
      <c r="H811" s="852"/>
      <c r="I811" s="852"/>
      <c r="J811" s="852"/>
      <c r="K811" s="852"/>
      <c r="L811" s="852"/>
      <c r="M811" s="852"/>
      <c r="N811" s="852"/>
      <c r="O811" s="853"/>
    </row>
    <row r="812" spans="2:15" ht="15.75" customHeight="1" x14ac:dyDescent="0.25">
      <c r="B812" s="656" t="s">
        <v>2776</v>
      </c>
      <c r="C812" s="852" t="s">
        <v>3573</v>
      </c>
      <c r="D812" s="852"/>
      <c r="E812" s="852"/>
      <c r="F812" s="852"/>
      <c r="G812" s="852"/>
      <c r="H812" s="852"/>
      <c r="I812" s="852"/>
      <c r="J812" s="852"/>
      <c r="K812" s="852"/>
      <c r="L812" s="852"/>
      <c r="M812" s="852"/>
      <c r="N812" s="852"/>
      <c r="O812" s="853"/>
    </row>
    <row r="813" spans="2:15" ht="15.75" customHeight="1" x14ac:dyDescent="0.25">
      <c r="B813" s="656" t="s">
        <v>2899</v>
      </c>
      <c r="C813" s="852" t="s">
        <v>3574</v>
      </c>
      <c r="D813" s="852"/>
      <c r="E813" s="852"/>
      <c r="F813" s="852"/>
      <c r="G813" s="852"/>
      <c r="H813" s="852"/>
      <c r="I813" s="852"/>
      <c r="J813" s="852"/>
      <c r="K813" s="852"/>
      <c r="L813" s="852"/>
      <c r="M813" s="852"/>
      <c r="N813" s="852"/>
      <c r="O813" s="853"/>
    </row>
    <row r="814" spans="2:15" ht="15.75" customHeight="1" x14ac:dyDescent="0.25">
      <c r="B814" s="656" t="s">
        <v>3234</v>
      </c>
      <c r="C814" s="852" t="s">
        <v>3575</v>
      </c>
      <c r="D814" s="852"/>
      <c r="E814" s="852"/>
      <c r="F814" s="852"/>
      <c r="G814" s="852"/>
      <c r="H814" s="852"/>
      <c r="I814" s="852"/>
      <c r="J814" s="852"/>
      <c r="K814" s="852"/>
      <c r="L814" s="852"/>
      <c r="M814" s="852"/>
      <c r="N814" s="852"/>
      <c r="O814" s="853"/>
    </row>
    <row r="815" spans="2:15" ht="15.75" customHeight="1" x14ac:dyDescent="0.25">
      <c r="B815" s="656" t="s">
        <v>3048</v>
      </c>
      <c r="C815" s="852" t="s">
        <v>3576</v>
      </c>
      <c r="D815" s="852"/>
      <c r="E815" s="852"/>
      <c r="F815" s="852"/>
      <c r="G815" s="852"/>
      <c r="H815" s="852"/>
      <c r="I815" s="852"/>
      <c r="J815" s="852"/>
      <c r="K815" s="852"/>
      <c r="L815" s="852"/>
      <c r="M815" s="852"/>
      <c r="N815" s="852"/>
      <c r="O815" s="853"/>
    </row>
    <row r="816" spans="2:15" ht="15.75" customHeight="1" x14ac:dyDescent="0.25">
      <c r="B816" s="656" t="s">
        <v>3051</v>
      </c>
      <c r="C816" s="852" t="s">
        <v>3577</v>
      </c>
      <c r="D816" s="852"/>
      <c r="E816" s="852"/>
      <c r="F816" s="852"/>
      <c r="G816" s="852"/>
      <c r="H816" s="852"/>
      <c r="I816" s="852"/>
      <c r="J816" s="852"/>
      <c r="K816" s="852"/>
      <c r="L816" s="852"/>
      <c r="M816" s="852"/>
      <c r="N816" s="852"/>
      <c r="O816" s="853"/>
    </row>
    <row r="817" spans="2:15" ht="15.75" customHeight="1" x14ac:dyDescent="0.25">
      <c r="B817" s="656" t="s">
        <v>3055</v>
      </c>
      <c r="C817" s="852" t="s">
        <v>3578</v>
      </c>
      <c r="D817" s="852"/>
      <c r="E817" s="852"/>
      <c r="F817" s="852"/>
      <c r="G817" s="852"/>
      <c r="H817" s="852"/>
      <c r="I817" s="852"/>
      <c r="J817" s="852"/>
      <c r="K817" s="852"/>
      <c r="L817" s="852"/>
      <c r="M817" s="852"/>
      <c r="N817" s="852"/>
      <c r="O817" s="853"/>
    </row>
    <row r="818" spans="2:15" ht="15.75" customHeight="1" x14ac:dyDescent="0.25">
      <c r="B818" s="656" t="s">
        <v>2610</v>
      </c>
      <c r="C818" s="852" t="s">
        <v>3579</v>
      </c>
      <c r="D818" s="852"/>
      <c r="E818" s="852"/>
      <c r="F818" s="852"/>
      <c r="G818" s="852"/>
      <c r="H818" s="852"/>
      <c r="I818" s="852"/>
      <c r="J818" s="852"/>
      <c r="K818" s="852"/>
      <c r="L818" s="852"/>
      <c r="M818" s="852"/>
      <c r="N818" s="852"/>
      <c r="O818" s="853"/>
    </row>
    <row r="819" spans="2:15" ht="15.75" customHeight="1" x14ac:dyDescent="0.25">
      <c r="B819" s="656" t="s">
        <v>2496</v>
      </c>
      <c r="C819" s="852" t="s">
        <v>3580</v>
      </c>
      <c r="D819" s="852"/>
      <c r="E819" s="852"/>
      <c r="F819" s="852"/>
      <c r="G819" s="852"/>
      <c r="H819" s="852"/>
      <c r="I819" s="852"/>
      <c r="J819" s="852"/>
      <c r="K819" s="852"/>
      <c r="L819" s="852"/>
      <c r="M819" s="852"/>
      <c r="N819" s="852"/>
      <c r="O819" s="853"/>
    </row>
    <row r="820" spans="2:15" ht="15.75" customHeight="1" x14ac:dyDescent="0.25">
      <c r="B820" s="656" t="s">
        <v>2832</v>
      </c>
      <c r="C820" s="852" t="s">
        <v>3581</v>
      </c>
      <c r="D820" s="852"/>
      <c r="E820" s="852"/>
      <c r="F820" s="852"/>
      <c r="G820" s="852"/>
      <c r="H820" s="852"/>
      <c r="I820" s="852"/>
      <c r="J820" s="852"/>
      <c r="K820" s="852"/>
      <c r="L820" s="852"/>
      <c r="M820" s="852"/>
      <c r="N820" s="852"/>
      <c r="O820" s="853"/>
    </row>
    <row r="821" spans="2:15" ht="15.75" customHeight="1" x14ac:dyDescent="0.25">
      <c r="B821" s="656" t="s">
        <v>2474</v>
      </c>
      <c r="C821" s="852" t="s">
        <v>3582</v>
      </c>
      <c r="D821" s="852"/>
      <c r="E821" s="852"/>
      <c r="F821" s="852"/>
      <c r="G821" s="852"/>
      <c r="H821" s="852"/>
      <c r="I821" s="852"/>
      <c r="J821" s="852"/>
      <c r="K821" s="852"/>
      <c r="L821" s="852"/>
      <c r="M821" s="852"/>
      <c r="N821" s="852"/>
      <c r="O821" s="853"/>
    </row>
    <row r="822" spans="2:15" ht="15.75" customHeight="1" x14ac:dyDescent="0.25">
      <c r="B822" s="656" t="s">
        <v>2788</v>
      </c>
      <c r="C822" s="852" t="s">
        <v>3583</v>
      </c>
      <c r="D822" s="852"/>
      <c r="E822" s="852"/>
      <c r="F822" s="852"/>
      <c r="G822" s="852"/>
      <c r="H822" s="852"/>
      <c r="I822" s="852"/>
      <c r="J822" s="852"/>
      <c r="K822" s="852"/>
      <c r="L822" s="852"/>
      <c r="M822" s="852"/>
      <c r="N822" s="852"/>
      <c r="O822" s="853"/>
    </row>
    <row r="823" spans="2:15" ht="15.75" customHeight="1" x14ac:dyDescent="0.25">
      <c r="B823" s="656" t="s">
        <v>2959</v>
      </c>
      <c r="C823" s="852" t="s">
        <v>3584</v>
      </c>
      <c r="D823" s="852"/>
      <c r="E823" s="852"/>
      <c r="F823" s="852"/>
      <c r="G823" s="852"/>
      <c r="H823" s="852"/>
      <c r="I823" s="852"/>
      <c r="J823" s="852"/>
      <c r="K823" s="852"/>
      <c r="L823" s="852"/>
      <c r="M823" s="852"/>
      <c r="N823" s="852"/>
      <c r="O823" s="853"/>
    </row>
    <row r="824" spans="2:15" ht="15.75" customHeight="1" x14ac:dyDescent="0.25">
      <c r="B824" s="656" t="s">
        <v>2914</v>
      </c>
      <c r="C824" s="852" t="s">
        <v>3585</v>
      </c>
      <c r="D824" s="852"/>
      <c r="E824" s="852"/>
      <c r="F824" s="852"/>
      <c r="G824" s="852"/>
      <c r="H824" s="852"/>
      <c r="I824" s="852"/>
      <c r="J824" s="852"/>
      <c r="K824" s="852"/>
      <c r="L824" s="852"/>
      <c r="M824" s="852"/>
      <c r="N824" s="852"/>
      <c r="O824" s="853"/>
    </row>
    <row r="825" spans="2:15" ht="15.75" customHeight="1" x14ac:dyDescent="0.25">
      <c r="B825" s="656" t="s">
        <v>2868</v>
      </c>
      <c r="C825" s="852" t="s">
        <v>3586</v>
      </c>
      <c r="D825" s="852"/>
      <c r="E825" s="852"/>
      <c r="F825" s="852"/>
      <c r="G825" s="852"/>
      <c r="H825" s="852"/>
      <c r="I825" s="852"/>
      <c r="J825" s="852"/>
      <c r="K825" s="852"/>
      <c r="L825" s="852"/>
      <c r="M825" s="852"/>
      <c r="N825" s="852"/>
      <c r="O825" s="853"/>
    </row>
    <row r="826" spans="2:15" ht="15.75" customHeight="1" x14ac:dyDescent="0.25">
      <c r="B826" s="656" t="s">
        <v>2915</v>
      </c>
      <c r="C826" s="852" t="s">
        <v>3587</v>
      </c>
      <c r="D826" s="852"/>
      <c r="E826" s="852"/>
      <c r="F826" s="852"/>
      <c r="G826" s="852"/>
      <c r="H826" s="852"/>
      <c r="I826" s="852"/>
      <c r="J826" s="852"/>
      <c r="K826" s="852"/>
      <c r="L826" s="852"/>
      <c r="M826" s="852"/>
      <c r="N826" s="852"/>
      <c r="O826" s="853"/>
    </row>
    <row r="827" spans="2:15" ht="15.75" customHeight="1" x14ac:dyDescent="0.25">
      <c r="B827" s="656" t="s">
        <v>2519</v>
      </c>
      <c r="C827" s="852" t="s">
        <v>3588</v>
      </c>
      <c r="D827" s="852"/>
      <c r="E827" s="852"/>
      <c r="F827" s="852"/>
      <c r="G827" s="852"/>
      <c r="H827" s="852"/>
      <c r="I827" s="852"/>
      <c r="J827" s="852"/>
      <c r="K827" s="852"/>
      <c r="L827" s="852"/>
      <c r="M827" s="852"/>
      <c r="N827" s="852"/>
      <c r="O827" s="853"/>
    </row>
    <row r="828" spans="2:15" ht="15.75" customHeight="1" x14ac:dyDescent="0.25">
      <c r="B828" s="656" t="s">
        <v>3134</v>
      </c>
      <c r="C828" s="852" t="s">
        <v>3589</v>
      </c>
      <c r="D828" s="852"/>
      <c r="E828" s="852"/>
      <c r="F828" s="852"/>
      <c r="G828" s="852"/>
      <c r="H828" s="852"/>
      <c r="I828" s="852"/>
      <c r="J828" s="852"/>
      <c r="K828" s="852"/>
      <c r="L828" s="852"/>
      <c r="M828" s="852"/>
      <c r="N828" s="852"/>
      <c r="O828" s="853"/>
    </row>
    <row r="829" spans="2:15" ht="15.75" customHeight="1" x14ac:dyDescent="0.25">
      <c r="B829" s="656" t="s">
        <v>3135</v>
      </c>
      <c r="C829" s="852" t="s">
        <v>3590</v>
      </c>
      <c r="D829" s="852"/>
      <c r="E829" s="852"/>
      <c r="F829" s="852"/>
      <c r="G829" s="852"/>
      <c r="H829" s="852"/>
      <c r="I829" s="852"/>
      <c r="J829" s="852"/>
      <c r="K829" s="852"/>
      <c r="L829" s="852"/>
      <c r="M829" s="852"/>
      <c r="N829" s="852"/>
      <c r="O829" s="853"/>
    </row>
    <row r="830" spans="2:15" ht="15.75" customHeight="1" x14ac:dyDescent="0.25">
      <c r="B830" s="656" t="s">
        <v>2534</v>
      </c>
      <c r="C830" s="859" t="s">
        <v>3591</v>
      </c>
      <c r="D830" s="859"/>
      <c r="E830" s="859"/>
      <c r="F830" s="859"/>
      <c r="G830" s="859"/>
      <c r="H830" s="859"/>
      <c r="I830" s="859"/>
      <c r="J830" s="859"/>
      <c r="K830" s="859"/>
      <c r="L830" s="859"/>
      <c r="M830" s="859"/>
      <c r="N830" s="859"/>
      <c r="O830" s="860"/>
    </row>
    <row r="831" spans="2:15" ht="15.75" customHeight="1" x14ac:dyDescent="0.25">
      <c r="B831" s="656" t="s">
        <v>2535</v>
      </c>
      <c r="C831" s="852" t="s">
        <v>3592</v>
      </c>
      <c r="D831" s="852"/>
      <c r="E831" s="852"/>
      <c r="F831" s="852"/>
      <c r="G831" s="852"/>
      <c r="H831" s="852"/>
      <c r="I831" s="852"/>
      <c r="J831" s="852"/>
      <c r="K831" s="852"/>
      <c r="L831" s="852"/>
      <c r="M831" s="852"/>
      <c r="N831" s="852"/>
      <c r="O831" s="853"/>
    </row>
    <row r="832" spans="2:15" ht="15.75" customHeight="1" x14ac:dyDescent="0.25">
      <c r="B832" s="656" t="s">
        <v>2910</v>
      </c>
      <c r="C832" s="859" t="s">
        <v>3593</v>
      </c>
      <c r="D832" s="859"/>
      <c r="E832" s="859"/>
      <c r="F832" s="859"/>
      <c r="G832" s="859"/>
      <c r="H832" s="859"/>
      <c r="I832" s="859"/>
      <c r="J832" s="859"/>
      <c r="K832" s="859"/>
      <c r="L832" s="859"/>
      <c r="M832" s="859"/>
      <c r="N832" s="859"/>
      <c r="O832" s="860"/>
    </row>
    <row r="833" spans="2:15" ht="15.75" customHeight="1" x14ac:dyDescent="0.25">
      <c r="B833" s="656" t="s">
        <v>3124</v>
      </c>
      <c r="C833" s="852" t="s">
        <v>3594</v>
      </c>
      <c r="D833" s="852"/>
      <c r="E833" s="852"/>
      <c r="F833" s="852"/>
      <c r="G833" s="852"/>
      <c r="H833" s="852"/>
      <c r="I833" s="852"/>
      <c r="J833" s="852"/>
      <c r="K833" s="852"/>
      <c r="L833" s="852"/>
      <c r="M833" s="852"/>
      <c r="N833" s="852"/>
      <c r="O833" s="853"/>
    </row>
    <row r="834" spans="2:15" ht="15.75" customHeight="1" x14ac:dyDescent="0.25">
      <c r="B834" s="656" t="s">
        <v>3125</v>
      </c>
      <c r="C834" s="852" t="s">
        <v>3595</v>
      </c>
      <c r="D834" s="852"/>
      <c r="E834" s="852"/>
      <c r="F834" s="852"/>
      <c r="G834" s="852"/>
      <c r="H834" s="852"/>
      <c r="I834" s="852"/>
      <c r="J834" s="852"/>
      <c r="K834" s="852"/>
      <c r="L834" s="852"/>
      <c r="M834" s="852"/>
      <c r="N834" s="852"/>
      <c r="O834" s="853"/>
    </row>
    <row r="835" spans="2:15" ht="15.75" customHeight="1" x14ac:dyDescent="0.25">
      <c r="B835" s="656" t="s">
        <v>3126</v>
      </c>
      <c r="C835" s="852" t="s">
        <v>3596</v>
      </c>
      <c r="D835" s="852"/>
      <c r="E835" s="852"/>
      <c r="F835" s="852"/>
      <c r="G835" s="852"/>
      <c r="H835" s="852"/>
      <c r="I835" s="852"/>
      <c r="J835" s="852"/>
      <c r="K835" s="852"/>
      <c r="L835" s="852"/>
      <c r="M835" s="852"/>
      <c r="N835" s="852"/>
      <c r="O835" s="853"/>
    </row>
    <row r="836" spans="2:15" ht="15.75" customHeight="1" x14ac:dyDescent="0.25">
      <c r="B836" s="656" t="s">
        <v>3042</v>
      </c>
      <c r="C836" s="852" t="s">
        <v>3597</v>
      </c>
      <c r="D836" s="852"/>
      <c r="E836" s="852"/>
      <c r="F836" s="852"/>
      <c r="G836" s="852"/>
      <c r="H836" s="852"/>
      <c r="I836" s="852"/>
      <c r="J836" s="852"/>
      <c r="K836" s="852"/>
      <c r="L836" s="852"/>
      <c r="M836" s="852"/>
      <c r="N836" s="852"/>
      <c r="O836" s="853"/>
    </row>
    <row r="837" spans="2:15" ht="15.75" customHeight="1" x14ac:dyDescent="0.25">
      <c r="B837" s="656" t="s">
        <v>2548</v>
      </c>
      <c r="C837" s="852" t="s">
        <v>3598</v>
      </c>
      <c r="D837" s="852"/>
      <c r="E837" s="852"/>
      <c r="F837" s="852"/>
      <c r="G837" s="852"/>
      <c r="H837" s="852"/>
      <c r="I837" s="852"/>
      <c r="J837" s="852"/>
      <c r="K837" s="852"/>
      <c r="L837" s="852"/>
      <c r="M837" s="852"/>
      <c r="N837" s="852"/>
      <c r="O837" s="853"/>
    </row>
    <row r="838" spans="2:15" ht="15.75" customHeight="1" x14ac:dyDescent="0.25">
      <c r="B838" s="656" t="s">
        <v>2682</v>
      </c>
      <c r="C838" s="852" t="s">
        <v>3599</v>
      </c>
      <c r="D838" s="852"/>
      <c r="E838" s="852"/>
      <c r="F838" s="852"/>
      <c r="G838" s="852"/>
      <c r="H838" s="852"/>
      <c r="I838" s="852"/>
      <c r="J838" s="852"/>
      <c r="K838" s="852"/>
      <c r="L838" s="852"/>
      <c r="M838" s="852"/>
      <c r="N838" s="852"/>
      <c r="O838" s="853"/>
    </row>
    <row r="839" spans="2:15" ht="15.75" customHeight="1" x14ac:dyDescent="0.25">
      <c r="B839" s="656" t="s">
        <v>2682</v>
      </c>
      <c r="C839" s="852" t="s">
        <v>3600</v>
      </c>
      <c r="D839" s="852"/>
      <c r="E839" s="852"/>
      <c r="F839" s="852"/>
      <c r="G839" s="852"/>
      <c r="H839" s="852"/>
      <c r="I839" s="852"/>
      <c r="J839" s="852"/>
      <c r="K839" s="852"/>
      <c r="L839" s="852"/>
      <c r="M839" s="852"/>
      <c r="N839" s="852"/>
      <c r="O839" s="853"/>
    </row>
    <row r="840" spans="2:15" ht="15.75" customHeight="1" x14ac:dyDescent="0.25">
      <c r="B840" s="656" t="s">
        <v>2457</v>
      </c>
      <c r="C840" s="852" t="s">
        <v>3601</v>
      </c>
      <c r="D840" s="852"/>
      <c r="E840" s="852"/>
      <c r="F840" s="852"/>
      <c r="G840" s="852"/>
      <c r="H840" s="852"/>
      <c r="I840" s="852"/>
      <c r="J840" s="852"/>
      <c r="K840" s="852"/>
      <c r="L840" s="852"/>
      <c r="M840" s="852"/>
      <c r="N840" s="852"/>
      <c r="O840" s="853"/>
    </row>
    <row r="841" spans="2:15" ht="15.75" customHeight="1" x14ac:dyDescent="0.25">
      <c r="B841" s="656" t="s">
        <v>2489</v>
      </c>
      <c r="C841" s="852" t="s">
        <v>3602</v>
      </c>
      <c r="D841" s="852"/>
      <c r="E841" s="852"/>
      <c r="F841" s="852"/>
      <c r="G841" s="852"/>
      <c r="H841" s="852"/>
      <c r="I841" s="852"/>
      <c r="J841" s="852"/>
      <c r="K841" s="852"/>
      <c r="L841" s="852"/>
      <c r="M841" s="852"/>
      <c r="N841" s="852"/>
      <c r="O841" s="853"/>
    </row>
    <row r="842" spans="2:15" ht="15.75" customHeight="1" x14ac:dyDescent="0.25">
      <c r="B842" s="656" t="s">
        <v>2935</v>
      </c>
      <c r="C842" s="852" t="s">
        <v>3603</v>
      </c>
      <c r="D842" s="852"/>
      <c r="E842" s="852"/>
      <c r="F842" s="852"/>
      <c r="G842" s="852"/>
      <c r="H842" s="852"/>
      <c r="I842" s="852"/>
      <c r="J842" s="852"/>
      <c r="K842" s="852"/>
      <c r="L842" s="852"/>
      <c r="M842" s="852"/>
      <c r="N842" s="852"/>
      <c r="O842" s="853"/>
    </row>
    <row r="843" spans="2:15" ht="15.75" customHeight="1" x14ac:dyDescent="0.25">
      <c r="B843" s="656" t="s">
        <v>2524</v>
      </c>
      <c r="C843" s="852" t="s">
        <v>3604</v>
      </c>
      <c r="D843" s="852"/>
      <c r="E843" s="852"/>
      <c r="F843" s="852"/>
      <c r="G843" s="852"/>
      <c r="H843" s="852"/>
      <c r="I843" s="852"/>
      <c r="J843" s="852"/>
      <c r="K843" s="852"/>
      <c r="L843" s="852"/>
      <c r="M843" s="852"/>
      <c r="N843" s="852"/>
      <c r="O843" s="853"/>
    </row>
    <row r="844" spans="2:15" ht="15.75" customHeight="1" thickBot="1" x14ac:dyDescent="0.3">
      <c r="B844" s="573" t="s">
        <v>2524</v>
      </c>
      <c r="C844" s="854" t="s">
        <v>3605</v>
      </c>
      <c r="D844" s="854"/>
      <c r="E844" s="854"/>
      <c r="F844" s="854"/>
      <c r="G844" s="854"/>
      <c r="H844" s="854"/>
      <c r="I844" s="854"/>
      <c r="J844" s="854"/>
      <c r="K844" s="854"/>
      <c r="L844" s="854"/>
      <c r="M844" s="854"/>
      <c r="N844" s="854"/>
      <c r="O844" s="855"/>
    </row>
    <row r="845" spans="2:15" ht="15.75" customHeight="1" thickBot="1" x14ac:dyDescent="0.3">
      <c r="B845" s="96"/>
      <c r="C845" s="856"/>
      <c r="D845" s="856"/>
      <c r="E845" s="856"/>
      <c r="F845" s="856"/>
      <c r="G845" s="856"/>
      <c r="H845" s="856"/>
      <c r="I845" s="856"/>
      <c r="J845" s="856"/>
      <c r="K845" s="856"/>
      <c r="L845" s="856"/>
      <c r="M845" s="856"/>
      <c r="N845" s="856"/>
      <c r="O845" s="856"/>
    </row>
    <row r="846" spans="2:15" ht="15.75" customHeight="1" x14ac:dyDescent="0.25">
      <c r="B846" s="541" t="s">
        <v>3606</v>
      </c>
      <c r="C846" s="857" t="s">
        <v>3607</v>
      </c>
      <c r="D846" s="857"/>
      <c r="E846" s="857"/>
      <c r="F846" s="857"/>
      <c r="G846" s="857"/>
      <c r="H846" s="857"/>
      <c r="I846" s="857"/>
      <c r="J846" s="857"/>
      <c r="K846" s="857"/>
      <c r="L846" s="857"/>
      <c r="M846" s="857"/>
      <c r="N846" s="857"/>
      <c r="O846" s="858"/>
    </row>
    <row r="847" spans="2:15" ht="15.75" customHeight="1" x14ac:dyDescent="0.25">
      <c r="B847" s="657" t="s">
        <v>2667</v>
      </c>
      <c r="C847" s="852" t="s">
        <v>3608</v>
      </c>
      <c r="D847" s="852"/>
      <c r="E847" s="852"/>
      <c r="F847" s="852"/>
      <c r="G847" s="852"/>
      <c r="H847" s="852"/>
      <c r="I847" s="852"/>
      <c r="J847" s="852"/>
      <c r="K847" s="852"/>
      <c r="L847" s="852"/>
      <c r="M847" s="852"/>
      <c r="N847" s="852"/>
      <c r="O847" s="853"/>
    </row>
    <row r="848" spans="2:15" ht="15.75" customHeight="1" x14ac:dyDescent="0.25">
      <c r="B848" s="657" t="s">
        <v>2609</v>
      </c>
      <c r="C848" s="852" t="s">
        <v>3609</v>
      </c>
      <c r="D848" s="852"/>
      <c r="E848" s="852"/>
      <c r="F848" s="852"/>
      <c r="G848" s="852"/>
      <c r="H848" s="852"/>
      <c r="I848" s="852"/>
      <c r="J848" s="852"/>
      <c r="K848" s="852"/>
      <c r="L848" s="852"/>
      <c r="M848" s="852"/>
      <c r="N848" s="852"/>
      <c r="O848" s="853"/>
    </row>
    <row r="849" spans="2:15" ht="15.75" customHeight="1" x14ac:dyDescent="0.25">
      <c r="B849" s="657" t="s">
        <v>2482</v>
      </c>
      <c r="C849" s="852" t="s">
        <v>3610</v>
      </c>
      <c r="D849" s="852"/>
      <c r="E849" s="852"/>
      <c r="F849" s="852"/>
      <c r="G849" s="852"/>
      <c r="H849" s="852"/>
      <c r="I849" s="852"/>
      <c r="J849" s="852"/>
      <c r="K849" s="852"/>
      <c r="L849" s="852"/>
      <c r="M849" s="852"/>
      <c r="N849" s="852"/>
      <c r="O849" s="853"/>
    </row>
    <row r="850" spans="2:15" ht="15.75" customHeight="1" x14ac:dyDescent="0.25">
      <c r="B850" s="657" t="s">
        <v>3222</v>
      </c>
      <c r="C850" s="852" t="s">
        <v>3611</v>
      </c>
      <c r="D850" s="852"/>
      <c r="E850" s="852"/>
      <c r="F850" s="852"/>
      <c r="G850" s="852"/>
      <c r="H850" s="852"/>
      <c r="I850" s="852"/>
      <c r="J850" s="852"/>
      <c r="K850" s="852"/>
      <c r="L850" s="852"/>
      <c r="M850" s="852"/>
      <c r="N850" s="852"/>
      <c r="O850" s="853"/>
    </row>
    <row r="851" spans="2:15" ht="15.75" customHeight="1" x14ac:dyDescent="0.25">
      <c r="B851" s="657" t="s">
        <v>2495</v>
      </c>
      <c r="C851" s="852" t="s">
        <v>3612</v>
      </c>
      <c r="D851" s="852"/>
      <c r="E851" s="852"/>
      <c r="F851" s="852"/>
      <c r="G851" s="852"/>
      <c r="H851" s="852"/>
      <c r="I851" s="852"/>
      <c r="J851" s="852"/>
      <c r="K851" s="852"/>
      <c r="L851" s="852"/>
      <c r="M851" s="852"/>
      <c r="N851" s="852"/>
      <c r="O851" s="853"/>
    </row>
    <row r="852" spans="2:15" ht="15.75" customHeight="1" x14ac:dyDescent="0.25">
      <c r="B852" s="657" t="s">
        <v>2473</v>
      </c>
      <c r="C852" s="852" t="s">
        <v>3613</v>
      </c>
      <c r="D852" s="852"/>
      <c r="E852" s="852"/>
      <c r="F852" s="852"/>
      <c r="G852" s="852"/>
      <c r="H852" s="852"/>
      <c r="I852" s="852"/>
      <c r="J852" s="852"/>
      <c r="K852" s="852"/>
      <c r="L852" s="852"/>
      <c r="M852" s="852"/>
      <c r="N852" s="852"/>
      <c r="O852" s="853"/>
    </row>
    <row r="853" spans="2:15" ht="15.75" customHeight="1" x14ac:dyDescent="0.25">
      <c r="B853" s="657" t="s">
        <v>2767</v>
      </c>
      <c r="C853" s="852" t="s">
        <v>3614</v>
      </c>
      <c r="D853" s="852"/>
      <c r="E853" s="852"/>
      <c r="F853" s="852"/>
      <c r="G853" s="852"/>
      <c r="H853" s="852"/>
      <c r="I853" s="852"/>
      <c r="J853" s="852"/>
      <c r="K853" s="852"/>
      <c r="L853" s="852"/>
      <c r="M853" s="852"/>
      <c r="N853" s="852"/>
      <c r="O853" s="853"/>
    </row>
    <row r="854" spans="2:15" ht="15.75" customHeight="1" x14ac:dyDescent="0.25">
      <c r="B854" s="657" t="s">
        <v>2504</v>
      </c>
      <c r="C854" s="852" t="s">
        <v>3615</v>
      </c>
      <c r="D854" s="852"/>
      <c r="E854" s="852"/>
      <c r="F854" s="852"/>
      <c r="G854" s="852"/>
      <c r="H854" s="852"/>
      <c r="I854" s="852"/>
      <c r="J854" s="852"/>
      <c r="K854" s="852"/>
      <c r="L854" s="852"/>
      <c r="M854" s="852"/>
      <c r="N854" s="852"/>
      <c r="O854" s="853"/>
    </row>
    <row r="855" spans="2:15" ht="15.75" customHeight="1" x14ac:dyDescent="0.25">
      <c r="B855" s="657" t="s">
        <v>2865</v>
      </c>
      <c r="C855" s="852" t="s">
        <v>3616</v>
      </c>
      <c r="D855" s="852"/>
      <c r="E855" s="852"/>
      <c r="F855" s="852"/>
      <c r="G855" s="852"/>
      <c r="H855" s="852"/>
      <c r="I855" s="852"/>
      <c r="J855" s="852"/>
      <c r="K855" s="852"/>
      <c r="L855" s="852"/>
      <c r="M855" s="852"/>
      <c r="N855" s="852"/>
      <c r="O855" s="853"/>
    </row>
    <row r="856" spans="2:15" ht="15.75" customHeight="1" x14ac:dyDescent="0.25">
      <c r="B856" s="657" t="s">
        <v>2758</v>
      </c>
      <c r="C856" s="852" t="s">
        <v>3617</v>
      </c>
      <c r="D856" s="852"/>
      <c r="E856" s="852"/>
      <c r="F856" s="852"/>
      <c r="G856" s="852"/>
      <c r="H856" s="852"/>
      <c r="I856" s="852"/>
      <c r="J856" s="852"/>
      <c r="K856" s="852"/>
      <c r="L856" s="852"/>
      <c r="M856" s="852"/>
      <c r="N856" s="852"/>
      <c r="O856" s="853"/>
    </row>
    <row r="857" spans="2:15" ht="15.75" customHeight="1" x14ac:dyDescent="0.25">
      <c r="B857" s="657" t="s">
        <v>2887</v>
      </c>
      <c r="C857" s="852" t="s">
        <v>3618</v>
      </c>
      <c r="D857" s="852"/>
      <c r="E857" s="852"/>
      <c r="F857" s="852"/>
      <c r="G857" s="852"/>
      <c r="H857" s="852"/>
      <c r="I857" s="852"/>
      <c r="J857" s="852"/>
      <c r="K857" s="852"/>
      <c r="L857" s="852"/>
      <c r="M857" s="852"/>
      <c r="N857" s="852"/>
      <c r="O857" s="853"/>
    </row>
    <row r="858" spans="2:15" ht="15.75" customHeight="1" x14ac:dyDescent="0.25">
      <c r="B858" s="657" t="s">
        <v>2819</v>
      </c>
      <c r="C858" s="852" t="s">
        <v>3619</v>
      </c>
      <c r="D858" s="852"/>
      <c r="E858" s="852"/>
      <c r="F858" s="852"/>
      <c r="G858" s="852"/>
      <c r="H858" s="852"/>
      <c r="I858" s="852"/>
      <c r="J858" s="852"/>
      <c r="K858" s="852"/>
      <c r="L858" s="852"/>
      <c r="M858" s="852"/>
      <c r="N858" s="852"/>
      <c r="O858" s="853"/>
    </row>
    <row r="859" spans="2:15" ht="15.75" customHeight="1" x14ac:dyDescent="0.25">
      <c r="B859" s="657" t="s">
        <v>2641</v>
      </c>
      <c r="C859" s="852" t="s">
        <v>3620</v>
      </c>
      <c r="D859" s="852"/>
      <c r="E859" s="852"/>
      <c r="F859" s="852"/>
      <c r="G859" s="852"/>
      <c r="H859" s="852"/>
      <c r="I859" s="852"/>
      <c r="J859" s="852"/>
      <c r="K859" s="852"/>
      <c r="L859" s="852"/>
      <c r="M859" s="852"/>
      <c r="N859" s="852"/>
      <c r="O859" s="853"/>
    </row>
    <row r="860" spans="2:15" ht="15.75" customHeight="1" x14ac:dyDescent="0.25">
      <c r="B860" s="657" t="s">
        <v>2630</v>
      </c>
      <c r="C860" s="852" t="s">
        <v>3621</v>
      </c>
      <c r="D860" s="852"/>
      <c r="E860" s="852"/>
      <c r="F860" s="852"/>
      <c r="G860" s="852"/>
      <c r="H860" s="852"/>
      <c r="I860" s="852"/>
      <c r="J860" s="852"/>
      <c r="K860" s="852"/>
      <c r="L860" s="852"/>
      <c r="M860" s="852"/>
      <c r="N860" s="852"/>
      <c r="O860" s="853"/>
    </row>
    <row r="861" spans="2:15" ht="15.75" customHeight="1" x14ac:dyDescent="0.25">
      <c r="B861" s="657" t="s">
        <v>3050</v>
      </c>
      <c r="C861" s="852" t="s">
        <v>3622</v>
      </c>
      <c r="D861" s="852"/>
      <c r="E861" s="852"/>
      <c r="F861" s="852"/>
      <c r="G861" s="852"/>
      <c r="H861" s="852"/>
      <c r="I861" s="852"/>
      <c r="J861" s="852"/>
      <c r="K861" s="852"/>
      <c r="L861" s="852"/>
      <c r="M861" s="852"/>
      <c r="N861" s="852"/>
      <c r="O861" s="853"/>
    </row>
    <row r="862" spans="2:15" ht="15.75" customHeight="1" x14ac:dyDescent="0.25">
      <c r="B862" s="657" t="s">
        <v>3047</v>
      </c>
      <c r="C862" s="852" t="s">
        <v>3623</v>
      </c>
      <c r="D862" s="852"/>
      <c r="E862" s="852"/>
      <c r="F862" s="852"/>
      <c r="G862" s="852"/>
      <c r="H862" s="852"/>
      <c r="I862" s="852"/>
      <c r="J862" s="852"/>
      <c r="K862" s="852"/>
      <c r="L862" s="852"/>
      <c r="M862" s="852"/>
      <c r="N862" s="852"/>
      <c r="O862" s="853"/>
    </row>
    <row r="863" spans="2:15" ht="15.75" customHeight="1" x14ac:dyDescent="0.25">
      <c r="B863" s="657" t="s">
        <v>2581</v>
      </c>
      <c r="C863" s="852" t="s">
        <v>3624</v>
      </c>
      <c r="D863" s="852"/>
      <c r="E863" s="852"/>
      <c r="F863" s="852"/>
      <c r="G863" s="852"/>
      <c r="H863" s="852"/>
      <c r="I863" s="852"/>
      <c r="J863" s="852"/>
      <c r="K863" s="852"/>
      <c r="L863" s="852"/>
      <c r="M863" s="852"/>
      <c r="N863" s="852"/>
      <c r="O863" s="853"/>
    </row>
    <row r="864" spans="2:15" ht="15.75" customHeight="1" x14ac:dyDescent="0.25">
      <c r="B864" s="657" t="s">
        <v>2570</v>
      </c>
      <c r="C864" s="852" t="s">
        <v>3625</v>
      </c>
      <c r="D864" s="852"/>
      <c r="E864" s="852"/>
      <c r="F864" s="852"/>
      <c r="G864" s="852"/>
      <c r="H864" s="852"/>
      <c r="I864" s="852"/>
      <c r="J864" s="852"/>
      <c r="K864" s="852"/>
      <c r="L864" s="852"/>
      <c r="M864" s="852"/>
      <c r="N864" s="852"/>
      <c r="O864" s="853"/>
    </row>
    <row r="865" spans="2:15" ht="15.75" customHeight="1" x14ac:dyDescent="0.25">
      <c r="B865" s="657" t="s">
        <v>3150</v>
      </c>
      <c r="C865" s="852" t="s">
        <v>3626</v>
      </c>
      <c r="D865" s="852"/>
      <c r="E865" s="852"/>
      <c r="F865" s="852"/>
      <c r="G865" s="852"/>
      <c r="H865" s="852"/>
      <c r="I865" s="852"/>
      <c r="J865" s="852"/>
      <c r="K865" s="852"/>
      <c r="L865" s="852"/>
      <c r="M865" s="852"/>
      <c r="N865" s="852"/>
      <c r="O865" s="853"/>
    </row>
    <row r="866" spans="2:15" ht="15.75" customHeight="1" x14ac:dyDescent="0.25">
      <c r="B866" s="657" t="s">
        <v>3128</v>
      </c>
      <c r="C866" s="852" t="s">
        <v>3627</v>
      </c>
      <c r="D866" s="852"/>
      <c r="E866" s="852"/>
      <c r="F866" s="852"/>
      <c r="G866" s="852"/>
      <c r="H866" s="852"/>
      <c r="I866" s="852"/>
      <c r="J866" s="852"/>
      <c r="K866" s="852"/>
      <c r="L866" s="852"/>
      <c r="M866" s="852"/>
      <c r="N866" s="852"/>
      <c r="O866" s="853"/>
    </row>
    <row r="867" spans="2:15" ht="15.75" customHeight="1" x14ac:dyDescent="0.25">
      <c r="B867" s="657" t="s">
        <v>2785</v>
      </c>
      <c r="C867" s="852" t="s">
        <v>3628</v>
      </c>
      <c r="D867" s="852"/>
      <c r="E867" s="852"/>
      <c r="F867" s="852"/>
      <c r="G867" s="852"/>
      <c r="H867" s="852"/>
      <c r="I867" s="852"/>
      <c r="J867" s="852"/>
      <c r="K867" s="852"/>
      <c r="L867" s="852"/>
      <c r="M867" s="852"/>
      <c r="N867" s="852"/>
      <c r="O867" s="853"/>
    </row>
    <row r="868" spans="2:15" ht="15.75" customHeight="1" x14ac:dyDescent="0.25">
      <c r="B868" s="657" t="s">
        <v>2958</v>
      </c>
      <c r="C868" s="852" t="s">
        <v>3629</v>
      </c>
      <c r="D868" s="852"/>
      <c r="E868" s="852"/>
      <c r="F868" s="852"/>
      <c r="G868" s="852"/>
      <c r="H868" s="852"/>
      <c r="I868" s="852"/>
      <c r="J868" s="852"/>
      <c r="K868" s="852"/>
      <c r="L868" s="852"/>
      <c r="M868" s="852"/>
      <c r="N868" s="852"/>
      <c r="O868" s="853"/>
    </row>
    <row r="869" spans="2:15" ht="15.75" customHeight="1" x14ac:dyDescent="0.25">
      <c r="B869" s="657" t="s">
        <v>2909</v>
      </c>
      <c r="C869" s="852" t="s">
        <v>3630</v>
      </c>
      <c r="D869" s="852"/>
      <c r="E869" s="852"/>
      <c r="F869" s="852"/>
      <c r="G869" s="852"/>
      <c r="H869" s="852"/>
      <c r="I869" s="852"/>
      <c r="J869" s="852"/>
      <c r="K869" s="852"/>
      <c r="L869" s="852"/>
      <c r="M869" s="852"/>
      <c r="N869" s="852"/>
      <c r="O869" s="853"/>
    </row>
    <row r="870" spans="2:15" ht="15.75" customHeight="1" x14ac:dyDescent="0.25">
      <c r="B870" s="657" t="s">
        <v>2533</v>
      </c>
      <c r="C870" s="852" t="s">
        <v>3631</v>
      </c>
      <c r="D870" s="852"/>
      <c r="E870" s="852"/>
      <c r="F870" s="852"/>
      <c r="G870" s="852"/>
      <c r="H870" s="852"/>
      <c r="I870" s="852"/>
      <c r="J870" s="852"/>
      <c r="K870" s="852"/>
      <c r="L870" s="852"/>
      <c r="M870" s="852"/>
      <c r="N870" s="852"/>
      <c r="O870" s="853"/>
    </row>
    <row r="871" spans="2:15" ht="15.75" customHeight="1" x14ac:dyDescent="0.25">
      <c r="B871" s="657" t="s">
        <v>2488</v>
      </c>
      <c r="C871" s="852" t="s">
        <v>3632</v>
      </c>
      <c r="D871" s="852"/>
      <c r="E871" s="852"/>
      <c r="F871" s="852"/>
      <c r="G871" s="852"/>
      <c r="H871" s="852"/>
      <c r="I871" s="852"/>
      <c r="J871" s="852"/>
      <c r="K871" s="852"/>
      <c r="L871" s="852"/>
      <c r="M871" s="852"/>
      <c r="N871" s="852"/>
      <c r="O871" s="853"/>
    </row>
    <row r="872" spans="2:15" ht="15.75" customHeight="1" x14ac:dyDescent="0.25">
      <c r="B872" s="657" t="s">
        <v>2467</v>
      </c>
      <c r="C872" s="852" t="s">
        <v>3633</v>
      </c>
      <c r="D872" s="852"/>
      <c r="E872" s="852"/>
      <c r="F872" s="852"/>
      <c r="G872" s="852"/>
      <c r="H872" s="852"/>
      <c r="I872" s="852"/>
      <c r="J872" s="852"/>
      <c r="K872" s="852"/>
      <c r="L872" s="852"/>
      <c r="M872" s="852"/>
      <c r="N872" s="852"/>
      <c r="O872" s="853"/>
    </row>
    <row r="873" spans="2:15" ht="15.75" customHeight="1" x14ac:dyDescent="0.25">
      <c r="B873" s="657" t="s">
        <v>2456</v>
      </c>
      <c r="C873" s="852" t="s">
        <v>3634</v>
      </c>
      <c r="D873" s="852"/>
      <c r="E873" s="852"/>
      <c r="F873" s="852"/>
      <c r="G873" s="852"/>
      <c r="H873" s="852"/>
      <c r="I873" s="852"/>
      <c r="J873" s="852"/>
      <c r="K873" s="852"/>
      <c r="L873" s="852"/>
      <c r="M873" s="852"/>
      <c r="N873" s="852"/>
      <c r="O873" s="853"/>
    </row>
    <row r="874" spans="2:15" ht="15.75" customHeight="1" thickBot="1" x14ac:dyDescent="0.3">
      <c r="B874" s="574" t="s">
        <v>2553</v>
      </c>
      <c r="C874" s="854" t="s">
        <v>3635</v>
      </c>
      <c r="D874" s="854"/>
      <c r="E874" s="854"/>
      <c r="F874" s="854"/>
      <c r="G874" s="854"/>
      <c r="H874" s="854"/>
      <c r="I874" s="854"/>
      <c r="J874" s="854"/>
      <c r="K874" s="854"/>
      <c r="L874" s="854"/>
      <c r="M874" s="854"/>
      <c r="N874" s="854"/>
      <c r="O874" s="855"/>
    </row>
  </sheetData>
  <autoFilter ref="B6:O537" xr:uid="{4716C4AD-F527-4302-B629-08C0775F4565}"/>
  <mergeCells count="333">
    <mergeCell ref="C548:O548"/>
    <mergeCell ref="C549:O549"/>
    <mergeCell ref="C550:O550"/>
    <mergeCell ref="C551:O551"/>
    <mergeCell ref="C552:O552"/>
    <mergeCell ref="C553:O553"/>
    <mergeCell ref="B3:O3"/>
    <mergeCell ref="B4:O4"/>
    <mergeCell ref="B5:O5"/>
    <mergeCell ref="A541:N541"/>
    <mergeCell ref="A542:N542"/>
    <mergeCell ref="A543:N543"/>
    <mergeCell ref="C560:O560"/>
    <mergeCell ref="C561:O561"/>
    <mergeCell ref="C562:O562"/>
    <mergeCell ref="C563:O563"/>
    <mergeCell ref="C564:O564"/>
    <mergeCell ref="C565:O565"/>
    <mergeCell ref="C554:O554"/>
    <mergeCell ref="C555:O555"/>
    <mergeCell ref="C556:O556"/>
    <mergeCell ref="C557:O557"/>
    <mergeCell ref="C558:O558"/>
    <mergeCell ref="C559:O559"/>
    <mergeCell ref="C572:O572"/>
    <mergeCell ref="C573:O573"/>
    <mergeCell ref="C574:O574"/>
    <mergeCell ref="C575:O575"/>
    <mergeCell ref="C576:O576"/>
    <mergeCell ref="C577:O577"/>
    <mergeCell ref="C566:O566"/>
    <mergeCell ref="C567:O567"/>
    <mergeCell ref="C568:O568"/>
    <mergeCell ref="C569:O569"/>
    <mergeCell ref="C570:O570"/>
    <mergeCell ref="C571:O571"/>
    <mergeCell ref="C584:O584"/>
    <mergeCell ref="C585:O585"/>
    <mergeCell ref="C586:O586"/>
    <mergeCell ref="C587:O587"/>
    <mergeCell ref="C588:O588"/>
    <mergeCell ref="C589:O589"/>
    <mergeCell ref="C578:O578"/>
    <mergeCell ref="C579:O579"/>
    <mergeCell ref="C580:O580"/>
    <mergeCell ref="C581:O581"/>
    <mergeCell ref="C582:O582"/>
    <mergeCell ref="C583:O583"/>
    <mergeCell ref="C596:O596"/>
    <mergeCell ref="C597:O597"/>
    <mergeCell ref="C598:O598"/>
    <mergeCell ref="C599:O599"/>
    <mergeCell ref="C600:O600"/>
    <mergeCell ref="C601:O601"/>
    <mergeCell ref="C590:O590"/>
    <mergeCell ref="C591:O591"/>
    <mergeCell ref="C592:O592"/>
    <mergeCell ref="C593:O593"/>
    <mergeCell ref="C594:O594"/>
    <mergeCell ref="C595:O595"/>
    <mergeCell ref="C608:O608"/>
    <mergeCell ref="C609:O609"/>
    <mergeCell ref="C610:O610"/>
    <mergeCell ref="C611:O611"/>
    <mergeCell ref="C612:O612"/>
    <mergeCell ref="C613:O613"/>
    <mergeCell ref="C602:O602"/>
    <mergeCell ref="C603:O603"/>
    <mergeCell ref="C604:O604"/>
    <mergeCell ref="C605:O605"/>
    <mergeCell ref="C606:O606"/>
    <mergeCell ref="C607:O607"/>
    <mergeCell ref="C620:O620"/>
    <mergeCell ref="C621:O621"/>
    <mergeCell ref="C622:O622"/>
    <mergeCell ref="C623:O623"/>
    <mergeCell ref="C624:O624"/>
    <mergeCell ref="C625:O625"/>
    <mergeCell ref="C614:O614"/>
    <mergeCell ref="C615:O615"/>
    <mergeCell ref="C616:O616"/>
    <mergeCell ref="C617:O617"/>
    <mergeCell ref="C618:O618"/>
    <mergeCell ref="C619:O619"/>
    <mergeCell ref="C632:O632"/>
    <mergeCell ref="C633:O633"/>
    <mergeCell ref="C634:O634"/>
    <mergeCell ref="C635:O635"/>
    <mergeCell ref="C636:O636"/>
    <mergeCell ref="C637:O637"/>
    <mergeCell ref="C626:O626"/>
    <mergeCell ref="C627:O627"/>
    <mergeCell ref="C628:O628"/>
    <mergeCell ref="C629:O629"/>
    <mergeCell ref="C630:O630"/>
    <mergeCell ref="C631:O631"/>
    <mergeCell ref="C644:O644"/>
    <mergeCell ref="C645:O645"/>
    <mergeCell ref="C646:O646"/>
    <mergeCell ref="C647:O647"/>
    <mergeCell ref="C648:O648"/>
    <mergeCell ref="C649:O649"/>
    <mergeCell ref="C638:O638"/>
    <mergeCell ref="C639:O639"/>
    <mergeCell ref="C640:O640"/>
    <mergeCell ref="C641:O641"/>
    <mergeCell ref="C642:O642"/>
    <mergeCell ref="C643:O643"/>
    <mergeCell ref="C656:O656"/>
    <mergeCell ref="C657:O657"/>
    <mergeCell ref="C658:O658"/>
    <mergeCell ref="C659:O659"/>
    <mergeCell ref="C660:O660"/>
    <mergeCell ref="C661:O661"/>
    <mergeCell ref="C650:O650"/>
    <mergeCell ref="C651:O651"/>
    <mergeCell ref="C652:O652"/>
    <mergeCell ref="C653:O653"/>
    <mergeCell ref="C654:O654"/>
    <mergeCell ref="C655:O655"/>
    <mergeCell ref="C668:O668"/>
    <mergeCell ref="C669:O669"/>
    <mergeCell ref="C670:O670"/>
    <mergeCell ref="C671:O671"/>
    <mergeCell ref="C672:O672"/>
    <mergeCell ref="C673:O673"/>
    <mergeCell ref="C662:O662"/>
    <mergeCell ref="C663:O663"/>
    <mergeCell ref="C664:O664"/>
    <mergeCell ref="C665:O665"/>
    <mergeCell ref="C666:O666"/>
    <mergeCell ref="C667:O667"/>
    <mergeCell ref="C680:O680"/>
    <mergeCell ref="C681:O681"/>
    <mergeCell ref="C682:O682"/>
    <mergeCell ref="C683:O683"/>
    <mergeCell ref="C684:O684"/>
    <mergeCell ref="C685:O685"/>
    <mergeCell ref="C674:O674"/>
    <mergeCell ref="C675:O675"/>
    <mergeCell ref="C676:O676"/>
    <mergeCell ref="C677:O677"/>
    <mergeCell ref="C678:O678"/>
    <mergeCell ref="C679:O679"/>
    <mergeCell ref="C692:O692"/>
    <mergeCell ref="C693:O693"/>
    <mergeCell ref="C694:O694"/>
    <mergeCell ref="C695:O695"/>
    <mergeCell ref="C696:O696"/>
    <mergeCell ref="C697:O697"/>
    <mergeCell ref="C686:O686"/>
    <mergeCell ref="C687:O687"/>
    <mergeCell ref="C688:O688"/>
    <mergeCell ref="C689:O689"/>
    <mergeCell ref="C690:O690"/>
    <mergeCell ref="C691:O691"/>
    <mergeCell ref="C704:O704"/>
    <mergeCell ref="C705:O705"/>
    <mergeCell ref="C706:O706"/>
    <mergeCell ref="C707:O707"/>
    <mergeCell ref="C708:O708"/>
    <mergeCell ref="C709:O709"/>
    <mergeCell ref="C698:O698"/>
    <mergeCell ref="C699:O699"/>
    <mergeCell ref="C700:O700"/>
    <mergeCell ref="C701:O701"/>
    <mergeCell ref="C702:O702"/>
    <mergeCell ref="C703:O703"/>
    <mergeCell ref="C716:O716"/>
    <mergeCell ref="C717:O717"/>
    <mergeCell ref="C718:O718"/>
    <mergeCell ref="C719:O719"/>
    <mergeCell ref="C720:O720"/>
    <mergeCell ref="C721:O721"/>
    <mergeCell ref="C710:O710"/>
    <mergeCell ref="C711:O711"/>
    <mergeCell ref="C712:O712"/>
    <mergeCell ref="C713:O713"/>
    <mergeCell ref="C714:O714"/>
    <mergeCell ref="C715:O715"/>
    <mergeCell ref="C728:O728"/>
    <mergeCell ref="C729:O729"/>
    <mergeCell ref="C730:O730"/>
    <mergeCell ref="C731:O731"/>
    <mergeCell ref="C732:O732"/>
    <mergeCell ref="C733:O733"/>
    <mergeCell ref="C722:O722"/>
    <mergeCell ref="C723:O723"/>
    <mergeCell ref="C724:O724"/>
    <mergeCell ref="C725:O725"/>
    <mergeCell ref="C726:O726"/>
    <mergeCell ref="C727:O727"/>
    <mergeCell ref="C740:O740"/>
    <mergeCell ref="C741:O741"/>
    <mergeCell ref="C742:O742"/>
    <mergeCell ref="C743:O743"/>
    <mergeCell ref="C744:O744"/>
    <mergeCell ref="C745:O745"/>
    <mergeCell ref="C734:O734"/>
    <mergeCell ref="C735:O735"/>
    <mergeCell ref="C736:O736"/>
    <mergeCell ref="C737:O737"/>
    <mergeCell ref="C738:O738"/>
    <mergeCell ref="C739:O739"/>
    <mergeCell ref="C752:O752"/>
    <mergeCell ref="C753:O753"/>
    <mergeCell ref="C754:O754"/>
    <mergeCell ref="C755:O755"/>
    <mergeCell ref="C756:O756"/>
    <mergeCell ref="C757:O757"/>
    <mergeCell ref="C746:O746"/>
    <mergeCell ref="C747:O747"/>
    <mergeCell ref="C748:O748"/>
    <mergeCell ref="C749:O749"/>
    <mergeCell ref="C750:O750"/>
    <mergeCell ref="C751:O751"/>
    <mergeCell ref="C764:O764"/>
    <mergeCell ref="C765:O765"/>
    <mergeCell ref="C766:O766"/>
    <mergeCell ref="C767:O767"/>
    <mergeCell ref="C768:O768"/>
    <mergeCell ref="C769:O769"/>
    <mergeCell ref="C758:O758"/>
    <mergeCell ref="C759:O759"/>
    <mergeCell ref="C760:O760"/>
    <mergeCell ref="C761:O761"/>
    <mergeCell ref="C762:O762"/>
    <mergeCell ref="C763:O763"/>
    <mergeCell ref="C776:O776"/>
    <mergeCell ref="C777:O777"/>
    <mergeCell ref="C778:O778"/>
    <mergeCell ref="C779:O779"/>
    <mergeCell ref="C780:O780"/>
    <mergeCell ref="C781:O781"/>
    <mergeCell ref="C770:O770"/>
    <mergeCell ref="C771:O771"/>
    <mergeCell ref="C772:O772"/>
    <mergeCell ref="C773:O773"/>
    <mergeCell ref="C774:O774"/>
    <mergeCell ref="C775:O775"/>
    <mergeCell ref="C788:O788"/>
    <mergeCell ref="C789:O789"/>
    <mergeCell ref="C790:O790"/>
    <mergeCell ref="C791:O791"/>
    <mergeCell ref="C792:O792"/>
    <mergeCell ref="C793:O793"/>
    <mergeCell ref="C782:O782"/>
    <mergeCell ref="C783:O783"/>
    <mergeCell ref="C784:O784"/>
    <mergeCell ref="C785:O785"/>
    <mergeCell ref="C786:O786"/>
    <mergeCell ref="C787:O787"/>
    <mergeCell ref="C800:O800"/>
    <mergeCell ref="C801:O801"/>
    <mergeCell ref="C802:O802"/>
    <mergeCell ref="C803:O803"/>
    <mergeCell ref="C804:O804"/>
    <mergeCell ref="C805:O805"/>
    <mergeCell ref="C794:O794"/>
    <mergeCell ref="C795:O795"/>
    <mergeCell ref="C796:O796"/>
    <mergeCell ref="C797:O797"/>
    <mergeCell ref="C798:O798"/>
    <mergeCell ref="C799:O799"/>
    <mergeCell ref="C812:O812"/>
    <mergeCell ref="C813:O813"/>
    <mergeCell ref="C814:O814"/>
    <mergeCell ref="C815:O815"/>
    <mergeCell ref="C816:O816"/>
    <mergeCell ref="C817:O817"/>
    <mergeCell ref="C806:O806"/>
    <mergeCell ref="C807:O807"/>
    <mergeCell ref="C808:O808"/>
    <mergeCell ref="C809:O809"/>
    <mergeCell ref="C810:O810"/>
    <mergeCell ref="C811:O811"/>
    <mergeCell ref="C824:O824"/>
    <mergeCell ref="C825:O825"/>
    <mergeCell ref="C826:O826"/>
    <mergeCell ref="C827:O827"/>
    <mergeCell ref="C828:O828"/>
    <mergeCell ref="C829:O829"/>
    <mergeCell ref="C818:O818"/>
    <mergeCell ref="C819:O819"/>
    <mergeCell ref="C820:O820"/>
    <mergeCell ref="C821:O821"/>
    <mergeCell ref="C822:O822"/>
    <mergeCell ref="C823:O823"/>
    <mergeCell ref="C836:O836"/>
    <mergeCell ref="C837:O837"/>
    <mergeCell ref="C838:O838"/>
    <mergeCell ref="C839:O839"/>
    <mergeCell ref="C840:O840"/>
    <mergeCell ref="C841:O841"/>
    <mergeCell ref="C830:O830"/>
    <mergeCell ref="C831:O831"/>
    <mergeCell ref="C832:O832"/>
    <mergeCell ref="C833:O833"/>
    <mergeCell ref="C834:O834"/>
    <mergeCell ref="C835:O835"/>
    <mergeCell ref="C848:O848"/>
    <mergeCell ref="C849:O849"/>
    <mergeCell ref="C850:O850"/>
    <mergeCell ref="C851:O851"/>
    <mergeCell ref="C852:O852"/>
    <mergeCell ref="C853:O853"/>
    <mergeCell ref="C842:O842"/>
    <mergeCell ref="C843:O843"/>
    <mergeCell ref="C844:O844"/>
    <mergeCell ref="C845:O845"/>
    <mergeCell ref="C846:O846"/>
    <mergeCell ref="C847:O847"/>
    <mergeCell ref="C860:O860"/>
    <mergeCell ref="C861:O861"/>
    <mergeCell ref="C862:O862"/>
    <mergeCell ref="C863:O863"/>
    <mergeCell ref="C864:O864"/>
    <mergeCell ref="C865:O865"/>
    <mergeCell ref="C854:O854"/>
    <mergeCell ref="C855:O855"/>
    <mergeCell ref="C856:O856"/>
    <mergeCell ref="C857:O857"/>
    <mergeCell ref="C858:O858"/>
    <mergeCell ref="C859:O859"/>
    <mergeCell ref="C872:O872"/>
    <mergeCell ref="C873:O873"/>
    <mergeCell ref="C874:O874"/>
    <mergeCell ref="C866:O866"/>
    <mergeCell ref="C867:O867"/>
    <mergeCell ref="C868:O868"/>
    <mergeCell ref="C869:O869"/>
    <mergeCell ref="C870:O870"/>
    <mergeCell ref="C871:O871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12162-D7B3-44F4-AA76-2CF256FD4F7F}">
  <sheetPr>
    <pageSetUpPr fitToPage="1"/>
  </sheetPr>
  <dimension ref="A1:J30"/>
  <sheetViews>
    <sheetView workbookViewId="0">
      <selection activeCell="J2" sqref="J2"/>
    </sheetView>
  </sheetViews>
  <sheetFormatPr defaultRowHeight="15" x14ac:dyDescent="0.2"/>
  <cols>
    <col min="1" max="3" width="9.140625" style="499"/>
    <col min="4" max="4" width="13" style="499" customWidth="1"/>
    <col min="5" max="5" width="12.140625" style="499" customWidth="1"/>
    <col min="6" max="9" width="9.140625" style="499"/>
    <col min="10" max="10" width="16.5703125" style="499" customWidth="1"/>
  </cols>
  <sheetData>
    <row r="1" spans="1:10" ht="54" customHeight="1" x14ac:dyDescent="0.25">
      <c r="B1" s="897" t="s">
        <v>3636</v>
      </c>
      <c r="C1" s="897"/>
      <c r="D1" s="897"/>
      <c r="E1" s="897"/>
      <c r="F1" s="897"/>
      <c r="G1" s="897"/>
      <c r="H1" s="897"/>
      <c r="I1" s="897"/>
      <c r="J1" s="500" t="s">
        <v>3637</v>
      </c>
    </row>
    <row r="2" spans="1:10" ht="30" customHeight="1" x14ac:dyDescent="0.2">
      <c r="A2" s="886" t="s">
        <v>3638</v>
      </c>
      <c r="B2" s="886"/>
      <c r="C2" s="886"/>
      <c r="D2" s="886"/>
      <c r="E2" s="886"/>
      <c r="F2" s="886"/>
      <c r="G2" s="886"/>
      <c r="H2" s="886"/>
      <c r="I2" s="886"/>
      <c r="J2" s="886"/>
    </row>
    <row r="4" spans="1:10" ht="15.75" customHeight="1" x14ac:dyDescent="0.2">
      <c r="A4" s="881" t="s">
        <v>3639</v>
      </c>
      <c r="B4" s="881"/>
      <c r="C4" s="881"/>
      <c r="D4" s="881"/>
      <c r="E4" s="881"/>
      <c r="F4" s="881" t="s">
        <v>3640</v>
      </c>
      <c r="G4" s="881"/>
      <c r="H4" s="881"/>
      <c r="I4" s="882"/>
      <c r="J4" s="882"/>
    </row>
    <row r="5" spans="1:10" ht="15.75" customHeight="1" x14ac:dyDescent="0.2">
      <c r="A5" s="881"/>
      <c r="B5" s="881"/>
      <c r="C5" s="881"/>
      <c r="D5" s="881"/>
      <c r="E5" s="881"/>
      <c r="F5" s="881"/>
      <c r="G5" s="881"/>
      <c r="H5" s="881"/>
      <c r="I5" s="882"/>
      <c r="J5" s="882"/>
    </row>
    <row r="6" spans="1:10" ht="15.75" customHeight="1" x14ac:dyDescent="0.2">
      <c r="A6" s="881" t="s">
        <v>3641</v>
      </c>
      <c r="B6" s="881"/>
      <c r="C6" s="883"/>
      <c r="D6" s="883"/>
      <c r="E6" s="883"/>
      <c r="F6" s="883"/>
      <c r="G6" s="883"/>
      <c r="H6" s="883"/>
      <c r="I6" s="883"/>
      <c r="J6" s="883"/>
    </row>
    <row r="7" spans="1:10" ht="15.75" customHeight="1" x14ac:dyDescent="0.2">
      <c r="A7" s="881"/>
      <c r="B7" s="881"/>
      <c r="C7" s="883"/>
      <c r="D7" s="883"/>
      <c r="E7" s="883"/>
      <c r="F7" s="883"/>
      <c r="G7" s="883"/>
      <c r="H7" s="883"/>
      <c r="I7" s="883"/>
      <c r="J7" s="883"/>
    </row>
    <row r="8" spans="1:10" ht="15.75" customHeight="1" x14ac:dyDescent="0.2">
      <c r="A8" s="881" t="s">
        <v>3642</v>
      </c>
      <c r="B8" s="881"/>
      <c r="C8" s="881"/>
      <c r="D8" s="881"/>
      <c r="E8" s="881"/>
      <c r="F8" s="881" t="s">
        <v>3643</v>
      </c>
      <c r="G8" s="881"/>
      <c r="H8" s="881"/>
      <c r="I8" s="882"/>
      <c r="J8" s="882"/>
    </row>
    <row r="9" spans="1:10" ht="15.75" customHeight="1" x14ac:dyDescent="0.2">
      <c r="A9" s="881"/>
      <c r="B9" s="881"/>
      <c r="C9" s="881"/>
      <c r="D9" s="881"/>
      <c r="E9" s="881"/>
      <c r="F9" s="881"/>
      <c r="G9" s="881"/>
      <c r="H9" s="881"/>
      <c r="I9" s="882"/>
      <c r="J9" s="882"/>
    </row>
    <row r="10" spans="1:10" ht="15.75" customHeight="1" x14ac:dyDescent="0.2">
      <c r="A10" s="881" t="s">
        <v>3644</v>
      </c>
      <c r="B10" s="881"/>
      <c r="C10" s="881"/>
      <c r="D10" s="881"/>
      <c r="E10" s="881"/>
      <c r="F10" s="881" t="s">
        <v>3645</v>
      </c>
      <c r="G10" s="881"/>
      <c r="H10" s="881"/>
      <c r="I10" s="882"/>
      <c r="J10" s="882"/>
    </row>
    <row r="11" spans="1:10" ht="15.75" customHeight="1" x14ac:dyDescent="0.2">
      <c r="A11" s="881"/>
      <c r="B11" s="881"/>
      <c r="C11" s="881"/>
      <c r="D11" s="881"/>
      <c r="E11" s="881"/>
      <c r="F11" s="881"/>
      <c r="G11" s="881"/>
      <c r="H11" s="881"/>
      <c r="I11" s="882"/>
      <c r="J11" s="882"/>
    </row>
    <row r="13" spans="1:10" ht="45.75" customHeight="1" x14ac:dyDescent="0.2">
      <c r="A13" s="906" t="s">
        <v>3646</v>
      </c>
      <c r="B13" s="906"/>
      <c r="C13" s="906"/>
      <c r="D13" s="906"/>
      <c r="E13" s="906"/>
      <c r="F13" s="906"/>
      <c r="G13" s="906"/>
      <c r="H13" s="906"/>
      <c r="I13" s="906"/>
      <c r="J13" s="906"/>
    </row>
    <row r="15" spans="1:10" ht="15.75" x14ac:dyDescent="0.25">
      <c r="A15" s="907" t="s">
        <v>3647</v>
      </c>
      <c r="B15" s="908"/>
      <c r="C15" s="909" t="s">
        <v>3648</v>
      </c>
      <c r="D15" s="910"/>
      <c r="E15" s="902" t="s">
        <v>3649</v>
      </c>
      <c r="F15" s="903"/>
      <c r="G15" s="903"/>
      <c r="H15" s="902" t="s">
        <v>3650</v>
      </c>
      <c r="I15" s="903"/>
      <c r="J15" s="904"/>
    </row>
    <row r="16" spans="1:10" ht="15.75" x14ac:dyDescent="0.25">
      <c r="A16" s="911" t="s">
        <v>3651</v>
      </c>
      <c r="B16" s="912"/>
      <c r="C16" s="911" t="s">
        <v>3652</v>
      </c>
      <c r="D16" s="912"/>
      <c r="E16" s="899" t="s">
        <v>3653</v>
      </c>
      <c r="F16" s="900"/>
      <c r="G16" s="900"/>
      <c r="H16" s="899" t="s">
        <v>3654</v>
      </c>
      <c r="I16" s="900"/>
      <c r="J16" s="905"/>
    </row>
    <row r="18" spans="1:10" ht="60" customHeight="1" x14ac:dyDescent="0.2">
      <c r="A18" s="901" t="s">
        <v>3655</v>
      </c>
      <c r="B18" s="901"/>
      <c r="C18" s="901"/>
      <c r="D18" s="901"/>
      <c r="E18" s="901"/>
      <c r="F18" s="901"/>
      <c r="G18" s="901"/>
      <c r="H18" s="901"/>
      <c r="I18" s="901"/>
      <c r="J18" s="901"/>
    </row>
    <row r="20" spans="1:10" ht="63.75" customHeight="1" x14ac:dyDescent="0.2">
      <c r="A20" s="658" t="s">
        <v>3656</v>
      </c>
      <c r="B20" s="898" t="s">
        <v>3657</v>
      </c>
      <c r="C20" s="898"/>
      <c r="D20" s="898"/>
      <c r="E20" s="898"/>
      <c r="F20" s="898" t="s">
        <v>3658</v>
      </c>
      <c r="G20" s="898"/>
      <c r="H20" s="898"/>
      <c r="I20" s="898" t="s">
        <v>3659</v>
      </c>
      <c r="J20" s="898"/>
    </row>
    <row r="21" spans="1:10" ht="60.75" customHeight="1" x14ac:dyDescent="0.2">
      <c r="A21" s="659">
        <v>1</v>
      </c>
      <c r="B21" s="894" t="s">
        <v>3660</v>
      </c>
      <c r="C21" s="894"/>
      <c r="D21" s="894"/>
      <c r="E21" s="894"/>
      <c r="F21" s="895"/>
      <c r="G21" s="895"/>
      <c r="H21" s="895"/>
      <c r="I21" s="896" t="s">
        <v>3661</v>
      </c>
      <c r="J21" s="896"/>
    </row>
    <row r="22" spans="1:10" ht="55.5" customHeight="1" x14ac:dyDescent="0.2">
      <c r="A22" s="659">
        <v>2</v>
      </c>
      <c r="B22" s="887" t="s">
        <v>3662</v>
      </c>
      <c r="C22" s="888"/>
      <c r="D22" s="888"/>
      <c r="E22" s="889"/>
      <c r="F22" s="890"/>
      <c r="G22" s="891"/>
      <c r="H22" s="892"/>
      <c r="I22" s="884" t="s">
        <v>3663</v>
      </c>
      <c r="J22" s="885"/>
    </row>
    <row r="23" spans="1:10" ht="45.75" customHeight="1" x14ac:dyDescent="0.2">
      <c r="A23" s="659">
        <v>3</v>
      </c>
      <c r="B23" s="887" t="s">
        <v>3664</v>
      </c>
      <c r="C23" s="888"/>
      <c r="D23" s="888"/>
      <c r="E23" s="889"/>
      <c r="F23" s="890"/>
      <c r="G23" s="891"/>
      <c r="H23" s="892"/>
      <c r="I23" s="884" t="s">
        <v>3665</v>
      </c>
      <c r="J23" s="885"/>
    </row>
    <row r="24" spans="1:10" ht="51" customHeight="1" x14ac:dyDescent="0.2">
      <c r="A24" s="659">
        <v>4</v>
      </c>
      <c r="B24" s="887" t="s">
        <v>3666</v>
      </c>
      <c r="C24" s="888"/>
      <c r="D24" s="888"/>
      <c r="E24" s="889"/>
      <c r="F24" s="890"/>
      <c r="G24" s="891"/>
      <c r="H24" s="892"/>
      <c r="I24" s="884" t="s">
        <v>3665</v>
      </c>
      <c r="J24" s="885"/>
    </row>
    <row r="25" spans="1:10" ht="54" customHeight="1" x14ac:dyDescent="0.2">
      <c r="A25" s="659">
        <v>5</v>
      </c>
      <c r="B25" s="887" t="s">
        <v>3667</v>
      </c>
      <c r="C25" s="888"/>
      <c r="D25" s="888"/>
      <c r="E25" s="889"/>
      <c r="F25" s="884" t="s">
        <v>3668</v>
      </c>
      <c r="G25" s="893"/>
      <c r="H25" s="885"/>
      <c r="I25" s="884" t="s">
        <v>3661</v>
      </c>
      <c r="J25" s="885"/>
    </row>
    <row r="26" spans="1:10" ht="69" customHeight="1" x14ac:dyDescent="0.2">
      <c r="A26" s="659">
        <v>6</v>
      </c>
      <c r="B26" s="887" t="s">
        <v>3669</v>
      </c>
      <c r="C26" s="888"/>
      <c r="D26" s="888"/>
      <c r="E26" s="889"/>
      <c r="F26" s="890"/>
      <c r="G26" s="891"/>
      <c r="H26" s="892"/>
      <c r="I26" s="884" t="s">
        <v>3670</v>
      </c>
      <c r="J26" s="885"/>
    </row>
    <row r="27" spans="1:10" ht="43.5" customHeight="1" x14ac:dyDescent="0.2">
      <c r="A27" s="659">
        <v>7</v>
      </c>
      <c r="B27" s="887" t="s">
        <v>3671</v>
      </c>
      <c r="C27" s="888"/>
      <c r="D27" s="888"/>
      <c r="E27" s="889"/>
      <c r="F27" s="890"/>
      <c r="G27" s="891"/>
      <c r="H27" s="892"/>
      <c r="I27" s="884"/>
      <c r="J27" s="885"/>
    </row>
    <row r="30" spans="1:10" ht="45" customHeight="1" x14ac:dyDescent="0.2">
      <c r="A30" s="880" t="s">
        <v>3672</v>
      </c>
      <c r="B30" s="880"/>
      <c r="C30" s="880"/>
      <c r="D30" s="880"/>
      <c r="E30" s="880"/>
      <c r="F30" s="880"/>
      <c r="G30" s="880"/>
      <c r="H30" s="880"/>
      <c r="I30" s="880"/>
      <c r="J30" s="880"/>
    </row>
  </sheetData>
  <mergeCells count="51">
    <mergeCell ref="B1:I1"/>
    <mergeCell ref="B20:E20"/>
    <mergeCell ref="F20:H20"/>
    <mergeCell ref="I20:J20"/>
    <mergeCell ref="E16:G16"/>
    <mergeCell ref="A18:J18"/>
    <mergeCell ref="H15:J15"/>
    <mergeCell ref="H16:J16"/>
    <mergeCell ref="A13:J13"/>
    <mergeCell ref="A15:B15"/>
    <mergeCell ref="C15:D15"/>
    <mergeCell ref="C16:D16"/>
    <mergeCell ref="A16:B16"/>
    <mergeCell ref="E15:G15"/>
    <mergeCell ref="I21:J21"/>
    <mergeCell ref="B22:E22"/>
    <mergeCell ref="B23:E23"/>
    <mergeCell ref="I22:J22"/>
    <mergeCell ref="I23:J23"/>
    <mergeCell ref="I25:J25"/>
    <mergeCell ref="I26:J26"/>
    <mergeCell ref="I27:J27"/>
    <mergeCell ref="A2:J2"/>
    <mergeCell ref="B24:E24"/>
    <mergeCell ref="B25:E25"/>
    <mergeCell ref="B26:E26"/>
    <mergeCell ref="B27:E27"/>
    <mergeCell ref="F22:H22"/>
    <mergeCell ref="F23:H23"/>
    <mergeCell ref="F24:H24"/>
    <mergeCell ref="F25:H25"/>
    <mergeCell ref="F26:H26"/>
    <mergeCell ref="F27:H27"/>
    <mergeCell ref="B21:E21"/>
    <mergeCell ref="F21:H21"/>
    <mergeCell ref="A30:J30"/>
    <mergeCell ref="A4:B5"/>
    <mergeCell ref="C4:E5"/>
    <mergeCell ref="A6:B7"/>
    <mergeCell ref="A8:B9"/>
    <mergeCell ref="C8:E9"/>
    <mergeCell ref="A10:B11"/>
    <mergeCell ref="C10:E11"/>
    <mergeCell ref="F4:H5"/>
    <mergeCell ref="I4:J5"/>
    <mergeCell ref="F8:H9"/>
    <mergeCell ref="I8:J9"/>
    <mergeCell ref="F10:H11"/>
    <mergeCell ref="I10:J11"/>
    <mergeCell ref="C6:J7"/>
    <mergeCell ref="I24:J24"/>
  </mergeCells>
  <pageMargins left="0.7" right="0.7" top="0.75" bottom="0.75" header="0.3" footer="0.3"/>
  <pageSetup paperSize="9"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2">
    <tabColor rgb="FFFF0000"/>
    <pageSetUpPr fitToPage="1"/>
  </sheetPr>
  <dimension ref="A1:O27"/>
  <sheetViews>
    <sheetView view="pageBreakPreview" zoomScale="70" zoomScaleNormal="70" zoomScaleSheetLayoutView="70" workbookViewId="0">
      <selection activeCell="G30" sqref="G30"/>
    </sheetView>
  </sheetViews>
  <sheetFormatPr defaultColWidth="9.140625" defaultRowHeight="20.25" x14ac:dyDescent="0.2"/>
  <cols>
    <col min="1" max="1" width="9.140625" style="198"/>
    <col min="2" max="2" width="39" style="198" customWidth="1"/>
    <col min="3" max="3" width="32.42578125" style="223" bestFit="1" customWidth="1"/>
    <col min="4" max="5" width="27.85546875" style="223" bestFit="1" customWidth="1"/>
    <col min="6" max="6" width="27.85546875" style="198" bestFit="1" customWidth="1"/>
    <col min="7" max="9" width="25.140625" style="198" bestFit="1" customWidth="1"/>
    <col min="10" max="10" width="27.85546875" style="198" bestFit="1" customWidth="1"/>
    <col min="11" max="15" width="15.140625" style="198" bestFit="1" customWidth="1"/>
    <col min="16" max="16" width="16.42578125" style="198" bestFit="1" customWidth="1"/>
    <col min="17" max="16384" width="9.140625" style="198"/>
  </cols>
  <sheetData>
    <row r="1" spans="1:10" x14ac:dyDescent="0.2">
      <c r="A1" s="196"/>
      <c r="B1" s="196"/>
      <c r="C1" s="197"/>
      <c r="D1" s="197"/>
      <c r="E1" s="197"/>
      <c r="F1" s="196"/>
      <c r="G1" s="196"/>
      <c r="H1" s="196"/>
      <c r="I1" s="196"/>
      <c r="J1" s="196"/>
    </row>
    <row r="2" spans="1:10" x14ac:dyDescent="0.2">
      <c r="A2" s="196"/>
      <c r="B2" s="196"/>
      <c r="C2" s="197"/>
      <c r="D2" s="197"/>
      <c r="E2" s="197"/>
      <c r="F2" s="196"/>
      <c r="G2" s="196"/>
      <c r="H2" s="196"/>
      <c r="I2" s="196"/>
      <c r="J2" s="196"/>
    </row>
    <row r="3" spans="1:10" x14ac:dyDescent="0.2">
      <c r="A3" s="196"/>
      <c r="B3" s="695" t="s">
        <v>62</v>
      </c>
      <c r="C3" s="695"/>
      <c r="D3" s="695"/>
      <c r="E3" s="695"/>
      <c r="F3" s="695"/>
      <c r="G3" s="695"/>
      <c r="H3" s="695"/>
      <c r="I3" s="695"/>
      <c r="J3" s="196"/>
    </row>
    <row r="4" spans="1:10" x14ac:dyDescent="0.2">
      <c r="A4" s="196"/>
      <c r="B4" s="196"/>
      <c r="C4" s="197"/>
      <c r="D4" s="197"/>
      <c r="E4" s="197"/>
      <c r="F4" s="196"/>
      <c r="G4" s="196"/>
      <c r="H4" s="196"/>
      <c r="I4" s="196"/>
      <c r="J4" s="196"/>
    </row>
    <row r="5" spans="1:10" x14ac:dyDescent="0.2">
      <c r="A5" s="196"/>
      <c r="B5" s="696" t="s">
        <v>63</v>
      </c>
      <c r="C5" s="696"/>
      <c r="D5" s="696"/>
      <c r="E5" s="696"/>
      <c r="F5" s="696"/>
      <c r="G5" s="696"/>
      <c r="H5" s="696"/>
      <c r="I5" s="696"/>
      <c r="J5" s="196"/>
    </row>
    <row r="6" spans="1:10" x14ac:dyDescent="0.2">
      <c r="A6" s="196"/>
      <c r="B6" s="697" t="s">
        <v>64</v>
      </c>
      <c r="C6" s="697"/>
      <c r="D6" s="697"/>
      <c r="E6" s="697"/>
      <c r="F6" s="697"/>
      <c r="G6" s="697"/>
      <c r="H6" s="697"/>
      <c r="I6" s="697"/>
      <c r="J6" s="196"/>
    </row>
    <row r="7" spans="1:10" s="201" customFormat="1" x14ac:dyDescent="0.2">
      <c r="A7" s="199"/>
      <c r="B7" s="199"/>
      <c r="C7" s="200"/>
      <c r="D7" s="200"/>
      <c r="E7" s="200"/>
      <c r="F7" s="200"/>
      <c r="G7" s="200"/>
      <c r="H7" s="200"/>
      <c r="I7" s="200"/>
      <c r="J7" s="199"/>
    </row>
    <row r="8" spans="1:10" s="201" customFormat="1" ht="21" thickBot="1" x14ac:dyDescent="0.25">
      <c r="A8" s="199"/>
      <c r="B8" s="202"/>
      <c r="C8" s="197"/>
      <c r="D8" s="197"/>
      <c r="E8" s="197"/>
      <c r="F8" s="199"/>
      <c r="G8" s="199"/>
      <c r="H8" s="199"/>
      <c r="I8" s="199"/>
      <c r="J8" s="199"/>
    </row>
    <row r="9" spans="1:10" s="201" customFormat="1" ht="21" thickBot="1" x14ac:dyDescent="0.25">
      <c r="A9" s="199"/>
      <c r="B9" s="203" t="s">
        <v>65</v>
      </c>
      <c r="C9" s="204" t="s">
        <v>66</v>
      </c>
      <c r="D9" s="204" t="s">
        <v>67</v>
      </c>
      <c r="E9" s="205" t="s">
        <v>7</v>
      </c>
      <c r="F9" s="205" t="s">
        <v>8</v>
      </c>
      <c r="G9" s="205" t="s">
        <v>9</v>
      </c>
      <c r="H9" s="205" t="s">
        <v>10</v>
      </c>
      <c r="I9" s="206" t="s">
        <v>11</v>
      </c>
      <c r="J9" s="199"/>
    </row>
    <row r="10" spans="1:10" s="201" customFormat="1" ht="21" thickTop="1" x14ac:dyDescent="0.2">
      <c r="A10" s="199"/>
      <c r="B10" s="207" t="s">
        <v>68</v>
      </c>
      <c r="C10" s="310">
        <v>1293349986</v>
      </c>
      <c r="D10" s="310">
        <f>C10</f>
        <v>1293349986</v>
      </c>
      <c r="E10" s="311">
        <v>138388449</v>
      </c>
      <c r="F10" s="312">
        <v>122868249</v>
      </c>
      <c r="G10" s="311">
        <v>116401499</v>
      </c>
      <c r="H10" s="312">
        <v>97001249</v>
      </c>
      <c r="I10" s="313">
        <v>103467999</v>
      </c>
      <c r="J10" s="208"/>
    </row>
    <row r="11" spans="1:10" s="201" customFormat="1" x14ac:dyDescent="0.2">
      <c r="A11" s="199"/>
      <c r="B11" s="209"/>
      <c r="C11" s="210"/>
      <c r="D11" s="210"/>
      <c r="E11" s="211"/>
      <c r="F11" s="211"/>
      <c r="G11" s="211"/>
      <c r="H11" s="211"/>
      <c r="I11" s="212"/>
      <c r="J11" s="199"/>
    </row>
    <row r="12" spans="1:10" s="201" customFormat="1" ht="21" thickBot="1" x14ac:dyDescent="0.25">
      <c r="A12" s="199"/>
      <c r="B12" s="213" t="s">
        <v>69</v>
      </c>
      <c r="C12" s="214">
        <v>0</v>
      </c>
      <c r="D12" s="214">
        <v>0</v>
      </c>
      <c r="E12" s="215">
        <v>0</v>
      </c>
      <c r="F12" s="215">
        <v>0</v>
      </c>
      <c r="G12" s="215">
        <v>0</v>
      </c>
      <c r="H12" s="215">
        <v>0</v>
      </c>
      <c r="I12" s="216">
        <v>0</v>
      </c>
      <c r="J12" s="208"/>
    </row>
    <row r="13" spans="1:10" s="201" customFormat="1" ht="21.75" thickTop="1" thickBot="1" x14ac:dyDescent="0.25">
      <c r="A13" s="199"/>
      <c r="B13" s="217" t="s">
        <v>70</v>
      </c>
      <c r="C13" s="218">
        <f t="shared" ref="C13:I13" si="0">C12+C10</f>
        <v>1293349986</v>
      </c>
      <c r="D13" s="218">
        <f>D12+D10</f>
        <v>1293349986</v>
      </c>
      <c r="E13" s="218">
        <f t="shared" si="0"/>
        <v>138388449</v>
      </c>
      <c r="F13" s="218">
        <f t="shared" si="0"/>
        <v>122868249</v>
      </c>
      <c r="G13" s="218">
        <f t="shared" si="0"/>
        <v>116401499</v>
      </c>
      <c r="H13" s="218">
        <f t="shared" si="0"/>
        <v>97001249</v>
      </c>
      <c r="I13" s="219">
        <f t="shared" si="0"/>
        <v>103467999</v>
      </c>
      <c r="J13" s="199"/>
    </row>
    <row r="14" spans="1:10" x14ac:dyDescent="0.2">
      <c r="A14" s="196"/>
      <c r="B14" s="196"/>
      <c r="C14" s="197"/>
      <c r="D14" s="197"/>
      <c r="E14" s="197"/>
      <c r="F14" s="196"/>
      <c r="G14" s="196"/>
      <c r="H14" s="196"/>
      <c r="I14" s="196"/>
      <c r="J14" s="196"/>
    </row>
    <row r="15" spans="1:10" x14ac:dyDescent="0.2">
      <c r="A15" s="196"/>
      <c r="B15" s="196"/>
      <c r="C15" s="220"/>
      <c r="D15" s="220"/>
      <c r="E15" s="220"/>
      <c r="F15" s="221"/>
      <c r="G15" s="221"/>
      <c r="H15" s="221"/>
      <c r="I15" s="221"/>
      <c r="J15" s="196"/>
    </row>
    <row r="16" spans="1:10" ht="21" thickBot="1" x14ac:dyDescent="0.25">
      <c r="A16" s="196"/>
      <c r="B16" s="196"/>
      <c r="C16" s="197"/>
      <c r="D16" s="197"/>
      <c r="E16" s="222"/>
      <c r="F16" s="196"/>
      <c r="G16" s="196"/>
      <c r="H16" s="196"/>
      <c r="I16" s="196"/>
      <c r="J16" s="196"/>
    </row>
    <row r="17" spans="1:15" ht="21" thickBot="1" x14ac:dyDescent="0.25">
      <c r="A17" s="196"/>
      <c r="B17" s="203" t="s">
        <v>65</v>
      </c>
      <c r="C17" s="205" t="s">
        <v>12</v>
      </c>
      <c r="D17" s="205" t="s">
        <v>13</v>
      </c>
      <c r="E17" s="205" t="s">
        <v>14</v>
      </c>
      <c r="F17" s="205" t="s">
        <v>15</v>
      </c>
      <c r="G17" s="205" t="s">
        <v>16</v>
      </c>
      <c r="H17" s="205" t="s">
        <v>17</v>
      </c>
      <c r="I17" s="206" t="s">
        <v>18</v>
      </c>
      <c r="J17" s="197"/>
      <c r="K17" s="223"/>
      <c r="L17" s="223"/>
      <c r="M17" s="223"/>
      <c r="N17" s="223"/>
      <c r="O17" s="223"/>
    </row>
    <row r="18" spans="1:15" ht="21" thickTop="1" x14ac:dyDescent="0.2">
      <c r="A18" s="196"/>
      <c r="B18" s="207" t="s">
        <v>68</v>
      </c>
      <c r="C18" s="312">
        <v>103467999</v>
      </c>
      <c r="D18" s="312">
        <v>103467999</v>
      </c>
      <c r="E18" s="312">
        <v>97001249</v>
      </c>
      <c r="F18" s="312">
        <v>90534499</v>
      </c>
      <c r="G18" s="312">
        <v>109934749</v>
      </c>
      <c r="H18" s="312">
        <v>97001249</v>
      </c>
      <c r="I18" s="314">
        <f>C10-SUM(E10:I10)-SUM(C18:H18)</f>
        <v>113814797</v>
      </c>
      <c r="J18" s="221"/>
    </row>
    <row r="19" spans="1:15" s="201" customFormat="1" x14ac:dyDescent="0.2">
      <c r="A19" s="199"/>
      <c r="B19" s="209"/>
      <c r="C19" s="211"/>
      <c r="D19" s="210"/>
      <c r="E19" s="210"/>
      <c r="F19" s="210"/>
      <c r="G19" s="210"/>
      <c r="H19" s="210"/>
      <c r="I19" s="224"/>
      <c r="J19" s="199"/>
    </row>
    <row r="20" spans="1:15" ht="21" thickBot="1" x14ac:dyDescent="0.25">
      <c r="A20" s="196"/>
      <c r="B20" s="213" t="s">
        <v>69</v>
      </c>
      <c r="C20" s="215">
        <v>0</v>
      </c>
      <c r="D20" s="215">
        <v>0</v>
      </c>
      <c r="E20" s="215">
        <v>0</v>
      </c>
      <c r="F20" s="215">
        <v>0</v>
      </c>
      <c r="G20" s="215">
        <v>0</v>
      </c>
      <c r="H20" s="215">
        <v>0</v>
      </c>
      <c r="I20" s="216">
        <v>0</v>
      </c>
      <c r="J20" s="196"/>
    </row>
    <row r="21" spans="1:15" ht="21.75" thickTop="1" thickBot="1" x14ac:dyDescent="0.25">
      <c r="A21" s="196"/>
      <c r="B21" s="217" t="s">
        <v>70</v>
      </c>
      <c r="C21" s="218">
        <f t="shared" ref="C21:I21" si="1">C20+C18</f>
        <v>103467999</v>
      </c>
      <c r="D21" s="218">
        <f>D20+D18</f>
        <v>103467999</v>
      </c>
      <c r="E21" s="218">
        <f t="shared" si="1"/>
        <v>97001249</v>
      </c>
      <c r="F21" s="218">
        <f t="shared" si="1"/>
        <v>90534499</v>
      </c>
      <c r="G21" s="218">
        <f t="shared" si="1"/>
        <v>109934749</v>
      </c>
      <c r="H21" s="218">
        <f t="shared" si="1"/>
        <v>97001249</v>
      </c>
      <c r="I21" s="219">
        <f t="shared" si="1"/>
        <v>113814797</v>
      </c>
      <c r="J21" s="196"/>
    </row>
    <row r="22" spans="1:15" x14ac:dyDescent="0.2">
      <c r="A22" s="196"/>
      <c r="B22" s="196"/>
      <c r="C22" s="196"/>
      <c r="D22" s="196"/>
      <c r="E22" s="196"/>
      <c r="F22" s="196"/>
      <c r="G22" s="196"/>
      <c r="H22" s="196"/>
      <c r="I22" s="196"/>
      <c r="J22" s="225"/>
    </row>
    <row r="23" spans="1:15" x14ac:dyDescent="0.2">
      <c r="A23" s="196"/>
      <c r="B23" s="196"/>
      <c r="C23" s="197"/>
      <c r="D23" s="197"/>
      <c r="E23" s="197"/>
      <c r="F23" s="196"/>
      <c r="G23" s="196"/>
      <c r="H23" s="196"/>
      <c r="I23" s="196"/>
      <c r="J23" s="225"/>
    </row>
    <row r="24" spans="1:15" x14ac:dyDescent="0.2">
      <c r="A24" s="196"/>
      <c r="B24" s="196"/>
      <c r="C24" s="197"/>
      <c r="D24" s="197"/>
      <c r="E24" s="197"/>
      <c r="F24" s="196"/>
      <c r="G24" s="196"/>
      <c r="H24" s="196"/>
      <c r="I24" s="196"/>
      <c r="J24" s="196"/>
    </row>
    <row r="25" spans="1:15" x14ac:dyDescent="0.2">
      <c r="A25" s="196"/>
      <c r="B25" s="196"/>
      <c r="C25" s="197"/>
      <c r="D25" s="197"/>
      <c r="E25" s="197"/>
      <c r="F25" s="196"/>
      <c r="G25" s="196"/>
      <c r="H25" s="196"/>
      <c r="I25" s="196"/>
      <c r="J25" s="196"/>
    </row>
    <row r="26" spans="1:15" x14ac:dyDescent="0.2">
      <c r="A26" s="196"/>
      <c r="B26" s="196"/>
      <c r="C26" s="197"/>
      <c r="D26" s="197"/>
      <c r="E26" s="197"/>
      <c r="F26" s="196"/>
      <c r="G26" s="196"/>
      <c r="H26" s="196"/>
      <c r="I26" s="196"/>
      <c r="J26" s="196"/>
    </row>
    <row r="27" spans="1:15" x14ac:dyDescent="0.2">
      <c r="A27" s="196"/>
      <c r="B27" s="196"/>
      <c r="C27" s="197"/>
      <c r="D27" s="197"/>
      <c r="E27" s="197"/>
      <c r="F27" s="196"/>
      <c r="G27" s="196"/>
      <c r="H27" s="196"/>
      <c r="I27" s="196"/>
      <c r="J27" s="196"/>
    </row>
  </sheetData>
  <mergeCells count="3">
    <mergeCell ref="B3:I3"/>
    <mergeCell ref="B5:I5"/>
    <mergeCell ref="B6:I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0" pageOrder="overThenDown" orientation="landscape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DA1BC-DE04-47D3-9A5D-F4DB43E2126F}">
  <dimension ref="A1:G36"/>
  <sheetViews>
    <sheetView workbookViewId="0">
      <selection activeCell="P28" sqref="P28"/>
    </sheetView>
  </sheetViews>
  <sheetFormatPr defaultRowHeight="12.75" x14ac:dyDescent="0.2"/>
  <cols>
    <col min="5" max="5" width="29.42578125" customWidth="1"/>
    <col min="6" max="6" width="33.85546875" customWidth="1"/>
    <col min="7" max="7" width="22.140625" customWidth="1"/>
  </cols>
  <sheetData>
    <row r="1" spans="1:7" ht="15" x14ac:dyDescent="0.2">
      <c r="A1" s="553" t="s">
        <v>3673</v>
      </c>
      <c r="B1" s="553" t="s">
        <v>3673</v>
      </c>
      <c r="C1" s="553" t="s">
        <v>3673</v>
      </c>
      <c r="D1" s="553" t="s">
        <v>3673</v>
      </c>
      <c r="E1" s="553" t="s">
        <v>3673</v>
      </c>
      <c r="F1" s="553" t="s">
        <v>3673</v>
      </c>
      <c r="G1" s="553" t="s">
        <v>3673</v>
      </c>
    </row>
    <row r="2" spans="1:7" ht="15" x14ac:dyDescent="0.2">
      <c r="A2" s="553" t="s">
        <v>3673</v>
      </c>
      <c r="B2" s="553" t="s">
        <v>3673</v>
      </c>
      <c r="C2" s="553" t="s">
        <v>3673</v>
      </c>
      <c r="D2" s="553" t="s">
        <v>3673</v>
      </c>
      <c r="E2" s="553" t="s">
        <v>3673</v>
      </c>
      <c r="F2" s="553" t="s">
        <v>3673</v>
      </c>
      <c r="G2" s="553" t="s">
        <v>3673</v>
      </c>
    </row>
    <row r="3" spans="1:7" ht="18" x14ac:dyDescent="0.25">
      <c r="A3" s="925" t="s">
        <v>79</v>
      </c>
      <c r="B3" s="925"/>
      <c r="C3" s="925"/>
      <c r="D3" s="925"/>
      <c r="E3" s="925"/>
      <c r="F3" s="925"/>
      <c r="G3" s="925"/>
    </row>
    <row r="4" spans="1:7" ht="15" x14ac:dyDescent="0.2">
      <c r="A4" s="553" t="s">
        <v>3673</v>
      </c>
      <c r="B4" s="553" t="s">
        <v>3673</v>
      </c>
      <c r="C4" s="553" t="s">
        <v>3673</v>
      </c>
      <c r="D4" s="553" t="s">
        <v>3673</v>
      </c>
      <c r="E4" s="553" t="s">
        <v>3673</v>
      </c>
      <c r="F4" s="553" t="s">
        <v>3673</v>
      </c>
      <c r="G4" s="553" t="s">
        <v>3673</v>
      </c>
    </row>
    <row r="5" spans="1:7" ht="15.75" x14ac:dyDescent="0.25">
      <c r="A5" s="926" t="s">
        <v>3674</v>
      </c>
      <c r="B5" s="926"/>
      <c r="C5" s="926"/>
      <c r="D5" s="926"/>
      <c r="E5" s="926"/>
      <c r="F5" s="926"/>
      <c r="G5" s="926"/>
    </row>
    <row r="6" spans="1:7" ht="15.75" x14ac:dyDescent="0.25">
      <c r="A6" s="927" t="s">
        <v>3675</v>
      </c>
      <c r="B6" s="927"/>
      <c r="C6" s="927"/>
      <c r="D6" s="927"/>
      <c r="E6" s="927"/>
      <c r="F6" s="927"/>
      <c r="G6" s="927"/>
    </row>
    <row r="7" spans="1:7" ht="15" customHeight="1" x14ac:dyDescent="0.25">
      <c r="A7" s="928" t="s">
        <v>3676</v>
      </c>
      <c r="B7" s="928"/>
      <c r="C7" s="928"/>
      <c r="D7" s="928"/>
      <c r="E7" s="928"/>
      <c r="F7" s="928"/>
      <c r="G7" s="928"/>
    </row>
    <row r="8" spans="1:7" ht="15.75" x14ac:dyDescent="0.25">
      <c r="A8" s="555" t="s">
        <v>3673</v>
      </c>
      <c r="B8" s="555" t="s">
        <v>3673</v>
      </c>
      <c r="C8" s="555" t="s">
        <v>3673</v>
      </c>
      <c r="D8" s="555" t="s">
        <v>3673</v>
      </c>
      <c r="E8" s="555" t="s">
        <v>3673</v>
      </c>
      <c r="F8" s="555" t="s">
        <v>3673</v>
      </c>
      <c r="G8" s="555" t="s">
        <v>3673</v>
      </c>
    </row>
    <row r="9" spans="1:7" ht="15.75" x14ac:dyDescent="0.25">
      <c r="A9" s="555" t="s">
        <v>3673</v>
      </c>
      <c r="B9" s="555" t="s">
        <v>3673</v>
      </c>
      <c r="C9" s="555" t="s">
        <v>3673</v>
      </c>
      <c r="D9" s="555" t="s">
        <v>3673</v>
      </c>
      <c r="E9" s="555" t="s">
        <v>3673</v>
      </c>
      <c r="F9" s="553" t="s">
        <v>3673</v>
      </c>
      <c r="G9" s="660" t="s">
        <v>3677</v>
      </c>
    </row>
    <row r="10" spans="1:7" ht="15.75" x14ac:dyDescent="0.25">
      <c r="A10" s="555" t="s">
        <v>3673</v>
      </c>
      <c r="B10" s="555" t="s">
        <v>3673</v>
      </c>
      <c r="C10" s="555" t="s">
        <v>3673</v>
      </c>
      <c r="D10" s="555" t="s">
        <v>3673</v>
      </c>
      <c r="E10" s="555" t="s">
        <v>3673</v>
      </c>
      <c r="F10" s="553" t="s">
        <v>3673</v>
      </c>
      <c r="G10" s="553" t="s">
        <v>3673</v>
      </c>
    </row>
    <row r="11" spans="1:7" ht="15.75" x14ac:dyDescent="0.25">
      <c r="A11" s="554" t="s">
        <v>3673</v>
      </c>
      <c r="B11" s="554" t="s">
        <v>3673</v>
      </c>
      <c r="C11" s="554" t="s">
        <v>3673</v>
      </c>
      <c r="D11" s="554" t="s">
        <v>3673</v>
      </c>
      <c r="F11" s="554" t="s">
        <v>3678</v>
      </c>
      <c r="G11" s="554"/>
    </row>
    <row r="12" spans="1:7" ht="15.75" x14ac:dyDescent="0.25">
      <c r="A12" s="554" t="s">
        <v>3673</v>
      </c>
      <c r="B12" s="554" t="s">
        <v>3673</v>
      </c>
      <c r="C12" s="554" t="s">
        <v>3673</v>
      </c>
      <c r="D12" s="554" t="s">
        <v>3673</v>
      </c>
      <c r="F12" s="554" t="s">
        <v>3673</v>
      </c>
      <c r="G12" s="554" t="s">
        <v>3673</v>
      </c>
    </row>
    <row r="13" spans="1:7" ht="15.75" x14ac:dyDescent="0.25">
      <c r="A13" s="922" t="s">
        <v>3679</v>
      </c>
      <c r="B13" s="923"/>
      <c r="C13" s="923"/>
      <c r="D13" s="923"/>
      <c r="E13" s="923"/>
      <c r="F13" s="923"/>
      <c r="G13" s="929"/>
    </row>
    <row r="14" spans="1:7" ht="12.75" customHeight="1" x14ac:dyDescent="0.2">
      <c r="A14" s="930" t="s">
        <v>3680</v>
      </c>
      <c r="B14" s="931"/>
      <c r="C14" s="931"/>
      <c r="D14" s="931"/>
      <c r="E14" s="932"/>
      <c r="F14" s="933" t="s">
        <v>3643</v>
      </c>
      <c r="G14" s="934"/>
    </row>
    <row r="15" spans="1:7" ht="12.75" customHeight="1" x14ac:dyDescent="0.2">
      <c r="A15" s="935" t="s">
        <v>3673</v>
      </c>
      <c r="B15" s="936"/>
      <c r="C15" s="936"/>
      <c r="D15" s="936"/>
      <c r="E15" s="937"/>
      <c r="F15" s="936" t="s">
        <v>3673</v>
      </c>
      <c r="G15" s="937"/>
    </row>
    <row r="16" spans="1:7" ht="15" x14ac:dyDescent="0.2">
      <c r="A16" s="661" t="s">
        <v>3681</v>
      </c>
      <c r="B16" s="553"/>
      <c r="C16" s="557" t="s">
        <v>3673</v>
      </c>
      <c r="D16" s="556" t="s">
        <v>3644</v>
      </c>
      <c r="E16" s="556" t="s">
        <v>3682</v>
      </c>
      <c r="F16" s="556" t="s">
        <v>3683</v>
      </c>
      <c r="G16" s="557" t="s">
        <v>3682</v>
      </c>
    </row>
    <row r="17" spans="1:7" ht="12.75" customHeight="1" x14ac:dyDescent="0.2">
      <c r="A17" s="938" t="s">
        <v>3684</v>
      </c>
      <c r="B17" s="939"/>
      <c r="C17" s="556" t="s">
        <v>3685</v>
      </c>
      <c r="D17" s="939" t="s">
        <v>3686</v>
      </c>
      <c r="E17" s="939"/>
      <c r="F17" s="939"/>
      <c r="G17" s="940"/>
    </row>
    <row r="18" spans="1:7" ht="15" x14ac:dyDescent="0.2">
      <c r="A18" s="553" t="s">
        <v>3673</v>
      </c>
      <c r="B18" s="553" t="s">
        <v>3673</v>
      </c>
      <c r="C18" s="553" t="s">
        <v>3673</v>
      </c>
      <c r="D18" s="553" t="s">
        <v>3673</v>
      </c>
      <c r="E18" s="553" t="s">
        <v>3673</v>
      </c>
      <c r="F18" s="553" t="s">
        <v>3673</v>
      </c>
      <c r="G18" s="553" t="s">
        <v>3673</v>
      </c>
    </row>
    <row r="19" spans="1:7" ht="15.75" x14ac:dyDescent="0.25">
      <c r="A19" s="941" t="s">
        <v>3687</v>
      </c>
      <c r="B19" s="941"/>
      <c r="C19" s="941"/>
      <c r="D19" s="941"/>
      <c r="E19" s="941"/>
      <c r="F19" s="941"/>
      <c r="G19" s="941"/>
    </row>
    <row r="20" spans="1:7" ht="15.75" x14ac:dyDescent="0.25">
      <c r="A20" s="555" t="s">
        <v>3673</v>
      </c>
      <c r="B20" s="555" t="s">
        <v>3673</v>
      </c>
      <c r="C20" s="555" t="s">
        <v>3673</v>
      </c>
      <c r="D20" s="555" t="s">
        <v>3673</v>
      </c>
      <c r="E20" s="555" t="s">
        <v>3673</v>
      </c>
      <c r="F20" s="555" t="s">
        <v>3673</v>
      </c>
      <c r="G20" s="555" t="s">
        <v>3673</v>
      </c>
    </row>
    <row r="21" spans="1:7" ht="15.75" x14ac:dyDescent="0.25">
      <c r="A21" s="922" t="s">
        <v>3688</v>
      </c>
      <c r="B21" s="923"/>
      <c r="C21" s="923"/>
      <c r="D21" s="923"/>
      <c r="E21" s="923"/>
      <c r="F21" s="924"/>
      <c r="G21" s="558" t="s">
        <v>3689</v>
      </c>
    </row>
    <row r="22" spans="1:7" ht="15" x14ac:dyDescent="0.2">
      <c r="A22" s="916" t="s">
        <v>3690</v>
      </c>
      <c r="B22" s="917"/>
      <c r="C22" s="917"/>
      <c r="D22" s="917"/>
      <c r="E22" s="917"/>
      <c r="F22" s="918"/>
      <c r="G22" s="559" t="s">
        <v>3691</v>
      </c>
    </row>
    <row r="23" spans="1:7" ht="15" x14ac:dyDescent="0.2">
      <c r="A23" s="919" t="s">
        <v>3692</v>
      </c>
      <c r="B23" s="920"/>
      <c r="C23" s="920"/>
      <c r="D23" s="920"/>
      <c r="E23" s="920"/>
      <c r="F23" s="921"/>
      <c r="G23" s="559" t="s">
        <v>3691</v>
      </c>
    </row>
    <row r="24" spans="1:7" ht="15" x14ac:dyDescent="0.2">
      <c r="A24" s="919" t="s">
        <v>3693</v>
      </c>
      <c r="B24" s="920"/>
      <c r="C24" s="920"/>
      <c r="D24" s="920"/>
      <c r="E24" s="920"/>
      <c r="F24" s="921"/>
      <c r="G24" s="559" t="s">
        <v>3691</v>
      </c>
    </row>
    <row r="25" spans="1:7" ht="15" x14ac:dyDescent="0.2">
      <c r="A25" s="919" t="s">
        <v>3694</v>
      </c>
      <c r="B25" s="920"/>
      <c r="C25" s="920"/>
      <c r="D25" s="920"/>
      <c r="E25" s="920"/>
      <c r="F25" s="921"/>
      <c r="G25" s="559" t="s">
        <v>3691</v>
      </c>
    </row>
    <row r="26" spans="1:7" ht="15" x14ac:dyDescent="0.2">
      <c r="A26" s="919" t="s">
        <v>3695</v>
      </c>
      <c r="B26" s="920"/>
      <c r="C26" s="920"/>
      <c r="D26" s="920"/>
      <c r="E26" s="920"/>
      <c r="F26" s="921"/>
      <c r="G26" s="559" t="s">
        <v>3691</v>
      </c>
    </row>
    <row r="27" spans="1:7" ht="15" x14ac:dyDescent="0.2">
      <c r="A27" s="560" t="s">
        <v>3673</v>
      </c>
      <c r="B27" s="560" t="s">
        <v>3673</v>
      </c>
      <c r="C27" s="560" t="s">
        <v>3673</v>
      </c>
      <c r="D27" s="560" t="s">
        <v>3673</v>
      </c>
      <c r="E27" s="560" t="s">
        <v>3673</v>
      </c>
      <c r="F27" s="560" t="s">
        <v>3673</v>
      </c>
      <c r="G27" s="560" t="s">
        <v>3673</v>
      </c>
    </row>
    <row r="28" spans="1:7" ht="15" x14ac:dyDescent="0.2">
      <c r="A28" s="560" t="s">
        <v>3673</v>
      </c>
      <c r="B28" s="560" t="s">
        <v>3673</v>
      </c>
      <c r="C28" s="560" t="s">
        <v>3673</v>
      </c>
      <c r="D28" s="560" t="s">
        <v>3673</v>
      </c>
      <c r="E28" s="560" t="s">
        <v>3673</v>
      </c>
      <c r="F28" s="560" t="s">
        <v>3673</v>
      </c>
      <c r="G28" s="560" t="s">
        <v>3673</v>
      </c>
    </row>
    <row r="29" spans="1:7" ht="15" x14ac:dyDescent="0.2">
      <c r="A29" s="914" t="s">
        <v>3696</v>
      </c>
      <c r="B29" s="914"/>
      <c r="C29" s="914"/>
      <c r="D29" s="914"/>
      <c r="E29" s="914"/>
      <c r="F29" s="914"/>
      <c r="G29" s="914"/>
    </row>
    <row r="30" spans="1:7" ht="15" x14ac:dyDescent="0.2">
      <c r="A30" s="553" t="s">
        <v>3673</v>
      </c>
      <c r="B30" s="553" t="s">
        <v>3673</v>
      </c>
      <c r="C30" s="553" t="s">
        <v>3673</v>
      </c>
      <c r="D30" s="553" t="s">
        <v>3673</v>
      </c>
      <c r="E30" s="553" t="s">
        <v>3673</v>
      </c>
      <c r="F30" s="553" t="s">
        <v>3673</v>
      </c>
      <c r="G30" s="553" t="s">
        <v>3673</v>
      </c>
    </row>
    <row r="31" spans="1:7" ht="15" x14ac:dyDescent="0.2">
      <c r="A31" s="553" t="s">
        <v>3673</v>
      </c>
      <c r="B31" s="553" t="s">
        <v>3673</v>
      </c>
      <c r="C31" s="553" t="s">
        <v>3673</v>
      </c>
      <c r="D31" s="553" t="s">
        <v>3673</v>
      </c>
      <c r="E31" s="553" t="s">
        <v>3673</v>
      </c>
      <c r="F31" s="553" t="s">
        <v>3673</v>
      </c>
      <c r="G31" s="553" t="s">
        <v>3673</v>
      </c>
    </row>
    <row r="32" spans="1:7" ht="15" x14ac:dyDescent="0.2">
      <c r="A32" s="553" t="s">
        <v>3673</v>
      </c>
      <c r="B32" s="553" t="s">
        <v>3673</v>
      </c>
      <c r="C32" s="553" t="s">
        <v>3673</v>
      </c>
      <c r="D32" s="553" t="s">
        <v>3673</v>
      </c>
      <c r="E32" s="553" t="s">
        <v>3673</v>
      </c>
      <c r="F32" s="553" t="s">
        <v>3673</v>
      </c>
      <c r="G32" s="553" t="s">
        <v>3673</v>
      </c>
    </row>
    <row r="33" spans="1:7" x14ac:dyDescent="0.2">
      <c r="A33" s="913" t="s">
        <v>3697</v>
      </c>
      <c r="B33" s="913"/>
      <c r="C33" s="913"/>
      <c r="D33" s="913"/>
      <c r="E33" s="913"/>
      <c r="F33" s="913"/>
      <c r="G33" s="913"/>
    </row>
    <row r="34" spans="1:7" ht="15" x14ac:dyDescent="0.2">
      <c r="A34" s="914" t="s">
        <v>3698</v>
      </c>
      <c r="B34" s="914"/>
      <c r="C34" s="914"/>
      <c r="D34" s="914"/>
      <c r="E34" s="914"/>
      <c r="F34" s="914"/>
      <c r="G34" s="914"/>
    </row>
    <row r="35" spans="1:7" ht="15" x14ac:dyDescent="0.2">
      <c r="A35" s="553" t="s">
        <v>3673</v>
      </c>
      <c r="B35" s="553" t="s">
        <v>3673</v>
      </c>
      <c r="C35" s="553" t="s">
        <v>3673</v>
      </c>
      <c r="D35" s="553" t="s">
        <v>3673</v>
      </c>
      <c r="E35" s="553" t="s">
        <v>3673</v>
      </c>
      <c r="F35" s="553" t="s">
        <v>3673</v>
      </c>
      <c r="G35" s="553" t="s">
        <v>3673</v>
      </c>
    </row>
    <row r="36" spans="1:7" ht="12.75" customHeight="1" x14ac:dyDescent="0.25">
      <c r="A36" s="553" t="s">
        <v>3673</v>
      </c>
      <c r="B36" s="553" t="s">
        <v>3673</v>
      </c>
      <c r="C36" s="553" t="s">
        <v>3673</v>
      </c>
      <c r="D36" s="553" t="s">
        <v>3673</v>
      </c>
      <c r="E36" s="553" t="s">
        <v>3673</v>
      </c>
      <c r="F36" s="915" t="s">
        <v>3673</v>
      </c>
      <c r="G36" s="915"/>
    </row>
  </sheetData>
  <mergeCells count="22">
    <mergeCell ref="A21:F21"/>
    <mergeCell ref="A3:G3"/>
    <mergeCell ref="A5:G5"/>
    <mergeCell ref="A6:G6"/>
    <mergeCell ref="A7:G7"/>
    <mergeCell ref="A13:G13"/>
    <mergeCell ref="A14:E14"/>
    <mergeCell ref="F14:G14"/>
    <mergeCell ref="A15:E15"/>
    <mergeCell ref="F15:G15"/>
    <mergeCell ref="A17:B17"/>
    <mergeCell ref="D17:G17"/>
    <mergeCell ref="A19:G19"/>
    <mergeCell ref="A33:G33"/>
    <mergeCell ref="A34:G34"/>
    <mergeCell ref="F36:G36"/>
    <mergeCell ref="A22:F22"/>
    <mergeCell ref="A23:F23"/>
    <mergeCell ref="A24:F24"/>
    <mergeCell ref="A25:F25"/>
    <mergeCell ref="A26:F26"/>
    <mergeCell ref="A29:G29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ilha12">
    <tabColor rgb="FF00B050"/>
    <pageSetUpPr fitToPage="1"/>
  </sheetPr>
  <dimension ref="A1:CA2331"/>
  <sheetViews>
    <sheetView topLeftCell="A69" workbookViewId="0">
      <selection activeCell="I24" sqref="I24"/>
    </sheetView>
  </sheetViews>
  <sheetFormatPr defaultColWidth="9.140625" defaultRowHeight="12.75" x14ac:dyDescent="0.2"/>
  <cols>
    <col min="1" max="1" width="9.140625" style="80"/>
    <col min="2" max="2" width="2.7109375" style="309" customWidth="1"/>
    <col min="3" max="3" width="42.28515625" style="80" customWidth="1"/>
    <col min="4" max="4" width="62.85546875" style="80" customWidth="1"/>
    <col min="5" max="5" width="19.5703125" style="80" customWidth="1"/>
    <col min="6" max="16384" width="9.140625" style="80"/>
  </cols>
  <sheetData>
    <row r="1" spans="1:79" s="198" customFormat="1" ht="15.75" customHeight="1" x14ac:dyDescent="0.2">
      <c r="A1" s="196"/>
      <c r="B1" s="348"/>
      <c r="C1" s="197"/>
      <c r="D1" s="197"/>
      <c r="E1" s="197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196"/>
      <c r="AS1" s="196"/>
      <c r="AT1" s="196"/>
      <c r="AU1" s="196"/>
      <c r="AV1" s="196"/>
      <c r="AW1" s="196"/>
      <c r="AX1" s="196"/>
      <c r="AY1" s="196"/>
      <c r="AZ1" s="196"/>
      <c r="BA1" s="196"/>
      <c r="BB1" s="196"/>
      <c r="BC1" s="196"/>
      <c r="BD1" s="196"/>
      <c r="BE1" s="196"/>
      <c r="BF1" s="196"/>
      <c r="BG1" s="196"/>
      <c r="BH1" s="196"/>
      <c r="BI1" s="196"/>
      <c r="BJ1" s="196"/>
      <c r="BK1" s="196"/>
      <c r="BL1" s="196"/>
      <c r="BM1" s="196"/>
      <c r="BN1" s="196"/>
      <c r="BO1" s="196"/>
      <c r="BP1" s="196"/>
      <c r="BQ1" s="196"/>
      <c r="BR1" s="196"/>
      <c r="BS1" s="196"/>
      <c r="BT1" s="196"/>
      <c r="BU1" s="196"/>
      <c r="BV1" s="196"/>
      <c r="BW1" s="196"/>
      <c r="BX1" s="196"/>
      <c r="BY1" s="196"/>
      <c r="BZ1" s="196"/>
      <c r="CA1" s="196"/>
    </row>
    <row r="2" spans="1:79" s="198" customFormat="1" ht="15.75" customHeight="1" x14ac:dyDescent="0.2">
      <c r="A2" s="196"/>
      <c r="B2" s="348"/>
      <c r="C2" s="197"/>
      <c r="D2" s="197"/>
      <c r="E2" s="197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  <c r="AL2" s="196"/>
      <c r="AM2" s="196"/>
      <c r="AN2" s="196"/>
      <c r="AO2" s="196"/>
      <c r="AP2" s="196"/>
      <c r="AQ2" s="196"/>
      <c r="AR2" s="196"/>
      <c r="AS2" s="196"/>
      <c r="AT2" s="196"/>
      <c r="AU2" s="196"/>
      <c r="AV2" s="196"/>
      <c r="AW2" s="196"/>
      <c r="AX2" s="196"/>
      <c r="AY2" s="196"/>
      <c r="AZ2" s="196"/>
      <c r="BA2" s="196"/>
      <c r="BB2" s="196"/>
      <c r="BC2" s="196"/>
      <c r="BD2" s="196"/>
      <c r="BE2" s="196"/>
      <c r="BF2" s="196"/>
      <c r="BG2" s="196"/>
      <c r="BH2" s="196"/>
      <c r="BI2" s="196"/>
      <c r="BJ2" s="196"/>
      <c r="BK2" s="196"/>
      <c r="BL2" s="196"/>
      <c r="BM2" s="196"/>
      <c r="BN2" s="196"/>
      <c r="BO2" s="196"/>
      <c r="BP2" s="196"/>
      <c r="BQ2" s="196"/>
      <c r="BR2" s="196"/>
      <c r="BS2" s="196"/>
      <c r="BT2" s="196"/>
      <c r="BU2" s="196"/>
      <c r="BV2" s="196"/>
      <c r="BW2" s="196"/>
      <c r="BX2" s="196"/>
      <c r="BY2" s="196"/>
      <c r="BZ2" s="196"/>
      <c r="CA2" s="196"/>
    </row>
    <row r="3" spans="1:79" s="198" customFormat="1" ht="15.75" customHeight="1" x14ac:dyDescent="0.2">
      <c r="A3" s="196"/>
      <c r="B3" s="942" t="s">
        <v>62</v>
      </c>
      <c r="C3" s="942"/>
      <c r="D3" s="942"/>
      <c r="E3" s="942"/>
      <c r="F3" s="239"/>
      <c r="G3" s="239"/>
      <c r="H3" s="239"/>
      <c r="I3" s="239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  <c r="AM3" s="196"/>
      <c r="AN3" s="196"/>
      <c r="AO3" s="196"/>
      <c r="AP3" s="196"/>
      <c r="AQ3" s="196"/>
      <c r="AR3" s="196"/>
      <c r="AS3" s="196"/>
      <c r="AT3" s="196"/>
      <c r="AU3" s="196"/>
      <c r="AV3" s="196"/>
      <c r="AW3" s="196"/>
      <c r="AX3" s="196"/>
      <c r="AY3" s="196"/>
      <c r="AZ3" s="196"/>
      <c r="BA3" s="196"/>
      <c r="BB3" s="196"/>
      <c r="BC3" s="196"/>
      <c r="BD3" s="196"/>
      <c r="BE3" s="196"/>
      <c r="BF3" s="196"/>
      <c r="BG3" s="196"/>
      <c r="BH3" s="196"/>
      <c r="BI3" s="196"/>
      <c r="BJ3" s="196"/>
      <c r="BK3" s="196"/>
      <c r="BL3" s="196"/>
      <c r="BM3" s="196"/>
      <c r="BN3" s="196"/>
      <c r="BO3" s="196"/>
      <c r="BP3" s="196"/>
      <c r="BQ3" s="196"/>
      <c r="BR3" s="196"/>
      <c r="BS3" s="196"/>
      <c r="BT3" s="196"/>
      <c r="BU3" s="196"/>
      <c r="BV3" s="196"/>
      <c r="BW3" s="196"/>
      <c r="BX3" s="196"/>
      <c r="BY3" s="196"/>
      <c r="BZ3" s="196"/>
      <c r="CA3" s="196"/>
    </row>
    <row r="4" spans="1:79" s="198" customFormat="1" ht="11.25" customHeight="1" x14ac:dyDescent="0.2">
      <c r="A4" s="196"/>
      <c r="B4" s="240"/>
      <c r="C4" s="238"/>
      <c r="D4" s="238"/>
      <c r="E4" s="238"/>
      <c r="F4" s="237"/>
      <c r="G4" s="237"/>
      <c r="H4" s="237"/>
      <c r="I4" s="237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  <c r="AP4" s="196"/>
      <c r="AQ4" s="196"/>
      <c r="AR4" s="196"/>
      <c r="AS4" s="196"/>
      <c r="AT4" s="196"/>
      <c r="AU4" s="196"/>
      <c r="AV4" s="196"/>
      <c r="AW4" s="196"/>
      <c r="AX4" s="196"/>
      <c r="AY4" s="196"/>
      <c r="AZ4" s="196"/>
      <c r="BA4" s="196"/>
      <c r="BB4" s="196"/>
      <c r="BC4" s="196"/>
      <c r="BD4" s="196"/>
      <c r="BE4" s="196"/>
      <c r="BF4" s="196"/>
      <c r="BG4" s="196"/>
      <c r="BH4" s="196"/>
      <c r="BI4" s="196"/>
      <c r="BJ4" s="196"/>
      <c r="BK4" s="196"/>
      <c r="BL4" s="196"/>
      <c r="BM4" s="196"/>
      <c r="BN4" s="196"/>
      <c r="BO4" s="196"/>
      <c r="BP4" s="196"/>
      <c r="BQ4" s="196"/>
      <c r="BR4" s="196"/>
      <c r="BS4" s="196"/>
      <c r="BT4" s="196"/>
      <c r="BU4" s="196"/>
      <c r="BV4" s="196"/>
      <c r="BW4" s="196"/>
      <c r="BX4" s="196"/>
      <c r="BY4" s="196"/>
      <c r="BZ4" s="196"/>
      <c r="CA4" s="196"/>
    </row>
    <row r="5" spans="1:79" s="198" customFormat="1" ht="12" customHeight="1" x14ac:dyDescent="0.2">
      <c r="A5" s="196"/>
      <c r="B5" s="943" t="s">
        <v>3699</v>
      </c>
      <c r="C5" s="943"/>
      <c r="D5" s="943"/>
      <c r="E5" s="943"/>
      <c r="F5" s="240"/>
      <c r="G5" s="240"/>
      <c r="H5" s="240"/>
      <c r="I5" s="240"/>
      <c r="J5" s="196"/>
      <c r="K5" s="196"/>
      <c r="L5" s="196"/>
      <c r="M5" s="196"/>
      <c r="N5" s="196"/>
      <c r="O5" s="196"/>
      <c r="P5" s="196"/>
      <c r="Q5" s="196"/>
      <c r="R5" s="196"/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6"/>
      <c r="AD5" s="196"/>
      <c r="AE5" s="196"/>
      <c r="AF5" s="196"/>
      <c r="AG5" s="196"/>
      <c r="AH5" s="196"/>
      <c r="AI5" s="196"/>
      <c r="AJ5" s="196"/>
      <c r="AK5" s="196"/>
      <c r="AL5" s="196"/>
      <c r="AM5" s="196"/>
      <c r="AN5" s="196"/>
      <c r="AO5" s="196"/>
      <c r="AP5" s="196"/>
      <c r="AQ5" s="196"/>
      <c r="AR5" s="196"/>
      <c r="AS5" s="196"/>
      <c r="AT5" s="196"/>
      <c r="AU5" s="196"/>
      <c r="AV5" s="196"/>
      <c r="AW5" s="196"/>
      <c r="AX5" s="196"/>
      <c r="AY5" s="196"/>
      <c r="AZ5" s="196"/>
      <c r="BA5" s="196"/>
      <c r="BB5" s="196"/>
      <c r="BC5" s="196"/>
      <c r="BD5" s="196"/>
      <c r="BE5" s="196"/>
      <c r="BF5" s="196"/>
      <c r="BG5" s="196"/>
      <c r="BH5" s="196"/>
      <c r="BI5" s="196"/>
      <c r="BJ5" s="196"/>
      <c r="BK5" s="196"/>
      <c r="BL5" s="196"/>
      <c r="BM5" s="196"/>
      <c r="BN5" s="196"/>
      <c r="BO5" s="196"/>
      <c r="BP5" s="196"/>
      <c r="BQ5" s="196"/>
      <c r="BR5" s="196"/>
      <c r="BS5" s="196"/>
      <c r="BT5" s="196"/>
      <c r="BU5" s="196"/>
      <c r="BV5" s="196"/>
      <c r="BW5" s="196"/>
      <c r="BX5" s="196"/>
      <c r="BY5" s="196"/>
      <c r="BZ5" s="196"/>
      <c r="CA5" s="196"/>
    </row>
    <row r="6" spans="1:79" s="198" customFormat="1" ht="15.75" customHeight="1" x14ac:dyDescent="0.2">
      <c r="A6" s="196"/>
      <c r="B6" s="944" t="s">
        <v>3700</v>
      </c>
      <c r="C6" s="944"/>
      <c r="D6" s="944"/>
      <c r="E6" s="944"/>
      <c r="F6" s="241"/>
      <c r="G6" s="241"/>
      <c r="H6" s="241"/>
      <c r="I6" s="241"/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96"/>
      <c r="AY6" s="196"/>
      <c r="AZ6" s="196"/>
      <c r="BA6" s="196"/>
      <c r="BB6" s="196"/>
      <c r="BC6" s="196"/>
      <c r="BD6" s="196"/>
      <c r="BE6" s="196"/>
      <c r="BF6" s="196"/>
      <c r="BG6" s="196"/>
      <c r="BH6" s="196"/>
      <c r="BI6" s="196"/>
      <c r="BJ6" s="196"/>
      <c r="BK6" s="196"/>
      <c r="BL6" s="196"/>
      <c r="BM6" s="196"/>
      <c r="BN6" s="196"/>
      <c r="BO6" s="196"/>
      <c r="BP6" s="196"/>
      <c r="BQ6" s="196"/>
      <c r="BR6" s="196"/>
      <c r="BS6" s="196"/>
      <c r="BT6" s="196"/>
      <c r="BU6" s="196"/>
      <c r="BV6" s="196"/>
      <c r="BW6" s="196"/>
      <c r="BX6" s="196"/>
      <c r="BY6" s="196"/>
      <c r="BZ6" s="196"/>
      <c r="CA6" s="196"/>
    </row>
    <row r="7" spans="1:79" s="201" customFormat="1" ht="15.75" customHeight="1" thickBot="1" x14ac:dyDescent="0.25">
      <c r="A7" s="199"/>
      <c r="B7" s="349"/>
      <c r="C7" s="242"/>
      <c r="D7" s="242"/>
      <c r="E7" s="242"/>
      <c r="F7" s="200"/>
      <c r="G7" s="200"/>
      <c r="H7" s="200"/>
      <c r="I7" s="200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</row>
    <row r="8" spans="1:79" ht="15" x14ac:dyDescent="0.25">
      <c r="B8" s="323"/>
      <c r="C8" s="325" t="s">
        <v>3701</v>
      </c>
      <c r="D8" s="326" t="s">
        <v>3702</v>
      </c>
      <c r="E8" s="327" t="s">
        <v>3703</v>
      </c>
    </row>
    <row r="9" spans="1:79" ht="15" x14ac:dyDescent="0.25">
      <c r="B9" s="352" t="s">
        <v>3704</v>
      </c>
      <c r="C9" s="353"/>
      <c r="D9" s="353"/>
      <c r="E9" s="354"/>
    </row>
    <row r="10" spans="1:79" x14ac:dyDescent="0.2">
      <c r="B10" s="355"/>
      <c r="C10" s="80" t="s">
        <v>229</v>
      </c>
      <c r="D10" s="356" t="s">
        <v>3705</v>
      </c>
      <c r="E10" s="357">
        <v>2000000</v>
      </c>
    </row>
    <row r="11" spans="1:79" x14ac:dyDescent="0.2">
      <c r="B11" s="350"/>
      <c r="C11" s="80" t="s">
        <v>231</v>
      </c>
      <c r="D11" s="346" t="s">
        <v>3705</v>
      </c>
      <c r="E11" s="347">
        <v>1</v>
      </c>
    </row>
    <row r="12" spans="1:79" x14ac:dyDescent="0.2">
      <c r="B12" s="350"/>
      <c r="C12" s="80" t="s">
        <v>232</v>
      </c>
      <c r="D12" s="346" t="s">
        <v>3705</v>
      </c>
      <c r="E12" s="347">
        <v>1</v>
      </c>
    </row>
    <row r="13" spans="1:79" x14ac:dyDescent="0.2">
      <c r="B13" s="350"/>
      <c r="C13" s="80" t="s">
        <v>233</v>
      </c>
      <c r="D13" s="346" t="s">
        <v>3705</v>
      </c>
      <c r="E13" s="347">
        <v>8999997</v>
      </c>
    </row>
    <row r="14" spans="1:79" x14ac:dyDescent="0.2">
      <c r="B14" s="350"/>
      <c r="C14" s="80" t="s">
        <v>234</v>
      </c>
      <c r="D14" s="346" t="s">
        <v>3705</v>
      </c>
      <c r="E14" s="347">
        <v>2000000</v>
      </c>
    </row>
    <row r="15" spans="1:79" x14ac:dyDescent="0.2">
      <c r="B15" s="350"/>
      <c r="C15" s="80" t="s">
        <v>235</v>
      </c>
      <c r="D15" s="346" t="s">
        <v>3705</v>
      </c>
      <c r="E15" s="347">
        <v>1</v>
      </c>
    </row>
    <row r="16" spans="1:79" x14ac:dyDescent="0.2">
      <c r="B16" s="350"/>
      <c r="C16" s="80" t="s">
        <v>236</v>
      </c>
      <c r="D16" s="346" t="s">
        <v>3706</v>
      </c>
      <c r="E16" s="347">
        <v>1</v>
      </c>
    </row>
    <row r="17" spans="2:5" x14ac:dyDescent="0.2">
      <c r="B17" s="350"/>
      <c r="C17" s="80" t="s">
        <v>238</v>
      </c>
      <c r="D17" s="346" t="s">
        <v>3707</v>
      </c>
      <c r="E17" s="347">
        <v>1500000</v>
      </c>
    </row>
    <row r="18" spans="2:5" x14ac:dyDescent="0.2">
      <c r="B18" s="350"/>
      <c r="C18" s="80" t="s">
        <v>239</v>
      </c>
      <c r="D18" s="346" t="s">
        <v>3708</v>
      </c>
      <c r="E18" s="347">
        <v>1</v>
      </c>
    </row>
    <row r="19" spans="2:5" x14ac:dyDescent="0.2">
      <c r="B19" s="350"/>
      <c r="C19" s="80" t="s">
        <v>240</v>
      </c>
      <c r="D19" s="346" t="s">
        <v>3709</v>
      </c>
      <c r="E19" s="347">
        <v>1</v>
      </c>
    </row>
    <row r="20" spans="2:5" x14ac:dyDescent="0.2">
      <c r="B20" s="350"/>
      <c r="C20" s="80" t="s">
        <v>241</v>
      </c>
      <c r="D20" s="346" t="s">
        <v>3710</v>
      </c>
      <c r="E20" s="347">
        <v>1</v>
      </c>
    </row>
    <row r="21" spans="2:5" x14ac:dyDescent="0.2">
      <c r="B21" s="350"/>
      <c r="C21" s="80" t="s">
        <v>242</v>
      </c>
      <c r="D21" s="346" t="s">
        <v>3711</v>
      </c>
      <c r="E21" s="347">
        <v>1</v>
      </c>
    </row>
    <row r="22" spans="2:5" x14ac:dyDescent="0.2">
      <c r="B22" s="350"/>
      <c r="C22" s="80" t="s">
        <v>243</v>
      </c>
      <c r="D22" s="346" t="s">
        <v>3712</v>
      </c>
      <c r="E22" s="347">
        <v>35923658</v>
      </c>
    </row>
    <row r="23" spans="2:5" x14ac:dyDescent="0.2">
      <c r="B23" s="350"/>
      <c r="C23" s="80" t="s">
        <v>244</v>
      </c>
      <c r="D23" s="346" t="s">
        <v>3713</v>
      </c>
      <c r="E23" s="347">
        <v>5000000</v>
      </c>
    </row>
    <row r="24" spans="2:5" x14ac:dyDescent="0.2">
      <c r="B24" s="350"/>
      <c r="C24" s="80" t="s">
        <v>245</v>
      </c>
      <c r="D24" s="346" t="s">
        <v>3714</v>
      </c>
      <c r="E24" s="347">
        <v>1</v>
      </c>
    </row>
    <row r="25" spans="2:5" x14ac:dyDescent="0.2">
      <c r="B25" s="350"/>
      <c r="C25" s="80" t="s">
        <v>246</v>
      </c>
      <c r="D25" s="346" t="s">
        <v>3715</v>
      </c>
      <c r="E25" s="347">
        <v>130000</v>
      </c>
    </row>
    <row r="26" spans="2:5" x14ac:dyDescent="0.2">
      <c r="B26" s="350"/>
      <c r="C26" s="80" t="s">
        <v>247</v>
      </c>
      <c r="D26" s="346" t="s">
        <v>3716</v>
      </c>
      <c r="E26" s="347">
        <v>1</v>
      </c>
    </row>
    <row r="27" spans="2:5" x14ac:dyDescent="0.2">
      <c r="B27" s="350"/>
      <c r="C27" s="80" t="s">
        <v>248</v>
      </c>
      <c r="D27" s="346" t="s">
        <v>3717</v>
      </c>
      <c r="E27" s="347">
        <v>1</v>
      </c>
    </row>
    <row r="28" spans="2:5" x14ac:dyDescent="0.2">
      <c r="B28" s="350"/>
      <c r="C28" s="80" t="s">
        <v>249</v>
      </c>
      <c r="D28" s="346" t="s">
        <v>2564</v>
      </c>
      <c r="E28" s="347">
        <v>2000000</v>
      </c>
    </row>
    <row r="29" spans="2:5" x14ac:dyDescent="0.2">
      <c r="B29" s="350"/>
      <c r="C29" s="80" t="s">
        <v>250</v>
      </c>
      <c r="D29" s="346" t="s">
        <v>3716</v>
      </c>
      <c r="E29" s="347">
        <v>1</v>
      </c>
    </row>
    <row r="30" spans="2:5" x14ac:dyDescent="0.2">
      <c r="B30" s="350"/>
      <c r="C30" s="80" t="s">
        <v>251</v>
      </c>
      <c r="D30" s="346" t="s">
        <v>3718</v>
      </c>
      <c r="E30" s="347">
        <v>69259150</v>
      </c>
    </row>
    <row r="31" spans="2:5" x14ac:dyDescent="0.2">
      <c r="B31" s="350"/>
      <c r="C31" s="80" t="s">
        <v>253</v>
      </c>
      <c r="D31" s="346" t="s">
        <v>3718</v>
      </c>
      <c r="E31" s="347">
        <v>9654749</v>
      </c>
    </row>
    <row r="32" spans="2:5" x14ac:dyDescent="0.2">
      <c r="B32" s="350"/>
      <c r="C32" s="80" t="s">
        <v>254</v>
      </c>
      <c r="D32" s="346" t="s">
        <v>3718</v>
      </c>
      <c r="E32" s="347">
        <v>1</v>
      </c>
    </row>
    <row r="33" spans="2:5" x14ac:dyDescent="0.2">
      <c r="B33" s="350"/>
      <c r="C33" s="80" t="s">
        <v>255</v>
      </c>
      <c r="D33" s="346" t="s">
        <v>3718</v>
      </c>
      <c r="E33" s="347">
        <v>1</v>
      </c>
    </row>
    <row r="34" spans="2:5" x14ac:dyDescent="0.2">
      <c r="B34" s="350"/>
      <c r="C34" s="80" t="s">
        <v>256</v>
      </c>
      <c r="D34" s="346" t="s">
        <v>3719</v>
      </c>
      <c r="E34" s="347">
        <v>1</v>
      </c>
    </row>
    <row r="35" spans="2:5" x14ac:dyDescent="0.2">
      <c r="B35" s="350"/>
      <c r="C35" s="80" t="s">
        <v>257</v>
      </c>
      <c r="D35" s="346" t="s">
        <v>3718</v>
      </c>
      <c r="E35" s="347">
        <v>1</v>
      </c>
    </row>
    <row r="36" spans="2:5" x14ac:dyDescent="0.2">
      <c r="B36" s="350"/>
      <c r="C36" s="80" t="s">
        <v>258</v>
      </c>
      <c r="D36" s="346" t="s">
        <v>3718</v>
      </c>
      <c r="E36" s="347">
        <v>1</v>
      </c>
    </row>
    <row r="37" spans="2:5" x14ac:dyDescent="0.2">
      <c r="B37" s="350"/>
      <c r="C37" s="80" t="s">
        <v>259</v>
      </c>
      <c r="D37" s="346" t="s">
        <v>3720</v>
      </c>
      <c r="E37" s="347">
        <v>3198857</v>
      </c>
    </row>
    <row r="38" spans="2:5" x14ac:dyDescent="0.2">
      <c r="B38" s="350"/>
      <c r="C38" s="80" t="s">
        <v>260</v>
      </c>
      <c r="D38" s="346" t="s">
        <v>3721</v>
      </c>
      <c r="E38" s="347">
        <v>6669308</v>
      </c>
    </row>
    <row r="39" spans="2:5" x14ac:dyDescent="0.2">
      <c r="B39" s="350"/>
      <c r="C39" s="80" t="s">
        <v>261</v>
      </c>
      <c r="D39" s="346" t="s">
        <v>3712</v>
      </c>
      <c r="E39" s="347">
        <v>1</v>
      </c>
    </row>
    <row r="40" spans="2:5" x14ac:dyDescent="0.2">
      <c r="B40" s="350"/>
      <c r="C40" s="80" t="s">
        <v>262</v>
      </c>
      <c r="D40" s="346" t="s">
        <v>3722</v>
      </c>
      <c r="E40" s="347">
        <v>4266932</v>
      </c>
    </row>
    <row r="41" spans="2:5" x14ac:dyDescent="0.2">
      <c r="B41" s="350"/>
      <c r="C41" s="80" t="s">
        <v>263</v>
      </c>
      <c r="D41" s="346" t="s">
        <v>3714</v>
      </c>
      <c r="E41" s="347">
        <v>1</v>
      </c>
    </row>
    <row r="42" spans="2:5" x14ac:dyDescent="0.2">
      <c r="B42" s="350"/>
      <c r="C42" s="80" t="s">
        <v>264</v>
      </c>
      <c r="D42" s="346" t="s">
        <v>3723</v>
      </c>
      <c r="E42" s="347">
        <v>1</v>
      </c>
    </row>
    <row r="43" spans="2:5" x14ac:dyDescent="0.2">
      <c r="B43" s="350"/>
      <c r="C43" s="80" t="s">
        <v>265</v>
      </c>
      <c r="D43" s="346" t="s">
        <v>3716</v>
      </c>
      <c r="E43" s="347">
        <v>1</v>
      </c>
    </row>
    <row r="44" spans="2:5" ht="15" x14ac:dyDescent="0.25">
      <c r="B44" s="352" t="s">
        <v>3724</v>
      </c>
      <c r="C44" s="353"/>
      <c r="D44" s="353"/>
      <c r="E44" s="354"/>
    </row>
    <row r="45" spans="2:5" x14ac:dyDescent="0.2">
      <c r="B45" s="350"/>
      <c r="C45" s="346" t="s">
        <v>267</v>
      </c>
      <c r="D45" s="346" t="s">
        <v>3725</v>
      </c>
      <c r="E45" s="347">
        <v>1</v>
      </c>
    </row>
    <row r="46" spans="2:5" x14ac:dyDescent="0.2">
      <c r="B46" s="350"/>
      <c r="C46" s="346" t="s">
        <v>269</v>
      </c>
      <c r="D46" s="346" t="s">
        <v>3726</v>
      </c>
      <c r="E46" s="347">
        <v>1</v>
      </c>
    </row>
    <row r="47" spans="2:5" x14ac:dyDescent="0.2">
      <c r="B47" s="350"/>
      <c r="C47" s="346" t="s">
        <v>271</v>
      </c>
      <c r="D47" s="346" t="s">
        <v>3718</v>
      </c>
      <c r="E47" s="347">
        <v>6616370</v>
      </c>
    </row>
    <row r="48" spans="2:5" x14ac:dyDescent="0.2">
      <c r="B48" s="350"/>
      <c r="C48" s="346" t="s">
        <v>272</v>
      </c>
      <c r="D48" s="346" t="s">
        <v>3718</v>
      </c>
      <c r="E48" s="347">
        <v>1100925</v>
      </c>
    </row>
    <row r="49" spans="2:5" x14ac:dyDescent="0.2">
      <c r="B49" s="350"/>
      <c r="C49" s="346" t="s">
        <v>273</v>
      </c>
      <c r="D49" s="346" t="s">
        <v>3720</v>
      </c>
      <c r="E49" s="347">
        <v>318608</v>
      </c>
    </row>
    <row r="50" spans="2:5" x14ac:dyDescent="0.2">
      <c r="B50" s="350"/>
      <c r="C50" s="346" t="s">
        <v>274</v>
      </c>
      <c r="D50" s="346" t="s">
        <v>3722</v>
      </c>
      <c r="E50" s="347">
        <v>2</v>
      </c>
    </row>
    <row r="51" spans="2:5" x14ac:dyDescent="0.2">
      <c r="B51" s="350"/>
      <c r="C51" s="346" t="s">
        <v>275</v>
      </c>
      <c r="D51" s="346" t="s">
        <v>3723</v>
      </c>
      <c r="E51" s="347">
        <v>57089</v>
      </c>
    </row>
    <row r="52" spans="2:5" x14ac:dyDescent="0.2">
      <c r="B52" s="350"/>
      <c r="C52" s="346" t="s">
        <v>276</v>
      </c>
      <c r="D52" s="346" t="s">
        <v>3727</v>
      </c>
      <c r="E52" s="347">
        <v>1</v>
      </c>
    </row>
    <row r="53" spans="2:5" x14ac:dyDescent="0.2">
      <c r="B53" s="350"/>
      <c r="C53" s="346" t="s">
        <v>278</v>
      </c>
      <c r="D53" s="346" t="s">
        <v>3728</v>
      </c>
      <c r="E53" s="347">
        <v>1</v>
      </c>
    </row>
    <row r="54" spans="2:5" x14ac:dyDescent="0.2">
      <c r="B54" s="350"/>
      <c r="C54" s="346" t="s">
        <v>279</v>
      </c>
      <c r="D54" s="346" t="s">
        <v>3729</v>
      </c>
      <c r="E54" s="347">
        <v>357879</v>
      </c>
    </row>
    <row r="55" spans="2:5" x14ac:dyDescent="0.2">
      <c r="B55" s="350"/>
      <c r="C55" s="346" t="s">
        <v>281</v>
      </c>
      <c r="D55" s="346" t="s">
        <v>3729</v>
      </c>
      <c r="E55" s="347">
        <v>2068418</v>
      </c>
    </row>
    <row r="56" spans="2:5" x14ac:dyDescent="0.2">
      <c r="B56" s="350"/>
      <c r="C56" s="346" t="s">
        <v>282</v>
      </c>
      <c r="D56" s="346" t="s">
        <v>2564</v>
      </c>
      <c r="E56" s="347">
        <v>22500</v>
      </c>
    </row>
    <row r="57" spans="2:5" x14ac:dyDescent="0.2">
      <c r="B57" s="350"/>
      <c r="C57" s="346" t="s">
        <v>282</v>
      </c>
      <c r="D57" s="346" t="s">
        <v>3730</v>
      </c>
      <c r="E57" s="347">
        <v>6500</v>
      </c>
    </row>
    <row r="58" spans="2:5" x14ac:dyDescent="0.2">
      <c r="B58" s="350"/>
      <c r="C58" s="346" t="s">
        <v>282</v>
      </c>
      <c r="D58" s="346" t="s">
        <v>3731</v>
      </c>
      <c r="E58" s="347">
        <v>5000</v>
      </c>
    </row>
    <row r="59" spans="2:5" x14ac:dyDescent="0.2">
      <c r="B59" s="350"/>
      <c r="C59" s="346" t="s">
        <v>282</v>
      </c>
      <c r="D59" s="346" t="s">
        <v>3732</v>
      </c>
      <c r="E59" s="347">
        <v>22500</v>
      </c>
    </row>
    <row r="60" spans="2:5" x14ac:dyDescent="0.2">
      <c r="B60" s="308"/>
      <c r="C60" s="346" t="s">
        <v>282</v>
      </c>
      <c r="D60" s="346" t="s">
        <v>3733</v>
      </c>
      <c r="E60" s="347">
        <v>15000</v>
      </c>
    </row>
    <row r="61" spans="2:5" x14ac:dyDescent="0.2">
      <c r="B61" s="308"/>
      <c r="C61" s="346" t="s">
        <v>282</v>
      </c>
      <c r="D61" s="346" t="s">
        <v>3734</v>
      </c>
      <c r="E61" s="347">
        <v>10000</v>
      </c>
    </row>
    <row r="62" spans="2:5" x14ac:dyDescent="0.2">
      <c r="B62" s="308"/>
      <c r="C62" s="346" t="s">
        <v>283</v>
      </c>
      <c r="D62" s="346" t="s">
        <v>3735</v>
      </c>
      <c r="E62" s="347">
        <v>1</v>
      </c>
    </row>
    <row r="63" spans="2:5" x14ac:dyDescent="0.2">
      <c r="B63" s="308"/>
      <c r="C63" s="346" t="s">
        <v>283</v>
      </c>
      <c r="D63" s="346" t="s">
        <v>3736</v>
      </c>
      <c r="E63" s="347">
        <v>15000</v>
      </c>
    </row>
    <row r="64" spans="2:5" x14ac:dyDescent="0.2">
      <c r="B64" s="308"/>
      <c r="C64" s="346" t="s">
        <v>283</v>
      </c>
      <c r="D64" s="346" t="s">
        <v>3734</v>
      </c>
      <c r="E64" s="347">
        <v>10000</v>
      </c>
    </row>
    <row r="65" spans="2:5" x14ac:dyDescent="0.2">
      <c r="B65" s="308"/>
      <c r="C65" s="346" t="s">
        <v>283</v>
      </c>
      <c r="D65" s="346" t="s">
        <v>3737</v>
      </c>
      <c r="E65" s="347">
        <v>242574</v>
      </c>
    </row>
    <row r="66" spans="2:5" x14ac:dyDescent="0.2">
      <c r="B66" s="308"/>
      <c r="C66" s="346" t="s">
        <v>283</v>
      </c>
      <c r="D66" s="346" t="s">
        <v>3738</v>
      </c>
      <c r="E66" s="347">
        <v>45000</v>
      </c>
    </row>
    <row r="67" spans="2:5" x14ac:dyDescent="0.2">
      <c r="B67" s="308"/>
      <c r="C67" s="346" t="s">
        <v>284</v>
      </c>
      <c r="D67" s="346" t="s">
        <v>3739</v>
      </c>
      <c r="E67" s="347">
        <v>5000</v>
      </c>
    </row>
    <row r="68" spans="2:5" x14ac:dyDescent="0.2">
      <c r="B68" s="308"/>
      <c r="C68" s="346" t="s">
        <v>286</v>
      </c>
      <c r="D68" s="346" t="s">
        <v>3740</v>
      </c>
      <c r="E68" s="347">
        <v>51999</v>
      </c>
    </row>
    <row r="69" spans="2:5" x14ac:dyDescent="0.2">
      <c r="B69" s="308"/>
      <c r="C69" s="346" t="s">
        <v>286</v>
      </c>
      <c r="D69" s="346" t="s">
        <v>3741</v>
      </c>
      <c r="E69" s="347">
        <v>1000</v>
      </c>
    </row>
    <row r="70" spans="2:5" x14ac:dyDescent="0.2">
      <c r="B70" s="308"/>
      <c r="C70" s="346" t="s">
        <v>286</v>
      </c>
      <c r="D70" s="346" t="s">
        <v>3742</v>
      </c>
      <c r="E70" s="347">
        <v>1</v>
      </c>
    </row>
    <row r="71" spans="2:5" x14ac:dyDescent="0.2">
      <c r="B71" s="308"/>
      <c r="C71" s="346" t="s">
        <v>287</v>
      </c>
      <c r="D71" s="346" t="s">
        <v>3732</v>
      </c>
      <c r="E71" s="347">
        <v>8000</v>
      </c>
    </row>
    <row r="72" spans="2:5" x14ac:dyDescent="0.2">
      <c r="B72" s="308"/>
      <c r="C72" s="346" t="s">
        <v>287</v>
      </c>
      <c r="D72" s="346" t="s">
        <v>3734</v>
      </c>
      <c r="E72" s="347">
        <v>5000</v>
      </c>
    </row>
    <row r="73" spans="2:5" x14ac:dyDescent="0.2">
      <c r="B73" s="308"/>
      <c r="C73" s="346" t="s">
        <v>287</v>
      </c>
      <c r="D73" s="346" t="s">
        <v>3743</v>
      </c>
      <c r="E73" s="347">
        <v>8000</v>
      </c>
    </row>
    <row r="74" spans="2:5" x14ac:dyDescent="0.2">
      <c r="B74" s="308"/>
      <c r="C74" s="346" t="s">
        <v>287</v>
      </c>
      <c r="D74" s="346" t="s">
        <v>3730</v>
      </c>
      <c r="E74" s="347">
        <v>4000</v>
      </c>
    </row>
    <row r="75" spans="2:5" x14ac:dyDescent="0.2">
      <c r="B75" s="308"/>
      <c r="C75" s="346" t="s">
        <v>288</v>
      </c>
      <c r="D75" s="346" t="s">
        <v>3734</v>
      </c>
      <c r="E75" s="347">
        <v>2500</v>
      </c>
    </row>
    <row r="76" spans="2:5" x14ac:dyDescent="0.2">
      <c r="B76" s="308"/>
      <c r="C76" s="346" t="s">
        <v>288</v>
      </c>
      <c r="D76" s="346" t="s">
        <v>3738</v>
      </c>
      <c r="E76" s="347">
        <v>2500</v>
      </c>
    </row>
    <row r="77" spans="2:5" x14ac:dyDescent="0.2">
      <c r="B77" s="308"/>
      <c r="C77" s="346" t="s">
        <v>289</v>
      </c>
      <c r="D77" s="346" t="s">
        <v>3739</v>
      </c>
      <c r="E77" s="347">
        <v>10000</v>
      </c>
    </row>
    <row r="78" spans="2:5" x14ac:dyDescent="0.2">
      <c r="B78" s="308"/>
      <c r="C78" s="346" t="s">
        <v>290</v>
      </c>
      <c r="D78" s="346" t="s">
        <v>3740</v>
      </c>
      <c r="E78" s="347">
        <v>10000</v>
      </c>
    </row>
    <row r="79" spans="2:5" x14ac:dyDescent="0.2">
      <c r="B79" s="308"/>
      <c r="C79" s="346" t="s">
        <v>290</v>
      </c>
      <c r="D79" s="346" t="s">
        <v>3741</v>
      </c>
      <c r="E79" s="347">
        <v>5000</v>
      </c>
    </row>
    <row r="80" spans="2:5" x14ac:dyDescent="0.2">
      <c r="B80" s="308"/>
      <c r="C80" s="346" t="s">
        <v>290</v>
      </c>
      <c r="D80" s="346" t="s">
        <v>3742</v>
      </c>
      <c r="E80" s="347">
        <v>23000</v>
      </c>
    </row>
    <row r="81" spans="2:5" x14ac:dyDescent="0.2">
      <c r="B81" s="308"/>
      <c r="C81" s="346" t="s">
        <v>290</v>
      </c>
      <c r="D81" s="346" t="s">
        <v>3744</v>
      </c>
      <c r="E81" s="347">
        <v>1000</v>
      </c>
    </row>
    <row r="82" spans="2:5" x14ac:dyDescent="0.2">
      <c r="B82" s="308"/>
      <c r="C82" s="346" t="s">
        <v>290</v>
      </c>
      <c r="D82" s="346" t="s">
        <v>3745</v>
      </c>
      <c r="E82" s="347">
        <v>1001</v>
      </c>
    </row>
    <row r="83" spans="2:5" x14ac:dyDescent="0.2">
      <c r="B83" s="308"/>
      <c r="C83" s="346" t="s">
        <v>291</v>
      </c>
      <c r="D83" s="346" t="s">
        <v>3745</v>
      </c>
      <c r="E83" s="347">
        <v>29999</v>
      </c>
    </row>
    <row r="84" spans="2:5" x14ac:dyDescent="0.2">
      <c r="B84" s="308"/>
      <c r="C84" s="346" t="s">
        <v>292</v>
      </c>
      <c r="D84" s="346" t="s">
        <v>3746</v>
      </c>
      <c r="E84" s="347">
        <v>1</v>
      </c>
    </row>
    <row r="85" spans="2:5" x14ac:dyDescent="0.2">
      <c r="B85" s="308"/>
      <c r="C85" s="346" t="s">
        <v>294</v>
      </c>
      <c r="D85" s="346" t="s">
        <v>3746</v>
      </c>
      <c r="E85" s="347">
        <v>9999</v>
      </c>
    </row>
    <row r="86" spans="2:5" x14ac:dyDescent="0.2">
      <c r="B86" s="308"/>
      <c r="C86" s="346" t="s">
        <v>295</v>
      </c>
      <c r="D86" s="346" t="s">
        <v>3747</v>
      </c>
      <c r="E86" s="347">
        <v>1</v>
      </c>
    </row>
    <row r="87" spans="2:5" x14ac:dyDescent="0.2">
      <c r="B87" s="308"/>
      <c r="C87" s="346" t="s">
        <v>295</v>
      </c>
      <c r="D87" s="346" t="s">
        <v>3748</v>
      </c>
      <c r="E87" s="347">
        <v>92994</v>
      </c>
    </row>
    <row r="88" spans="2:5" x14ac:dyDescent="0.2">
      <c r="B88" s="308"/>
      <c r="C88" s="346" t="s">
        <v>295</v>
      </c>
      <c r="D88" s="346" t="s">
        <v>3749</v>
      </c>
      <c r="E88" s="347">
        <v>4000000</v>
      </c>
    </row>
    <row r="89" spans="2:5" x14ac:dyDescent="0.2">
      <c r="B89" s="308"/>
      <c r="C89" s="346" t="s">
        <v>295</v>
      </c>
      <c r="D89" s="346" t="s">
        <v>3750</v>
      </c>
      <c r="E89" s="347">
        <v>1</v>
      </c>
    </row>
    <row r="90" spans="2:5" x14ac:dyDescent="0.2">
      <c r="B90" s="308"/>
      <c r="C90" s="346" t="s">
        <v>295</v>
      </c>
      <c r="D90" s="346" t="s">
        <v>3751</v>
      </c>
      <c r="E90" s="347">
        <v>1</v>
      </c>
    </row>
    <row r="91" spans="2:5" x14ac:dyDescent="0.2">
      <c r="B91" s="308"/>
      <c r="C91" s="346" t="s">
        <v>295</v>
      </c>
      <c r="D91" s="346" t="s">
        <v>3752</v>
      </c>
      <c r="E91" s="347">
        <v>1</v>
      </c>
    </row>
    <row r="92" spans="2:5" x14ac:dyDescent="0.2">
      <c r="B92" s="308"/>
      <c r="C92" s="346" t="s">
        <v>295</v>
      </c>
      <c r="D92" s="346" t="s">
        <v>3753</v>
      </c>
      <c r="E92" s="347">
        <v>50000</v>
      </c>
    </row>
    <row r="93" spans="2:5" x14ac:dyDescent="0.2">
      <c r="B93" s="308"/>
      <c r="C93" s="346" t="s">
        <v>295</v>
      </c>
      <c r="D93" s="346" t="s">
        <v>3754</v>
      </c>
      <c r="E93" s="347">
        <v>200000</v>
      </c>
    </row>
    <row r="94" spans="2:5" x14ac:dyDescent="0.2">
      <c r="B94" s="308"/>
      <c r="C94" s="346" t="s">
        <v>296</v>
      </c>
      <c r="D94" s="346" t="s">
        <v>3755</v>
      </c>
      <c r="E94" s="347">
        <v>590000</v>
      </c>
    </row>
    <row r="95" spans="2:5" x14ac:dyDescent="0.2">
      <c r="B95" s="308"/>
      <c r="C95" s="346" t="s">
        <v>298</v>
      </c>
      <c r="D95" s="346" t="s">
        <v>3747</v>
      </c>
      <c r="E95" s="347">
        <v>69999</v>
      </c>
    </row>
    <row r="96" spans="2:5" x14ac:dyDescent="0.2">
      <c r="B96" s="308"/>
      <c r="C96" s="346" t="s">
        <v>298</v>
      </c>
      <c r="D96" s="346" t="s">
        <v>3748</v>
      </c>
      <c r="E96" s="347">
        <v>7005</v>
      </c>
    </row>
    <row r="97" spans="2:5" x14ac:dyDescent="0.2">
      <c r="B97" s="308"/>
      <c r="C97" s="346" t="s">
        <v>298</v>
      </c>
      <c r="D97" s="346" t="s">
        <v>3751</v>
      </c>
      <c r="E97" s="347">
        <v>34999</v>
      </c>
    </row>
    <row r="98" spans="2:5" x14ac:dyDescent="0.2">
      <c r="B98" s="308"/>
      <c r="C98" s="346" t="s">
        <v>298</v>
      </c>
      <c r="D98" s="346" t="s">
        <v>3752</v>
      </c>
      <c r="E98" s="347">
        <v>1299999</v>
      </c>
    </row>
    <row r="99" spans="2:5" x14ac:dyDescent="0.2">
      <c r="B99" s="308"/>
      <c r="C99" s="346" t="s">
        <v>299</v>
      </c>
      <c r="D99" s="346" t="s">
        <v>3756</v>
      </c>
      <c r="E99" s="347">
        <v>120000</v>
      </c>
    </row>
    <row r="100" spans="2:5" x14ac:dyDescent="0.2">
      <c r="B100" s="308"/>
      <c r="C100" s="346" t="s">
        <v>301</v>
      </c>
      <c r="D100" s="346" t="s">
        <v>3757</v>
      </c>
      <c r="E100" s="347">
        <v>30000</v>
      </c>
    </row>
    <row r="101" spans="2:5" x14ac:dyDescent="0.2">
      <c r="B101" s="308"/>
      <c r="C101" s="346" t="s">
        <v>302</v>
      </c>
      <c r="D101" s="346" t="s">
        <v>3757</v>
      </c>
      <c r="E101" s="347">
        <v>33000</v>
      </c>
    </row>
    <row r="102" spans="2:5" x14ac:dyDescent="0.2">
      <c r="B102" s="308"/>
      <c r="C102" s="346" t="s">
        <v>303</v>
      </c>
      <c r="D102" s="346" t="s">
        <v>3758</v>
      </c>
      <c r="E102" s="347">
        <v>21669</v>
      </c>
    </row>
    <row r="103" spans="2:5" x14ac:dyDescent="0.2">
      <c r="B103" s="308"/>
      <c r="C103" s="346" t="s">
        <v>303</v>
      </c>
      <c r="D103" s="346" t="s">
        <v>3759</v>
      </c>
      <c r="E103" s="347">
        <v>25000</v>
      </c>
    </row>
    <row r="104" spans="2:5" x14ac:dyDescent="0.2">
      <c r="B104" s="308"/>
      <c r="C104" s="346" t="s">
        <v>304</v>
      </c>
      <c r="D104" s="346" t="s">
        <v>3760</v>
      </c>
      <c r="E104" s="347">
        <v>527764</v>
      </c>
    </row>
    <row r="105" spans="2:5" x14ac:dyDescent="0.2">
      <c r="B105" s="308"/>
      <c r="C105" s="346" t="s">
        <v>304</v>
      </c>
      <c r="D105" s="346" t="s">
        <v>3732</v>
      </c>
      <c r="E105" s="347">
        <v>15633</v>
      </c>
    </row>
    <row r="106" spans="2:5" x14ac:dyDescent="0.2">
      <c r="B106" s="308"/>
      <c r="C106" s="346" t="s">
        <v>304</v>
      </c>
      <c r="D106" s="346" t="s">
        <v>3756</v>
      </c>
      <c r="E106" s="347">
        <v>1000</v>
      </c>
    </row>
    <row r="107" spans="2:5" x14ac:dyDescent="0.2">
      <c r="B107" s="308"/>
      <c r="C107" s="346" t="s">
        <v>304</v>
      </c>
      <c r="D107" s="346" t="s">
        <v>3734</v>
      </c>
      <c r="E107" s="347">
        <v>8135</v>
      </c>
    </row>
    <row r="108" spans="2:5" x14ac:dyDescent="0.2">
      <c r="B108" s="308"/>
      <c r="C108" s="346" t="s">
        <v>304</v>
      </c>
      <c r="D108" s="346" t="s">
        <v>3733</v>
      </c>
      <c r="E108" s="347">
        <v>1000</v>
      </c>
    </row>
    <row r="109" spans="2:5" x14ac:dyDescent="0.2">
      <c r="B109" s="308"/>
      <c r="C109" s="346" t="s">
        <v>304</v>
      </c>
      <c r="D109" s="346" t="s">
        <v>3743</v>
      </c>
      <c r="E109" s="347">
        <v>24546</v>
      </c>
    </row>
    <row r="110" spans="2:5" x14ac:dyDescent="0.2">
      <c r="B110" s="308"/>
      <c r="C110" s="346" t="s">
        <v>304</v>
      </c>
      <c r="D110" s="346" t="s">
        <v>3730</v>
      </c>
      <c r="E110" s="347">
        <v>1500</v>
      </c>
    </row>
    <row r="111" spans="2:5" x14ac:dyDescent="0.2">
      <c r="B111" s="308"/>
      <c r="C111" s="346" t="s">
        <v>304</v>
      </c>
      <c r="D111" s="346" t="s">
        <v>3761</v>
      </c>
      <c r="E111" s="347">
        <v>1000</v>
      </c>
    </row>
    <row r="112" spans="2:5" x14ac:dyDescent="0.2">
      <c r="B112" s="308"/>
      <c r="C112" s="346" t="s">
        <v>305</v>
      </c>
      <c r="D112" s="346" t="s">
        <v>3743</v>
      </c>
      <c r="E112" s="347">
        <v>12000</v>
      </c>
    </row>
    <row r="113" spans="2:7" x14ac:dyDescent="0.2">
      <c r="B113" s="308"/>
      <c r="C113" s="346" t="s">
        <v>306</v>
      </c>
      <c r="D113" s="346" t="s">
        <v>3762</v>
      </c>
      <c r="E113" s="347">
        <v>66669</v>
      </c>
    </row>
    <row r="114" spans="2:7" x14ac:dyDescent="0.2">
      <c r="B114" s="308"/>
      <c r="C114" s="346" t="s">
        <v>306</v>
      </c>
      <c r="D114" s="346" t="s">
        <v>3763</v>
      </c>
      <c r="E114" s="347">
        <v>25000</v>
      </c>
    </row>
    <row r="115" spans="2:7" ht="15" x14ac:dyDescent="0.25">
      <c r="B115" s="352" t="s">
        <v>3764</v>
      </c>
      <c r="C115" s="353"/>
      <c r="D115" s="353"/>
      <c r="E115" s="354"/>
    </row>
    <row r="116" spans="2:7" x14ac:dyDescent="0.2">
      <c r="B116" s="350"/>
      <c r="C116" s="346" t="s">
        <v>307</v>
      </c>
      <c r="D116" s="346" t="s">
        <v>3765</v>
      </c>
      <c r="E116" s="347">
        <v>1</v>
      </c>
      <c r="G116" s="519"/>
    </row>
    <row r="117" spans="2:7" x14ac:dyDescent="0.2">
      <c r="B117" s="350"/>
      <c r="C117" s="346" t="s">
        <v>308</v>
      </c>
      <c r="D117" s="346" t="s">
        <v>3718</v>
      </c>
      <c r="E117" s="347">
        <v>25916319</v>
      </c>
    </row>
    <row r="118" spans="2:7" x14ac:dyDescent="0.2">
      <c r="B118" s="350"/>
      <c r="C118" s="346" t="s">
        <v>309</v>
      </c>
      <c r="D118" s="346" t="s">
        <v>3718</v>
      </c>
      <c r="E118" s="347">
        <v>1056110</v>
      </c>
    </row>
    <row r="119" spans="2:7" x14ac:dyDescent="0.2">
      <c r="B119" s="350"/>
      <c r="C119" s="346" t="s">
        <v>310</v>
      </c>
      <c r="D119" s="346" t="s">
        <v>3720</v>
      </c>
      <c r="E119" s="347">
        <v>3351585</v>
      </c>
    </row>
    <row r="120" spans="2:7" x14ac:dyDescent="0.2">
      <c r="B120" s="350"/>
      <c r="C120" s="346" t="s">
        <v>311</v>
      </c>
      <c r="D120" s="346" t="s">
        <v>3722</v>
      </c>
      <c r="E120" s="347">
        <v>3</v>
      </c>
    </row>
    <row r="121" spans="2:7" x14ac:dyDescent="0.2">
      <c r="B121" s="350"/>
      <c r="C121" s="346" t="s">
        <v>312</v>
      </c>
      <c r="D121" s="346" t="s">
        <v>3723</v>
      </c>
      <c r="E121" s="347">
        <v>58921</v>
      </c>
    </row>
    <row r="122" spans="2:7" x14ac:dyDescent="0.2">
      <c r="B122" s="350"/>
      <c r="C122" s="346" t="s">
        <v>313</v>
      </c>
      <c r="D122" s="346" t="s">
        <v>3727</v>
      </c>
      <c r="E122" s="347">
        <v>1</v>
      </c>
    </row>
    <row r="123" spans="2:7" x14ac:dyDescent="0.2">
      <c r="B123" s="350"/>
      <c r="C123" s="346" t="s">
        <v>314</v>
      </c>
      <c r="D123" s="346" t="s">
        <v>3728</v>
      </c>
      <c r="E123" s="347">
        <v>1</v>
      </c>
    </row>
    <row r="124" spans="2:7" x14ac:dyDescent="0.2">
      <c r="B124" s="350"/>
      <c r="C124" s="346" t="s">
        <v>315</v>
      </c>
      <c r="D124" s="346" t="s">
        <v>3766</v>
      </c>
      <c r="E124" s="347">
        <v>1</v>
      </c>
    </row>
    <row r="125" spans="2:7" x14ac:dyDescent="0.2">
      <c r="B125" s="350"/>
      <c r="C125" s="346" t="s">
        <v>316</v>
      </c>
      <c r="D125" s="346" t="s">
        <v>3731</v>
      </c>
      <c r="E125" s="347">
        <v>15000</v>
      </c>
    </row>
    <row r="126" spans="2:7" x14ac:dyDescent="0.2">
      <c r="B126" s="350"/>
      <c r="C126" s="346" t="s">
        <v>316</v>
      </c>
      <c r="D126" s="346" t="s">
        <v>3732</v>
      </c>
      <c r="E126" s="347">
        <v>17000</v>
      </c>
    </row>
    <row r="127" spans="2:7" x14ac:dyDescent="0.2">
      <c r="B127" s="350"/>
      <c r="C127" s="346" t="s">
        <v>316</v>
      </c>
      <c r="D127" s="346" t="s">
        <v>3734</v>
      </c>
      <c r="E127" s="347">
        <v>13500</v>
      </c>
    </row>
    <row r="128" spans="2:7" x14ac:dyDescent="0.2">
      <c r="B128" s="350"/>
      <c r="C128" s="346" t="s">
        <v>316</v>
      </c>
      <c r="D128" s="346" t="s">
        <v>3756</v>
      </c>
      <c r="E128" s="347">
        <v>2000</v>
      </c>
    </row>
    <row r="129" spans="2:7" x14ac:dyDescent="0.2">
      <c r="B129" s="350"/>
      <c r="C129" s="346" t="s">
        <v>316</v>
      </c>
      <c r="D129" s="346" t="s">
        <v>3743</v>
      </c>
      <c r="E129" s="347">
        <v>18000</v>
      </c>
    </row>
    <row r="130" spans="2:7" x14ac:dyDescent="0.2">
      <c r="B130" s="350"/>
      <c r="C130" s="346" t="s">
        <v>316</v>
      </c>
      <c r="D130" s="346" t="s">
        <v>3730</v>
      </c>
      <c r="E130" s="347">
        <v>24000</v>
      </c>
    </row>
    <row r="131" spans="2:7" x14ac:dyDescent="0.2">
      <c r="B131" s="350"/>
      <c r="C131" s="346" t="s">
        <v>317</v>
      </c>
      <c r="D131" s="346" t="s">
        <v>3735</v>
      </c>
      <c r="E131" s="347">
        <v>15000</v>
      </c>
    </row>
    <row r="132" spans="2:7" x14ac:dyDescent="0.2">
      <c r="B132" s="350"/>
      <c r="C132" s="346" t="s">
        <v>317</v>
      </c>
      <c r="D132" s="346" t="s">
        <v>3734</v>
      </c>
      <c r="E132" s="347">
        <v>6500</v>
      </c>
    </row>
    <row r="133" spans="2:7" x14ac:dyDescent="0.2">
      <c r="B133" s="350"/>
      <c r="C133" s="346" t="s">
        <v>317</v>
      </c>
      <c r="D133" s="346" t="s">
        <v>3767</v>
      </c>
      <c r="E133" s="347">
        <v>6500</v>
      </c>
    </row>
    <row r="134" spans="2:7" x14ac:dyDescent="0.2">
      <c r="B134" s="350"/>
      <c r="C134" s="346" t="s">
        <v>317</v>
      </c>
      <c r="D134" s="346" t="s">
        <v>3737</v>
      </c>
      <c r="E134" s="347">
        <v>3000</v>
      </c>
    </row>
    <row r="135" spans="2:7" x14ac:dyDescent="0.2">
      <c r="B135" s="350"/>
      <c r="C135" s="346" t="s">
        <v>317</v>
      </c>
      <c r="D135" s="346" t="s">
        <v>3768</v>
      </c>
      <c r="E135" s="347">
        <v>5000</v>
      </c>
    </row>
    <row r="136" spans="2:7" x14ac:dyDescent="0.2">
      <c r="B136" s="350"/>
      <c r="C136" s="346" t="s">
        <v>318</v>
      </c>
      <c r="D136" s="346" t="s">
        <v>3769</v>
      </c>
      <c r="E136" s="347">
        <v>60000</v>
      </c>
    </row>
    <row r="137" spans="2:7" x14ac:dyDescent="0.2">
      <c r="B137" s="350"/>
      <c r="C137" s="346" t="s">
        <v>320</v>
      </c>
      <c r="D137" s="346" t="s">
        <v>3770</v>
      </c>
      <c r="E137" s="347">
        <v>26880000</v>
      </c>
    </row>
    <row r="138" spans="2:7" x14ac:dyDescent="0.2">
      <c r="B138" s="350"/>
      <c r="C138" s="346" t="s">
        <v>320</v>
      </c>
      <c r="D138" s="346" t="s">
        <v>3771</v>
      </c>
      <c r="E138" s="347">
        <v>7147690</v>
      </c>
    </row>
    <row r="139" spans="2:7" x14ac:dyDescent="0.2">
      <c r="B139" s="350"/>
      <c r="C139" s="346" t="s">
        <v>321</v>
      </c>
      <c r="D139" s="346" t="s">
        <v>3772</v>
      </c>
      <c r="E139" s="347">
        <v>1</v>
      </c>
    </row>
    <row r="140" spans="2:7" x14ac:dyDescent="0.2">
      <c r="B140" s="350"/>
      <c r="C140" s="346" t="s">
        <v>323</v>
      </c>
      <c r="D140" s="346" t="s">
        <v>3740</v>
      </c>
      <c r="E140" s="347">
        <v>10000</v>
      </c>
      <c r="G140" s="519"/>
    </row>
    <row r="141" spans="2:7" ht="15" x14ac:dyDescent="0.25">
      <c r="B141" s="352" t="s">
        <v>3773</v>
      </c>
      <c r="C141" s="353"/>
      <c r="D141" s="353"/>
      <c r="E141" s="354"/>
    </row>
    <row r="142" spans="2:7" x14ac:dyDescent="0.2">
      <c r="B142" s="350"/>
      <c r="C142" s="346" t="s">
        <v>324</v>
      </c>
      <c r="D142" s="346" t="s">
        <v>3725</v>
      </c>
      <c r="E142" s="347">
        <v>1</v>
      </c>
    </row>
    <row r="143" spans="2:7" x14ac:dyDescent="0.2">
      <c r="B143" s="350"/>
      <c r="C143" s="346" t="s">
        <v>325</v>
      </c>
      <c r="D143" s="346" t="s">
        <v>3774</v>
      </c>
      <c r="E143" s="347">
        <v>1</v>
      </c>
    </row>
    <row r="144" spans="2:7" x14ac:dyDescent="0.2">
      <c r="B144" s="350"/>
      <c r="C144" s="346" t="s">
        <v>326</v>
      </c>
      <c r="D144" s="346" t="s">
        <v>3718</v>
      </c>
      <c r="E144" s="347">
        <v>22695703</v>
      </c>
    </row>
    <row r="145" spans="2:5" x14ac:dyDescent="0.2">
      <c r="B145" s="350"/>
      <c r="C145" s="346" t="s">
        <v>327</v>
      </c>
      <c r="D145" s="346" t="s">
        <v>3718</v>
      </c>
      <c r="E145" s="347">
        <v>2318441</v>
      </c>
    </row>
    <row r="146" spans="2:5" x14ac:dyDescent="0.2">
      <c r="B146" s="350"/>
      <c r="C146" s="346" t="s">
        <v>328</v>
      </c>
      <c r="D146" s="346" t="s">
        <v>3720</v>
      </c>
      <c r="E146" s="347">
        <v>4260756</v>
      </c>
    </row>
    <row r="147" spans="2:5" x14ac:dyDescent="0.2">
      <c r="B147" s="350"/>
      <c r="C147" s="346" t="s">
        <v>329</v>
      </c>
      <c r="D147" s="346" t="s">
        <v>3722</v>
      </c>
      <c r="E147" s="347">
        <v>2</v>
      </c>
    </row>
    <row r="148" spans="2:5" x14ac:dyDescent="0.2">
      <c r="B148" s="350"/>
      <c r="C148" s="346" t="s">
        <v>330</v>
      </c>
      <c r="D148" s="346" t="s">
        <v>3723</v>
      </c>
      <c r="E148" s="347">
        <v>76827</v>
      </c>
    </row>
    <row r="149" spans="2:5" x14ac:dyDescent="0.2">
      <c r="B149" s="350"/>
      <c r="C149" s="346" t="s">
        <v>331</v>
      </c>
      <c r="D149" s="346" t="s">
        <v>3739</v>
      </c>
      <c r="E149" s="347">
        <v>1</v>
      </c>
    </row>
    <row r="150" spans="2:5" x14ac:dyDescent="0.2">
      <c r="B150" s="350"/>
      <c r="C150" s="346" t="s">
        <v>332</v>
      </c>
      <c r="D150" s="346" t="s">
        <v>3740</v>
      </c>
      <c r="E150" s="347">
        <v>1</v>
      </c>
    </row>
    <row r="151" spans="2:5" x14ac:dyDescent="0.2">
      <c r="B151" s="350"/>
      <c r="C151" s="346" t="s">
        <v>333</v>
      </c>
      <c r="D151" s="346" t="s">
        <v>3727</v>
      </c>
      <c r="E151" s="347">
        <v>1</v>
      </c>
    </row>
    <row r="152" spans="2:5" x14ac:dyDescent="0.2">
      <c r="B152" s="350"/>
      <c r="C152" s="346" t="s">
        <v>334</v>
      </c>
      <c r="D152" s="346" t="s">
        <v>3728</v>
      </c>
      <c r="E152" s="347">
        <v>1</v>
      </c>
    </row>
    <row r="153" spans="2:5" x14ac:dyDescent="0.2">
      <c r="B153" s="350"/>
      <c r="C153" s="346" t="s">
        <v>335</v>
      </c>
      <c r="D153" s="346" t="s">
        <v>3731</v>
      </c>
      <c r="E153" s="347">
        <v>6000</v>
      </c>
    </row>
    <row r="154" spans="2:5" x14ac:dyDescent="0.2">
      <c r="B154" s="350"/>
      <c r="C154" s="346" t="s">
        <v>335</v>
      </c>
      <c r="D154" s="346" t="s">
        <v>3732</v>
      </c>
      <c r="E154" s="347">
        <v>25000</v>
      </c>
    </row>
    <row r="155" spans="2:5" x14ac:dyDescent="0.2">
      <c r="B155" s="350"/>
      <c r="C155" s="346" t="s">
        <v>335</v>
      </c>
      <c r="D155" s="346" t="s">
        <v>3734</v>
      </c>
      <c r="E155" s="347">
        <v>10000</v>
      </c>
    </row>
    <row r="156" spans="2:5" x14ac:dyDescent="0.2">
      <c r="B156" s="350"/>
      <c r="C156" s="346" t="s">
        <v>335</v>
      </c>
      <c r="D156" s="346" t="s">
        <v>3743</v>
      </c>
      <c r="E156" s="347">
        <v>35000</v>
      </c>
    </row>
    <row r="157" spans="2:5" x14ac:dyDescent="0.2">
      <c r="B157" s="350"/>
      <c r="C157" s="346" t="s">
        <v>335</v>
      </c>
      <c r="D157" s="346" t="s">
        <v>3730</v>
      </c>
      <c r="E157" s="347">
        <v>25000</v>
      </c>
    </row>
    <row r="158" spans="2:5" x14ac:dyDescent="0.2">
      <c r="B158" s="350"/>
      <c r="C158" s="346" t="s">
        <v>336</v>
      </c>
      <c r="D158" s="346" t="s">
        <v>3775</v>
      </c>
      <c r="E158" s="347">
        <v>100000</v>
      </c>
    </row>
    <row r="159" spans="2:5" x14ac:dyDescent="0.2">
      <c r="B159" s="350"/>
      <c r="C159" s="346" t="s">
        <v>337</v>
      </c>
      <c r="D159" s="346" t="s">
        <v>3735</v>
      </c>
      <c r="E159" s="347">
        <v>8000</v>
      </c>
    </row>
    <row r="160" spans="2:5" x14ac:dyDescent="0.2">
      <c r="B160" s="350"/>
      <c r="C160" s="346" t="s">
        <v>337</v>
      </c>
      <c r="D160" s="346" t="s">
        <v>3734</v>
      </c>
      <c r="E160" s="347">
        <v>1</v>
      </c>
    </row>
    <row r="161" spans="2:5" x14ac:dyDescent="0.2">
      <c r="B161" s="350"/>
      <c r="C161" s="346" t="s">
        <v>337</v>
      </c>
      <c r="D161" s="346" t="s">
        <v>3738</v>
      </c>
      <c r="E161" s="347">
        <v>44279</v>
      </c>
    </row>
    <row r="162" spans="2:5" x14ac:dyDescent="0.2">
      <c r="B162" s="350"/>
      <c r="C162" s="346" t="s">
        <v>337</v>
      </c>
      <c r="D162" s="346" t="s">
        <v>3776</v>
      </c>
      <c r="E162" s="347">
        <v>26679</v>
      </c>
    </row>
    <row r="163" spans="2:5" x14ac:dyDescent="0.2">
      <c r="B163" s="350"/>
      <c r="C163" s="346" t="s">
        <v>337</v>
      </c>
      <c r="D163" s="346" t="s">
        <v>3777</v>
      </c>
      <c r="E163" s="347">
        <v>9657</v>
      </c>
    </row>
    <row r="164" spans="2:5" x14ac:dyDescent="0.2">
      <c r="B164" s="350"/>
      <c r="C164" s="346" t="s">
        <v>337</v>
      </c>
      <c r="D164" s="346" t="s">
        <v>3778</v>
      </c>
      <c r="E164" s="347">
        <v>49472</v>
      </c>
    </row>
    <row r="165" spans="2:5" x14ac:dyDescent="0.2">
      <c r="B165" s="350"/>
      <c r="C165" s="346" t="s">
        <v>337</v>
      </c>
      <c r="D165" s="346" t="s">
        <v>3779</v>
      </c>
      <c r="E165" s="347">
        <v>1000</v>
      </c>
    </row>
    <row r="166" spans="2:5" x14ac:dyDescent="0.2">
      <c r="B166" s="350"/>
      <c r="C166" s="346" t="s">
        <v>337</v>
      </c>
      <c r="D166" s="346" t="s">
        <v>3780</v>
      </c>
      <c r="E166" s="347">
        <v>64000</v>
      </c>
    </row>
    <row r="167" spans="2:5" x14ac:dyDescent="0.2">
      <c r="B167" s="350"/>
      <c r="C167" s="346" t="s">
        <v>337</v>
      </c>
      <c r="D167" s="346" t="s">
        <v>3737</v>
      </c>
      <c r="E167" s="347">
        <v>620000</v>
      </c>
    </row>
    <row r="168" spans="2:5" x14ac:dyDescent="0.2">
      <c r="B168" s="350"/>
      <c r="C168" s="346" t="s">
        <v>337</v>
      </c>
      <c r="D168" s="346" t="s">
        <v>3781</v>
      </c>
      <c r="E168" s="347">
        <v>300000</v>
      </c>
    </row>
    <row r="169" spans="2:5" x14ac:dyDescent="0.2">
      <c r="B169" s="350"/>
      <c r="C169" s="346" t="s">
        <v>337</v>
      </c>
      <c r="D169" s="346" t="s">
        <v>3782</v>
      </c>
      <c r="E169" s="347">
        <v>1320033</v>
      </c>
    </row>
    <row r="170" spans="2:5" x14ac:dyDescent="0.2">
      <c r="B170" s="350"/>
      <c r="C170" s="346" t="s">
        <v>338</v>
      </c>
      <c r="D170" s="346" t="s">
        <v>3783</v>
      </c>
      <c r="E170" s="347">
        <v>1295939</v>
      </c>
    </row>
    <row r="171" spans="2:5" x14ac:dyDescent="0.2">
      <c r="B171" s="350"/>
      <c r="C171" s="346" t="s">
        <v>339</v>
      </c>
      <c r="D171" s="346" t="s">
        <v>3772</v>
      </c>
      <c r="E171" s="347">
        <v>1</v>
      </c>
    </row>
    <row r="172" spans="2:5" x14ac:dyDescent="0.2">
      <c r="B172" s="350"/>
      <c r="C172" s="346" t="s">
        <v>340</v>
      </c>
      <c r="D172" s="346" t="s">
        <v>3741</v>
      </c>
      <c r="E172" s="347">
        <v>1</v>
      </c>
    </row>
    <row r="173" spans="2:5" x14ac:dyDescent="0.2">
      <c r="B173" s="350"/>
      <c r="C173" s="346" t="s">
        <v>340</v>
      </c>
      <c r="D173" s="346" t="s">
        <v>3742</v>
      </c>
      <c r="E173" s="347">
        <v>1</v>
      </c>
    </row>
    <row r="174" spans="2:5" ht="15" x14ac:dyDescent="0.25">
      <c r="B174" s="352" t="s">
        <v>3784</v>
      </c>
      <c r="C174" s="353"/>
      <c r="D174" s="353"/>
      <c r="E174" s="354"/>
    </row>
    <row r="175" spans="2:5" ht="15" x14ac:dyDescent="0.25">
      <c r="B175" s="550"/>
      <c r="C175" s="346" t="s">
        <v>341</v>
      </c>
      <c r="D175" s="551" t="s">
        <v>3718</v>
      </c>
      <c r="E175" s="552">
        <v>17734773</v>
      </c>
    </row>
    <row r="176" spans="2:5" x14ac:dyDescent="0.2">
      <c r="B176" s="350"/>
      <c r="C176" s="346" t="s">
        <v>342</v>
      </c>
      <c r="D176" s="346" t="s">
        <v>3718</v>
      </c>
      <c r="E176" s="347">
        <v>828660</v>
      </c>
    </row>
    <row r="177" spans="2:5" x14ac:dyDescent="0.2">
      <c r="B177" s="350"/>
      <c r="C177" s="346" t="s">
        <v>343</v>
      </c>
      <c r="D177" s="346" t="s">
        <v>3720</v>
      </c>
      <c r="E177" s="347">
        <v>3150831</v>
      </c>
    </row>
    <row r="178" spans="2:5" x14ac:dyDescent="0.2">
      <c r="B178" s="350"/>
      <c r="C178" s="346" t="s">
        <v>344</v>
      </c>
      <c r="D178" s="346" t="s">
        <v>3722</v>
      </c>
      <c r="E178" s="347">
        <v>3</v>
      </c>
    </row>
    <row r="179" spans="2:5" x14ac:dyDescent="0.2">
      <c r="B179" s="350"/>
      <c r="C179" s="346" t="s">
        <v>345</v>
      </c>
      <c r="D179" s="346" t="s">
        <v>3723</v>
      </c>
      <c r="E179" s="347">
        <v>288192</v>
      </c>
    </row>
    <row r="180" spans="2:5" x14ac:dyDescent="0.2">
      <c r="B180" s="350"/>
      <c r="C180" s="346" t="s">
        <v>346</v>
      </c>
      <c r="D180" s="346" t="s">
        <v>3727</v>
      </c>
      <c r="E180" s="347">
        <v>1</v>
      </c>
    </row>
    <row r="181" spans="2:5" x14ac:dyDescent="0.2">
      <c r="B181" s="350"/>
      <c r="C181" s="346" t="s">
        <v>347</v>
      </c>
      <c r="D181" s="346" t="s">
        <v>3728</v>
      </c>
      <c r="E181" s="347">
        <v>1</v>
      </c>
    </row>
    <row r="182" spans="2:5" x14ac:dyDescent="0.2">
      <c r="B182" s="350"/>
      <c r="C182" s="346" t="s">
        <v>348</v>
      </c>
      <c r="D182" s="346" t="s">
        <v>3785</v>
      </c>
      <c r="E182" s="347">
        <v>100000</v>
      </c>
    </row>
    <row r="183" spans="2:5" x14ac:dyDescent="0.2">
      <c r="B183" s="350"/>
      <c r="C183" s="346" t="s">
        <v>349</v>
      </c>
      <c r="D183" s="346" t="s">
        <v>3731</v>
      </c>
      <c r="E183" s="347">
        <v>10000</v>
      </c>
    </row>
    <row r="184" spans="2:5" x14ac:dyDescent="0.2">
      <c r="B184" s="350"/>
      <c r="C184" s="346" t="s">
        <v>349</v>
      </c>
      <c r="D184" s="346" t="s">
        <v>3732</v>
      </c>
      <c r="E184" s="347">
        <v>20000</v>
      </c>
    </row>
    <row r="185" spans="2:5" x14ac:dyDescent="0.2">
      <c r="B185" s="350"/>
      <c r="C185" s="346" t="s">
        <v>349</v>
      </c>
      <c r="D185" s="346" t="s">
        <v>3734</v>
      </c>
      <c r="E185" s="347">
        <v>2000</v>
      </c>
    </row>
    <row r="186" spans="2:5" x14ac:dyDescent="0.2">
      <c r="B186" s="350"/>
      <c r="C186" s="346" t="s">
        <v>349</v>
      </c>
      <c r="D186" s="346" t="s">
        <v>3743</v>
      </c>
      <c r="E186" s="347">
        <v>119000</v>
      </c>
    </row>
    <row r="187" spans="2:5" x14ac:dyDescent="0.2">
      <c r="B187" s="350"/>
      <c r="C187" s="346" t="s">
        <v>349</v>
      </c>
      <c r="D187" s="346" t="s">
        <v>3730</v>
      </c>
      <c r="E187" s="347">
        <v>39000</v>
      </c>
    </row>
    <row r="188" spans="2:5" x14ac:dyDescent="0.2">
      <c r="B188" s="350"/>
      <c r="C188" s="346" t="s">
        <v>350</v>
      </c>
      <c r="D188" s="346" t="s">
        <v>3735</v>
      </c>
      <c r="E188" s="347">
        <v>22999</v>
      </c>
    </row>
    <row r="189" spans="2:5" x14ac:dyDescent="0.2">
      <c r="B189" s="350"/>
      <c r="C189" s="346" t="s">
        <v>350</v>
      </c>
      <c r="D189" s="346" t="s">
        <v>3734</v>
      </c>
      <c r="E189" s="347">
        <v>2000</v>
      </c>
    </row>
    <row r="190" spans="2:5" x14ac:dyDescent="0.2">
      <c r="B190" s="350"/>
      <c r="C190" s="346" t="s">
        <v>350</v>
      </c>
      <c r="D190" s="346" t="s">
        <v>3786</v>
      </c>
      <c r="E190" s="347">
        <v>17255888</v>
      </c>
    </row>
    <row r="191" spans="2:5" x14ac:dyDescent="0.2">
      <c r="B191" s="350"/>
      <c r="C191" s="346" t="s">
        <v>350</v>
      </c>
      <c r="D191" s="346" t="s">
        <v>3738</v>
      </c>
      <c r="E191" s="347">
        <v>1</v>
      </c>
    </row>
    <row r="192" spans="2:5" x14ac:dyDescent="0.2">
      <c r="B192" s="350"/>
      <c r="C192" s="346" t="s">
        <v>350</v>
      </c>
      <c r="D192" s="346" t="s">
        <v>3741</v>
      </c>
      <c r="E192" s="347">
        <v>1</v>
      </c>
    </row>
    <row r="193" spans="2:5" x14ac:dyDescent="0.2">
      <c r="B193" s="350"/>
      <c r="C193" s="346" t="s">
        <v>351</v>
      </c>
      <c r="D193" s="346" t="s">
        <v>3787</v>
      </c>
      <c r="E193" s="347">
        <v>95218</v>
      </c>
    </row>
    <row r="194" spans="2:5" x14ac:dyDescent="0.2">
      <c r="B194" s="350"/>
      <c r="C194" s="346" t="s">
        <v>351</v>
      </c>
      <c r="D194" s="346" t="s">
        <v>3788</v>
      </c>
      <c r="E194" s="347">
        <v>771000</v>
      </c>
    </row>
    <row r="195" spans="2:5" x14ac:dyDescent="0.2">
      <c r="B195" s="350"/>
      <c r="C195" s="346" t="s">
        <v>352</v>
      </c>
      <c r="D195" s="346" t="s">
        <v>3772</v>
      </c>
      <c r="E195" s="347">
        <v>1</v>
      </c>
    </row>
    <row r="196" spans="2:5" x14ac:dyDescent="0.2">
      <c r="B196" s="350"/>
      <c r="C196" s="346" t="s">
        <v>353</v>
      </c>
      <c r="D196" s="346" t="s">
        <v>3772</v>
      </c>
      <c r="E196" s="347">
        <v>1</v>
      </c>
    </row>
    <row r="197" spans="2:5" x14ac:dyDescent="0.2">
      <c r="B197" s="350"/>
      <c r="C197" s="346" t="s">
        <v>354</v>
      </c>
      <c r="D197" s="346" t="s">
        <v>3739</v>
      </c>
      <c r="E197" s="347">
        <v>1000</v>
      </c>
    </row>
    <row r="198" spans="2:5" x14ac:dyDescent="0.2">
      <c r="B198" s="350"/>
      <c r="C198" s="346" t="s">
        <v>355</v>
      </c>
      <c r="D198" s="346" t="s">
        <v>3740</v>
      </c>
      <c r="E198" s="347">
        <v>5000</v>
      </c>
    </row>
    <row r="199" spans="2:5" x14ac:dyDescent="0.2">
      <c r="B199" s="350"/>
      <c r="C199" s="346" t="s">
        <v>355</v>
      </c>
      <c r="D199" s="346" t="s">
        <v>3741</v>
      </c>
      <c r="E199" s="347">
        <v>1</v>
      </c>
    </row>
    <row r="200" spans="2:5" x14ac:dyDescent="0.2">
      <c r="B200" s="350"/>
      <c r="C200" s="346" t="s">
        <v>355</v>
      </c>
      <c r="D200" s="346" t="s">
        <v>3742</v>
      </c>
      <c r="E200" s="347">
        <v>61900</v>
      </c>
    </row>
    <row r="201" spans="2:5" x14ac:dyDescent="0.2">
      <c r="B201" s="350"/>
      <c r="C201" s="346" t="s">
        <v>356</v>
      </c>
      <c r="D201" s="346" t="s">
        <v>3789</v>
      </c>
      <c r="E201" s="347">
        <v>1</v>
      </c>
    </row>
    <row r="202" spans="2:5" ht="15" x14ac:dyDescent="0.25">
      <c r="B202" s="352" t="s">
        <v>3790</v>
      </c>
      <c r="C202" s="353"/>
      <c r="D202" s="353"/>
      <c r="E202" s="354"/>
    </row>
    <row r="203" spans="2:5" x14ac:dyDescent="0.2">
      <c r="B203" s="350"/>
      <c r="C203" s="346" t="s">
        <v>357</v>
      </c>
      <c r="D203" s="346" t="s">
        <v>3725</v>
      </c>
      <c r="E203" s="347">
        <v>1</v>
      </c>
    </row>
    <row r="204" spans="2:5" x14ac:dyDescent="0.2">
      <c r="B204" s="350"/>
      <c r="C204" s="346" t="s">
        <v>358</v>
      </c>
      <c r="D204" s="346" t="s">
        <v>3718</v>
      </c>
      <c r="E204" s="347">
        <v>1259999</v>
      </c>
    </row>
    <row r="205" spans="2:5" x14ac:dyDescent="0.2">
      <c r="B205" s="350"/>
      <c r="C205" s="346" t="s">
        <v>359</v>
      </c>
      <c r="D205" s="346" t="s">
        <v>3718</v>
      </c>
      <c r="E205" s="347">
        <v>3986619</v>
      </c>
    </row>
    <row r="206" spans="2:5" x14ac:dyDescent="0.2">
      <c r="B206" s="350"/>
      <c r="C206" s="346" t="s">
        <v>359</v>
      </c>
      <c r="D206" s="346" t="s">
        <v>3718</v>
      </c>
      <c r="E206" s="347">
        <v>3</v>
      </c>
    </row>
    <row r="207" spans="2:5" x14ac:dyDescent="0.2">
      <c r="B207" s="350"/>
      <c r="C207" s="346" t="s">
        <v>360</v>
      </c>
      <c r="D207" s="346" t="s">
        <v>3718</v>
      </c>
      <c r="E207" s="347">
        <v>668147</v>
      </c>
    </row>
    <row r="208" spans="2:5" x14ac:dyDescent="0.2">
      <c r="B208" s="350"/>
      <c r="C208" s="346" t="s">
        <v>361</v>
      </c>
      <c r="D208" s="346" t="s">
        <v>3720</v>
      </c>
      <c r="E208" s="347">
        <v>422014</v>
      </c>
    </row>
    <row r="209" spans="2:5" x14ac:dyDescent="0.2">
      <c r="B209" s="350"/>
      <c r="C209" s="346" t="s">
        <v>362</v>
      </c>
      <c r="D209" s="346" t="s">
        <v>3722</v>
      </c>
      <c r="E209" s="347">
        <v>2</v>
      </c>
    </row>
    <row r="210" spans="2:5" x14ac:dyDescent="0.2">
      <c r="B210" s="350"/>
      <c r="C210" s="346" t="s">
        <v>363</v>
      </c>
      <c r="D210" s="346" t="s">
        <v>3723</v>
      </c>
      <c r="E210" s="347">
        <v>59790</v>
      </c>
    </row>
    <row r="211" spans="2:5" x14ac:dyDescent="0.2">
      <c r="B211" s="350"/>
      <c r="C211" s="346" t="s">
        <v>364</v>
      </c>
      <c r="D211" s="346" t="s">
        <v>3727</v>
      </c>
      <c r="E211" s="347">
        <v>1</v>
      </c>
    </row>
    <row r="212" spans="2:5" x14ac:dyDescent="0.2">
      <c r="B212" s="350"/>
      <c r="C212" s="346" t="s">
        <v>365</v>
      </c>
      <c r="D212" s="346" t="s">
        <v>3728</v>
      </c>
      <c r="E212" s="347">
        <v>1</v>
      </c>
    </row>
    <row r="213" spans="2:5" x14ac:dyDescent="0.2">
      <c r="B213" s="350"/>
      <c r="C213" s="346" t="s">
        <v>366</v>
      </c>
      <c r="D213" s="346" t="s">
        <v>3772</v>
      </c>
      <c r="E213" s="347">
        <v>1</v>
      </c>
    </row>
    <row r="214" spans="2:5" x14ac:dyDescent="0.2">
      <c r="B214" s="350"/>
      <c r="C214" s="346" t="s">
        <v>367</v>
      </c>
      <c r="D214" s="346" t="s">
        <v>3772</v>
      </c>
      <c r="E214" s="347">
        <v>1</v>
      </c>
    </row>
    <row r="215" spans="2:5" x14ac:dyDescent="0.2">
      <c r="B215" s="350"/>
      <c r="C215" s="346" t="s">
        <v>368</v>
      </c>
      <c r="D215" s="346" t="s">
        <v>3739</v>
      </c>
      <c r="E215" s="347">
        <v>2500</v>
      </c>
    </row>
    <row r="216" spans="2:5" x14ac:dyDescent="0.2">
      <c r="B216" s="350"/>
      <c r="C216" s="346" t="s">
        <v>369</v>
      </c>
      <c r="D216" s="346" t="s">
        <v>3740</v>
      </c>
      <c r="E216" s="347">
        <v>2000</v>
      </c>
    </row>
    <row r="217" spans="2:5" x14ac:dyDescent="0.2">
      <c r="B217" s="350"/>
      <c r="C217" s="346" t="s">
        <v>369</v>
      </c>
      <c r="D217" s="346" t="s">
        <v>3741</v>
      </c>
      <c r="E217" s="347">
        <v>1</v>
      </c>
    </row>
    <row r="218" spans="2:5" x14ac:dyDescent="0.2">
      <c r="B218" s="350"/>
      <c r="C218" s="346" t="s">
        <v>369</v>
      </c>
      <c r="D218" s="346" t="s">
        <v>3742</v>
      </c>
      <c r="E218" s="347">
        <v>6000</v>
      </c>
    </row>
    <row r="219" spans="2:5" x14ac:dyDescent="0.2">
      <c r="B219" s="350"/>
      <c r="C219" s="346" t="s">
        <v>370</v>
      </c>
      <c r="D219" s="346" t="s">
        <v>3791</v>
      </c>
      <c r="E219" s="347">
        <v>1</v>
      </c>
    </row>
    <row r="220" spans="2:5" x14ac:dyDescent="0.2">
      <c r="B220" s="350"/>
      <c r="C220" s="346" t="s">
        <v>371</v>
      </c>
      <c r="D220" s="346" t="s">
        <v>3732</v>
      </c>
      <c r="E220" s="347">
        <v>19392</v>
      </c>
    </row>
    <row r="221" spans="2:5" x14ac:dyDescent="0.2">
      <c r="B221" s="350"/>
      <c r="C221" s="346" t="s">
        <v>371</v>
      </c>
      <c r="D221" s="346" t="s">
        <v>3734</v>
      </c>
      <c r="E221" s="347">
        <v>1000</v>
      </c>
    </row>
    <row r="222" spans="2:5" x14ac:dyDescent="0.2">
      <c r="B222" s="350"/>
      <c r="C222" s="346" t="s">
        <v>371</v>
      </c>
      <c r="D222" s="346" t="s">
        <v>3743</v>
      </c>
      <c r="E222" s="347">
        <v>20642</v>
      </c>
    </row>
    <row r="223" spans="2:5" x14ac:dyDescent="0.2">
      <c r="B223" s="350"/>
      <c r="C223" s="346" t="s">
        <v>371</v>
      </c>
      <c r="D223" s="346" t="s">
        <v>3730</v>
      </c>
      <c r="E223" s="347">
        <v>9500</v>
      </c>
    </row>
    <row r="224" spans="2:5" x14ac:dyDescent="0.2">
      <c r="B224" s="350"/>
      <c r="C224" s="346" t="s">
        <v>371</v>
      </c>
      <c r="D224" s="346" t="s">
        <v>3761</v>
      </c>
      <c r="E224" s="347">
        <v>1000</v>
      </c>
    </row>
    <row r="225" spans="2:5" x14ac:dyDescent="0.2">
      <c r="B225" s="350"/>
      <c r="C225" s="346" t="s">
        <v>372</v>
      </c>
      <c r="D225" s="346" t="s">
        <v>3792</v>
      </c>
      <c r="E225" s="347">
        <v>15397000</v>
      </c>
    </row>
    <row r="226" spans="2:5" x14ac:dyDescent="0.2">
      <c r="B226" s="350"/>
      <c r="C226" s="346" t="s">
        <v>374</v>
      </c>
      <c r="D226" s="346" t="s">
        <v>3793</v>
      </c>
      <c r="E226" s="347">
        <v>200000</v>
      </c>
    </row>
    <row r="227" spans="2:5" x14ac:dyDescent="0.2">
      <c r="B227" s="350"/>
      <c r="C227" s="346" t="s">
        <v>375</v>
      </c>
      <c r="D227" s="346" t="s">
        <v>3794</v>
      </c>
      <c r="E227" s="347">
        <v>2674000</v>
      </c>
    </row>
    <row r="228" spans="2:5" x14ac:dyDescent="0.2">
      <c r="B228" s="350"/>
      <c r="C228" s="346" t="s">
        <v>376</v>
      </c>
      <c r="D228" s="346" t="s">
        <v>3739</v>
      </c>
      <c r="E228" s="347">
        <v>5000</v>
      </c>
    </row>
    <row r="229" spans="2:5" x14ac:dyDescent="0.2">
      <c r="B229" s="350"/>
      <c r="C229" s="346" t="s">
        <v>377</v>
      </c>
      <c r="D229" s="346" t="s">
        <v>3741</v>
      </c>
      <c r="E229" s="347">
        <v>1</v>
      </c>
    </row>
    <row r="230" spans="2:5" x14ac:dyDescent="0.2">
      <c r="B230" s="350"/>
      <c r="C230" s="346" t="s">
        <v>378</v>
      </c>
      <c r="D230" s="346" t="s">
        <v>3795</v>
      </c>
      <c r="E230" s="347">
        <v>505608</v>
      </c>
    </row>
    <row r="231" spans="2:5" x14ac:dyDescent="0.2">
      <c r="B231" s="350"/>
      <c r="C231" s="346" t="s">
        <v>378</v>
      </c>
      <c r="D231" s="346" t="s">
        <v>3796</v>
      </c>
      <c r="E231" s="347">
        <v>126402</v>
      </c>
    </row>
    <row r="232" spans="2:5" x14ac:dyDescent="0.2">
      <c r="B232" s="350"/>
      <c r="C232" s="346" t="s">
        <v>378</v>
      </c>
      <c r="D232" s="346" t="s">
        <v>3797</v>
      </c>
      <c r="E232" s="347">
        <v>126402</v>
      </c>
    </row>
    <row r="233" spans="2:5" x14ac:dyDescent="0.2">
      <c r="B233" s="350"/>
      <c r="C233" s="346" t="s">
        <v>378</v>
      </c>
      <c r="D233" s="346" t="s">
        <v>3798</v>
      </c>
      <c r="E233" s="347">
        <v>50561</v>
      </c>
    </row>
    <row r="234" spans="2:5" x14ac:dyDescent="0.2">
      <c r="B234" s="350"/>
      <c r="C234" s="346" t="s">
        <v>378</v>
      </c>
      <c r="D234" s="346" t="s">
        <v>3799</v>
      </c>
      <c r="E234" s="347">
        <v>505608</v>
      </c>
    </row>
    <row r="235" spans="2:5" x14ac:dyDescent="0.2">
      <c r="B235" s="350"/>
      <c r="C235" s="346" t="s">
        <v>378</v>
      </c>
      <c r="D235" s="346" t="s">
        <v>3800</v>
      </c>
      <c r="E235" s="347">
        <v>530889</v>
      </c>
    </row>
    <row r="236" spans="2:5" x14ac:dyDescent="0.2">
      <c r="B236" s="350"/>
      <c r="C236" s="346" t="s">
        <v>378</v>
      </c>
      <c r="D236" s="346" t="s">
        <v>3801</v>
      </c>
      <c r="E236" s="347">
        <v>14485670</v>
      </c>
    </row>
    <row r="237" spans="2:5" x14ac:dyDescent="0.2">
      <c r="B237" s="350"/>
      <c r="C237" s="346" t="s">
        <v>378</v>
      </c>
      <c r="D237" s="346" t="s">
        <v>3802</v>
      </c>
      <c r="E237" s="347">
        <v>3412854</v>
      </c>
    </row>
    <row r="238" spans="2:5" x14ac:dyDescent="0.2">
      <c r="B238" s="350"/>
      <c r="C238" s="346" t="s">
        <v>378</v>
      </c>
      <c r="D238" s="346" t="s">
        <v>3803</v>
      </c>
      <c r="E238" s="347">
        <v>1339862</v>
      </c>
    </row>
    <row r="239" spans="2:5" x14ac:dyDescent="0.2">
      <c r="B239" s="350"/>
      <c r="C239" s="346" t="s">
        <v>378</v>
      </c>
      <c r="D239" s="346" t="s">
        <v>3804</v>
      </c>
      <c r="E239" s="347">
        <v>1011216</v>
      </c>
    </row>
    <row r="240" spans="2:5" x14ac:dyDescent="0.2">
      <c r="B240" s="350"/>
      <c r="C240" s="346" t="s">
        <v>378</v>
      </c>
      <c r="D240" s="346" t="s">
        <v>3805</v>
      </c>
      <c r="E240" s="347">
        <v>480328</v>
      </c>
    </row>
    <row r="241" spans="2:5" x14ac:dyDescent="0.2">
      <c r="B241" s="350"/>
      <c r="C241" s="346" t="s">
        <v>378</v>
      </c>
      <c r="D241" s="346" t="s">
        <v>3806</v>
      </c>
      <c r="E241" s="347">
        <v>379206</v>
      </c>
    </row>
    <row r="242" spans="2:5" x14ac:dyDescent="0.2">
      <c r="B242" s="350"/>
      <c r="C242" s="346" t="s">
        <v>378</v>
      </c>
      <c r="D242" s="346" t="s">
        <v>3807</v>
      </c>
      <c r="E242" s="347">
        <v>2426919</v>
      </c>
    </row>
    <row r="243" spans="2:5" x14ac:dyDescent="0.2">
      <c r="B243" s="350"/>
      <c r="C243" s="346" t="s">
        <v>378</v>
      </c>
      <c r="D243" s="346" t="s">
        <v>3808</v>
      </c>
      <c r="E243" s="347">
        <v>328646</v>
      </c>
    </row>
    <row r="244" spans="2:5" x14ac:dyDescent="0.2">
      <c r="B244" s="350"/>
      <c r="C244" s="346" t="s">
        <v>378</v>
      </c>
      <c r="D244" s="346" t="s">
        <v>3809</v>
      </c>
      <c r="E244" s="347">
        <v>783693</v>
      </c>
    </row>
    <row r="245" spans="2:5" x14ac:dyDescent="0.2">
      <c r="B245" s="350"/>
      <c r="C245" s="346" t="s">
        <v>378</v>
      </c>
      <c r="D245" s="346" t="s">
        <v>3810</v>
      </c>
      <c r="E245" s="347">
        <v>50561</v>
      </c>
    </row>
    <row r="246" spans="2:5" x14ac:dyDescent="0.2">
      <c r="B246" s="350"/>
      <c r="C246" s="346" t="s">
        <v>378</v>
      </c>
      <c r="D246" s="346" t="s">
        <v>3811</v>
      </c>
      <c r="E246" s="347">
        <v>379206</v>
      </c>
    </row>
    <row r="247" spans="2:5" x14ac:dyDescent="0.2">
      <c r="B247" s="350"/>
      <c r="C247" s="346" t="s">
        <v>378</v>
      </c>
      <c r="D247" s="346" t="s">
        <v>3812</v>
      </c>
      <c r="E247" s="347">
        <v>404487</v>
      </c>
    </row>
    <row r="248" spans="2:5" x14ac:dyDescent="0.2">
      <c r="B248" s="350"/>
      <c r="C248" s="346" t="s">
        <v>378</v>
      </c>
      <c r="D248" s="346" t="s">
        <v>3813</v>
      </c>
      <c r="E248" s="347">
        <v>126402</v>
      </c>
    </row>
    <row r="249" spans="2:5" x14ac:dyDescent="0.2">
      <c r="B249" s="350"/>
      <c r="C249" s="346" t="s">
        <v>378</v>
      </c>
      <c r="D249" s="346" t="s">
        <v>3814</v>
      </c>
      <c r="E249" s="347">
        <v>227524</v>
      </c>
    </row>
    <row r="250" spans="2:5" x14ac:dyDescent="0.2">
      <c r="B250" s="350"/>
      <c r="C250" s="346" t="s">
        <v>378</v>
      </c>
      <c r="D250" s="346" t="s">
        <v>3815</v>
      </c>
      <c r="E250" s="347">
        <v>176963</v>
      </c>
    </row>
    <row r="251" spans="2:5" x14ac:dyDescent="0.2">
      <c r="B251" s="350"/>
      <c r="C251" s="346" t="s">
        <v>378</v>
      </c>
      <c r="D251" s="346" t="s">
        <v>3816</v>
      </c>
      <c r="E251" s="347">
        <v>75842</v>
      </c>
    </row>
    <row r="252" spans="2:5" x14ac:dyDescent="0.2">
      <c r="B252" s="350"/>
      <c r="C252" s="346" t="s">
        <v>378</v>
      </c>
      <c r="D252" s="346" t="s">
        <v>3817</v>
      </c>
      <c r="E252" s="347">
        <v>75842</v>
      </c>
    </row>
    <row r="253" spans="2:5" x14ac:dyDescent="0.2">
      <c r="B253" s="350"/>
      <c r="C253" s="346" t="s">
        <v>378</v>
      </c>
      <c r="D253" s="346" t="s">
        <v>3818</v>
      </c>
      <c r="E253" s="347">
        <v>25281</v>
      </c>
    </row>
    <row r="254" spans="2:5" x14ac:dyDescent="0.2">
      <c r="B254" s="350"/>
      <c r="C254" s="346" t="s">
        <v>378</v>
      </c>
      <c r="D254" s="346" t="s">
        <v>3819</v>
      </c>
      <c r="E254" s="347">
        <v>379206</v>
      </c>
    </row>
    <row r="255" spans="2:5" x14ac:dyDescent="0.2">
      <c r="B255" s="350"/>
      <c r="C255" s="346" t="s">
        <v>378</v>
      </c>
      <c r="D255" s="346" t="s">
        <v>3820</v>
      </c>
      <c r="E255" s="347">
        <v>75842</v>
      </c>
    </row>
    <row r="256" spans="2:5" x14ac:dyDescent="0.2">
      <c r="B256" s="350"/>
      <c r="C256" s="346" t="s">
        <v>378</v>
      </c>
      <c r="D256" s="346" t="s">
        <v>3821</v>
      </c>
      <c r="E256" s="347">
        <v>25281</v>
      </c>
    </row>
    <row r="257" spans="2:5" x14ac:dyDescent="0.2">
      <c r="B257" s="350"/>
      <c r="C257" s="346" t="s">
        <v>378</v>
      </c>
      <c r="D257" s="346" t="s">
        <v>3822</v>
      </c>
      <c r="E257" s="347">
        <v>505608</v>
      </c>
    </row>
    <row r="258" spans="2:5" x14ac:dyDescent="0.2">
      <c r="B258" s="350"/>
      <c r="C258" s="346" t="s">
        <v>378</v>
      </c>
      <c r="D258" s="346" t="s">
        <v>3823</v>
      </c>
      <c r="E258" s="347">
        <v>1694720</v>
      </c>
    </row>
    <row r="259" spans="2:5" x14ac:dyDescent="0.2">
      <c r="B259" s="350"/>
      <c r="C259" s="346" t="s">
        <v>378</v>
      </c>
      <c r="D259" s="346" t="s">
        <v>3824</v>
      </c>
      <c r="E259" s="347">
        <v>921360</v>
      </c>
    </row>
    <row r="260" spans="2:5" x14ac:dyDescent="0.2">
      <c r="B260" s="350"/>
      <c r="C260" s="346" t="s">
        <v>378</v>
      </c>
      <c r="D260" s="346" t="s">
        <v>3825</v>
      </c>
      <c r="E260" s="347">
        <v>89320</v>
      </c>
    </row>
    <row r="261" spans="2:5" x14ac:dyDescent="0.2">
      <c r="B261" s="350"/>
      <c r="C261" s="346" t="s">
        <v>380</v>
      </c>
      <c r="D261" s="346" t="s">
        <v>3739</v>
      </c>
      <c r="E261" s="347">
        <v>1500</v>
      </c>
    </row>
    <row r="262" spans="2:5" x14ac:dyDescent="0.2">
      <c r="B262" s="350"/>
      <c r="C262" s="346" t="s">
        <v>380</v>
      </c>
      <c r="D262" s="346" t="s">
        <v>3756</v>
      </c>
      <c r="E262" s="347">
        <v>1500</v>
      </c>
    </row>
    <row r="263" spans="2:5" x14ac:dyDescent="0.2">
      <c r="B263" s="350"/>
      <c r="C263" s="346" t="s">
        <v>380</v>
      </c>
      <c r="D263" s="346" t="s">
        <v>3756</v>
      </c>
      <c r="E263" s="347">
        <v>2000</v>
      </c>
    </row>
    <row r="264" spans="2:5" x14ac:dyDescent="0.2">
      <c r="B264" s="350"/>
      <c r="C264" s="346" t="s">
        <v>382</v>
      </c>
      <c r="D264" s="346" t="s">
        <v>3740</v>
      </c>
      <c r="E264" s="347">
        <v>1500</v>
      </c>
    </row>
    <row r="265" spans="2:5" x14ac:dyDescent="0.2">
      <c r="B265" s="350"/>
      <c r="C265" s="346" t="s">
        <v>382</v>
      </c>
      <c r="D265" s="346" t="s">
        <v>3742</v>
      </c>
      <c r="E265" s="347">
        <v>3500</v>
      </c>
    </row>
    <row r="266" spans="2:5" x14ac:dyDescent="0.2">
      <c r="B266" s="350"/>
      <c r="C266" s="346" t="s">
        <v>382</v>
      </c>
      <c r="D266" s="346" t="s">
        <v>3741</v>
      </c>
      <c r="E266" s="347">
        <v>500</v>
      </c>
    </row>
    <row r="267" spans="2:5" x14ac:dyDescent="0.2">
      <c r="B267" s="350"/>
      <c r="C267" s="346" t="s">
        <v>382</v>
      </c>
      <c r="D267" s="346" t="s">
        <v>3826</v>
      </c>
      <c r="E267" s="347">
        <v>501</v>
      </c>
    </row>
    <row r="268" spans="2:5" x14ac:dyDescent="0.2">
      <c r="B268" s="350"/>
      <c r="C268" s="346" t="s">
        <v>383</v>
      </c>
      <c r="D268" s="346" t="s">
        <v>3827</v>
      </c>
      <c r="E268" s="347">
        <v>2000</v>
      </c>
    </row>
    <row r="269" spans="2:5" x14ac:dyDescent="0.2">
      <c r="B269" s="350"/>
      <c r="C269" s="346" t="s">
        <v>384</v>
      </c>
      <c r="D269" s="346" t="s">
        <v>3828</v>
      </c>
      <c r="E269" s="347">
        <v>1</v>
      </c>
    </row>
    <row r="270" spans="2:5" x14ac:dyDescent="0.2">
      <c r="B270" s="350"/>
      <c r="C270" s="346" t="s">
        <v>385</v>
      </c>
      <c r="D270" s="346" t="s">
        <v>3792</v>
      </c>
      <c r="E270" s="347">
        <v>1</v>
      </c>
    </row>
    <row r="271" spans="2:5" ht="15" x14ac:dyDescent="0.25">
      <c r="B271" s="352" t="s">
        <v>3829</v>
      </c>
      <c r="C271" s="353"/>
      <c r="D271" s="353"/>
      <c r="E271" s="354"/>
    </row>
    <row r="272" spans="2:5" x14ac:dyDescent="0.2">
      <c r="B272" s="350"/>
      <c r="C272" s="80" t="s">
        <v>387</v>
      </c>
      <c r="D272" s="346" t="s">
        <v>3725</v>
      </c>
      <c r="E272" s="347">
        <v>1</v>
      </c>
    </row>
    <row r="273" spans="2:5" x14ac:dyDescent="0.2">
      <c r="B273" s="350"/>
      <c r="C273" s="80" t="s">
        <v>388</v>
      </c>
      <c r="D273" s="346" t="s">
        <v>3739</v>
      </c>
      <c r="E273" s="347">
        <v>1000000</v>
      </c>
    </row>
    <row r="274" spans="2:5" x14ac:dyDescent="0.2">
      <c r="B274" s="350"/>
      <c r="C274" s="80" t="s">
        <v>388</v>
      </c>
      <c r="D274" s="346" t="s">
        <v>3830</v>
      </c>
      <c r="E274" s="347">
        <v>315000</v>
      </c>
    </row>
    <row r="275" spans="2:5" x14ac:dyDescent="0.2">
      <c r="B275" s="350"/>
      <c r="C275" s="80" t="s">
        <v>389</v>
      </c>
      <c r="D275" s="346" t="s">
        <v>3830</v>
      </c>
      <c r="E275" s="347">
        <v>1505000</v>
      </c>
    </row>
    <row r="276" spans="2:5" x14ac:dyDescent="0.2">
      <c r="B276" s="350"/>
      <c r="C276" s="80" t="s">
        <v>390</v>
      </c>
      <c r="D276" s="346" t="s">
        <v>3765</v>
      </c>
      <c r="E276" s="347">
        <v>1</v>
      </c>
    </row>
    <row r="277" spans="2:5" x14ac:dyDescent="0.2">
      <c r="B277" s="350"/>
      <c r="C277" s="80" t="s">
        <v>391</v>
      </c>
      <c r="D277" s="346" t="s">
        <v>3831</v>
      </c>
      <c r="E277" s="347">
        <v>1</v>
      </c>
    </row>
    <row r="278" spans="2:5" x14ac:dyDescent="0.2">
      <c r="B278" s="350"/>
      <c r="C278" s="80" t="s">
        <v>391</v>
      </c>
      <c r="D278" s="346" t="s">
        <v>3832</v>
      </c>
      <c r="E278" s="347">
        <v>1</v>
      </c>
    </row>
    <row r="279" spans="2:5" x14ac:dyDescent="0.2">
      <c r="B279" s="350"/>
      <c r="C279" s="80" t="s">
        <v>391</v>
      </c>
      <c r="D279" s="346" t="s">
        <v>3833</v>
      </c>
      <c r="E279" s="347">
        <v>1</v>
      </c>
    </row>
    <row r="280" spans="2:5" x14ac:dyDescent="0.2">
      <c r="B280" s="350"/>
      <c r="C280" s="80" t="s">
        <v>392</v>
      </c>
      <c r="D280" s="346" t="s">
        <v>3831</v>
      </c>
      <c r="E280" s="347">
        <v>14999</v>
      </c>
    </row>
    <row r="281" spans="2:5" x14ac:dyDescent="0.2">
      <c r="B281" s="350"/>
      <c r="C281" s="80" t="s">
        <v>392</v>
      </c>
      <c r="D281" s="346" t="s">
        <v>3832</v>
      </c>
      <c r="E281" s="347">
        <v>49999</v>
      </c>
    </row>
    <row r="282" spans="2:5" x14ac:dyDescent="0.2">
      <c r="B282" s="350"/>
      <c r="C282" s="80" t="s">
        <v>392</v>
      </c>
      <c r="D282" s="346" t="s">
        <v>3833</v>
      </c>
      <c r="E282" s="347">
        <v>49999</v>
      </c>
    </row>
    <row r="283" spans="2:5" x14ac:dyDescent="0.2">
      <c r="B283" s="350"/>
      <c r="C283" s="80" t="s">
        <v>393</v>
      </c>
      <c r="D283" s="346" t="s">
        <v>3718</v>
      </c>
      <c r="E283" s="347">
        <v>19480000</v>
      </c>
    </row>
    <row r="284" spans="2:5" x14ac:dyDescent="0.2">
      <c r="B284" s="350"/>
      <c r="C284" s="80" t="s">
        <v>394</v>
      </c>
      <c r="D284" s="346" t="s">
        <v>3718</v>
      </c>
      <c r="E284" s="347">
        <v>1</v>
      </c>
    </row>
    <row r="285" spans="2:5" x14ac:dyDescent="0.2">
      <c r="B285" s="350"/>
      <c r="C285" s="80" t="s">
        <v>395</v>
      </c>
      <c r="D285" s="346" t="s">
        <v>3718</v>
      </c>
      <c r="E285" s="347">
        <v>1</v>
      </c>
    </row>
    <row r="286" spans="2:5" x14ac:dyDescent="0.2">
      <c r="B286" s="350"/>
      <c r="C286" s="80" t="s">
        <v>396</v>
      </c>
      <c r="D286" s="346" t="s">
        <v>3718</v>
      </c>
      <c r="E286" s="347">
        <v>4890328</v>
      </c>
    </row>
    <row r="287" spans="2:5" x14ac:dyDescent="0.2">
      <c r="B287" s="350"/>
      <c r="C287" s="80" t="s">
        <v>397</v>
      </c>
      <c r="D287" s="346" t="s">
        <v>3720</v>
      </c>
      <c r="E287" s="347">
        <v>5604061</v>
      </c>
    </row>
    <row r="288" spans="2:5" x14ac:dyDescent="0.2">
      <c r="B288" s="350"/>
      <c r="C288" s="80" t="s">
        <v>398</v>
      </c>
      <c r="D288" s="346" t="s">
        <v>3722</v>
      </c>
      <c r="E288" s="347">
        <v>7835827</v>
      </c>
    </row>
    <row r="289" spans="2:5" x14ac:dyDescent="0.2">
      <c r="B289" s="350"/>
      <c r="C289" s="80" t="s">
        <v>399</v>
      </c>
      <c r="D289" s="346" t="s">
        <v>3723</v>
      </c>
      <c r="E289" s="347">
        <v>977658</v>
      </c>
    </row>
    <row r="290" spans="2:5" x14ac:dyDescent="0.2">
      <c r="B290" s="350"/>
      <c r="C290" s="80" t="s">
        <v>400</v>
      </c>
      <c r="D290" s="346" t="s">
        <v>3727</v>
      </c>
      <c r="E290" s="347">
        <v>1</v>
      </c>
    </row>
    <row r="291" spans="2:5" x14ac:dyDescent="0.2">
      <c r="B291" s="350"/>
      <c r="C291" s="80" t="s">
        <v>401</v>
      </c>
      <c r="D291" s="346" t="s">
        <v>3728</v>
      </c>
      <c r="E291" s="347">
        <v>1</v>
      </c>
    </row>
    <row r="292" spans="2:5" x14ac:dyDescent="0.2">
      <c r="B292" s="350"/>
      <c r="C292" s="80" t="s">
        <v>402</v>
      </c>
      <c r="D292" s="346" t="s">
        <v>3834</v>
      </c>
      <c r="E292" s="347">
        <v>638280</v>
      </c>
    </row>
    <row r="293" spans="2:5" x14ac:dyDescent="0.2">
      <c r="B293" s="350"/>
      <c r="C293" s="80" t="s">
        <v>404</v>
      </c>
      <c r="D293" s="346" t="s">
        <v>3835</v>
      </c>
      <c r="E293" s="347">
        <v>9500565</v>
      </c>
    </row>
    <row r="294" spans="2:5" x14ac:dyDescent="0.2">
      <c r="B294" s="350"/>
      <c r="C294" s="80" t="s">
        <v>405</v>
      </c>
      <c r="D294" s="346" t="s">
        <v>3836</v>
      </c>
      <c r="E294" s="347">
        <v>150000</v>
      </c>
    </row>
    <row r="295" spans="2:5" x14ac:dyDescent="0.2">
      <c r="B295" s="350"/>
      <c r="C295" s="80" t="s">
        <v>406</v>
      </c>
      <c r="D295" s="346" t="s">
        <v>3731</v>
      </c>
      <c r="E295" s="347">
        <v>50000</v>
      </c>
    </row>
    <row r="296" spans="2:5" x14ac:dyDescent="0.2">
      <c r="B296" s="350"/>
      <c r="C296" s="80" t="s">
        <v>406</v>
      </c>
      <c r="D296" s="346" t="s">
        <v>3732</v>
      </c>
      <c r="E296" s="347">
        <v>100000</v>
      </c>
    </row>
    <row r="297" spans="2:5" x14ac:dyDescent="0.2">
      <c r="B297" s="350"/>
      <c r="C297" s="80" t="s">
        <v>406</v>
      </c>
      <c r="D297" s="346" t="s">
        <v>3734</v>
      </c>
      <c r="E297" s="347">
        <v>60000</v>
      </c>
    </row>
    <row r="298" spans="2:5" x14ac:dyDescent="0.2">
      <c r="B298" s="350"/>
      <c r="C298" s="80" t="s">
        <v>406</v>
      </c>
      <c r="D298" s="346" t="s">
        <v>3743</v>
      </c>
      <c r="E298" s="347">
        <v>359548</v>
      </c>
    </row>
    <row r="299" spans="2:5" x14ac:dyDescent="0.2">
      <c r="B299" s="350"/>
      <c r="C299" s="80" t="s">
        <v>407</v>
      </c>
      <c r="D299" s="346" t="s">
        <v>3730</v>
      </c>
      <c r="E299" s="347">
        <v>170000</v>
      </c>
    </row>
    <row r="300" spans="2:5" x14ac:dyDescent="0.2">
      <c r="B300" s="350"/>
      <c r="C300" s="80" t="s">
        <v>408</v>
      </c>
      <c r="D300" s="346" t="s">
        <v>3837</v>
      </c>
      <c r="E300" s="347">
        <v>1</v>
      </c>
    </row>
    <row r="301" spans="2:5" x14ac:dyDescent="0.2">
      <c r="B301" s="350"/>
      <c r="C301" s="80" t="s">
        <v>408</v>
      </c>
      <c r="D301" s="346" t="s">
        <v>3837</v>
      </c>
      <c r="E301" s="347">
        <v>1</v>
      </c>
    </row>
    <row r="302" spans="2:5" x14ac:dyDescent="0.2">
      <c r="B302" s="350"/>
      <c r="C302" s="80" t="s">
        <v>408</v>
      </c>
      <c r="D302" s="346" t="s">
        <v>3738</v>
      </c>
      <c r="E302" s="347">
        <v>1</v>
      </c>
    </row>
    <row r="303" spans="2:5" x14ac:dyDescent="0.2">
      <c r="B303" s="350"/>
      <c r="C303" s="80" t="s">
        <v>409</v>
      </c>
      <c r="D303" s="346" t="s">
        <v>3735</v>
      </c>
      <c r="E303" s="347">
        <v>50000</v>
      </c>
    </row>
    <row r="304" spans="2:5" x14ac:dyDescent="0.2">
      <c r="B304" s="350"/>
      <c r="C304" s="80" t="s">
        <v>409</v>
      </c>
      <c r="D304" s="346" t="s">
        <v>3734</v>
      </c>
      <c r="E304" s="347">
        <v>30000</v>
      </c>
    </row>
    <row r="305" spans="2:5" x14ac:dyDescent="0.2">
      <c r="B305" s="350"/>
      <c r="C305" s="80" t="s">
        <v>409</v>
      </c>
      <c r="D305" s="346" t="s">
        <v>3838</v>
      </c>
      <c r="E305" s="347">
        <v>588000</v>
      </c>
    </row>
    <row r="306" spans="2:5" x14ac:dyDescent="0.2">
      <c r="B306" s="350"/>
      <c r="C306" s="80" t="s">
        <v>409</v>
      </c>
      <c r="D306" s="346" t="s">
        <v>3737</v>
      </c>
      <c r="E306" s="347">
        <v>12000</v>
      </c>
    </row>
    <row r="307" spans="2:5" x14ac:dyDescent="0.2">
      <c r="B307" s="350"/>
      <c r="C307" s="80" t="s">
        <v>410</v>
      </c>
      <c r="D307" s="346" t="s">
        <v>3839</v>
      </c>
      <c r="E307" s="347">
        <v>1</v>
      </c>
    </row>
    <row r="308" spans="2:5" x14ac:dyDescent="0.2">
      <c r="B308" s="350"/>
      <c r="C308" s="80" t="s">
        <v>410</v>
      </c>
      <c r="D308" s="346" t="s">
        <v>3840</v>
      </c>
      <c r="E308" s="347">
        <v>84600</v>
      </c>
    </row>
    <row r="309" spans="2:5" x14ac:dyDescent="0.2">
      <c r="B309" s="350"/>
      <c r="C309" s="80" t="s">
        <v>410</v>
      </c>
      <c r="D309" s="346" t="s">
        <v>3841</v>
      </c>
      <c r="E309" s="347">
        <v>53000</v>
      </c>
    </row>
    <row r="310" spans="2:5" x14ac:dyDescent="0.2">
      <c r="B310" s="350"/>
      <c r="C310" s="80" t="s">
        <v>410</v>
      </c>
      <c r="D310" s="346" t="s">
        <v>3842</v>
      </c>
      <c r="E310" s="347">
        <v>100000</v>
      </c>
    </row>
    <row r="311" spans="2:5" x14ac:dyDescent="0.2">
      <c r="B311" s="350"/>
      <c r="C311" s="80" t="s">
        <v>410</v>
      </c>
      <c r="D311" s="346" t="s">
        <v>3843</v>
      </c>
      <c r="E311" s="347">
        <v>100000</v>
      </c>
    </row>
    <row r="312" spans="2:5" x14ac:dyDescent="0.2">
      <c r="B312" s="350"/>
      <c r="C312" s="80" t="s">
        <v>411</v>
      </c>
      <c r="D312" s="346" t="s">
        <v>3772</v>
      </c>
      <c r="E312" s="347">
        <v>1</v>
      </c>
    </row>
    <row r="313" spans="2:5" x14ac:dyDescent="0.2">
      <c r="B313" s="350"/>
      <c r="C313" s="80" t="s">
        <v>412</v>
      </c>
      <c r="D313" s="346" t="s">
        <v>3772</v>
      </c>
      <c r="E313" s="347">
        <v>1</v>
      </c>
    </row>
    <row r="314" spans="2:5" x14ac:dyDescent="0.2">
      <c r="B314" s="350"/>
      <c r="C314" s="80" t="s">
        <v>413</v>
      </c>
      <c r="D314" s="346" t="s">
        <v>3844</v>
      </c>
      <c r="E314" s="347">
        <v>294000</v>
      </c>
    </row>
    <row r="315" spans="2:5" x14ac:dyDescent="0.2">
      <c r="B315" s="350"/>
      <c r="C315" s="80" t="s">
        <v>414</v>
      </c>
      <c r="D315" s="346" t="s">
        <v>3845</v>
      </c>
      <c r="E315" s="347">
        <v>50000</v>
      </c>
    </row>
    <row r="316" spans="2:5" x14ac:dyDescent="0.2">
      <c r="B316" s="350"/>
      <c r="C316" s="80" t="s">
        <v>416</v>
      </c>
      <c r="D316" s="346" t="s">
        <v>3846</v>
      </c>
      <c r="E316" s="347">
        <v>7146131</v>
      </c>
    </row>
    <row r="317" spans="2:5" x14ac:dyDescent="0.2">
      <c r="B317" s="350"/>
      <c r="C317" s="80" t="s">
        <v>417</v>
      </c>
      <c r="D317" s="346" t="s">
        <v>3847</v>
      </c>
      <c r="E317" s="347">
        <v>3543483</v>
      </c>
    </row>
    <row r="318" spans="2:5" x14ac:dyDescent="0.2">
      <c r="B318" s="350"/>
      <c r="C318" s="80" t="s">
        <v>417</v>
      </c>
      <c r="D318" s="346" t="s">
        <v>3848</v>
      </c>
      <c r="E318" s="347">
        <v>3592185</v>
      </c>
    </row>
    <row r="319" spans="2:5" x14ac:dyDescent="0.2">
      <c r="B319" s="350"/>
      <c r="C319" s="80" t="s">
        <v>419</v>
      </c>
      <c r="D319" s="346" t="s">
        <v>3847</v>
      </c>
      <c r="E319" s="347">
        <v>885870</v>
      </c>
    </row>
    <row r="320" spans="2:5" x14ac:dyDescent="0.2">
      <c r="B320" s="350"/>
      <c r="C320" s="80" t="s">
        <v>419</v>
      </c>
      <c r="D320" s="346" t="s">
        <v>3848</v>
      </c>
      <c r="E320" s="347">
        <v>898047</v>
      </c>
    </row>
    <row r="321" spans="2:5" x14ac:dyDescent="0.2">
      <c r="B321" s="350"/>
      <c r="C321" s="80" t="s">
        <v>420</v>
      </c>
      <c r="D321" s="346" t="s">
        <v>3849</v>
      </c>
      <c r="E321" s="347">
        <v>1200000</v>
      </c>
    </row>
    <row r="322" spans="2:5" x14ac:dyDescent="0.2">
      <c r="B322" s="350"/>
      <c r="C322" s="80" t="s">
        <v>421</v>
      </c>
      <c r="D322" s="346" t="s">
        <v>3732</v>
      </c>
      <c r="E322" s="347">
        <v>750000</v>
      </c>
    </row>
    <row r="323" spans="2:5" x14ac:dyDescent="0.2">
      <c r="B323" s="350"/>
      <c r="C323" s="80" t="s">
        <v>422</v>
      </c>
      <c r="D323" s="346" t="s">
        <v>3850</v>
      </c>
      <c r="E323" s="347">
        <v>500000</v>
      </c>
    </row>
    <row r="324" spans="2:5" x14ac:dyDescent="0.2">
      <c r="B324" s="350"/>
      <c r="C324" s="80" t="s">
        <v>423</v>
      </c>
      <c r="D324" s="346" t="s">
        <v>3851</v>
      </c>
      <c r="E324" s="347">
        <v>19840542</v>
      </c>
    </row>
    <row r="325" spans="2:5" x14ac:dyDescent="0.2">
      <c r="B325" s="350"/>
      <c r="C325" s="80" t="s">
        <v>423</v>
      </c>
      <c r="D325" s="346" t="s">
        <v>3852</v>
      </c>
      <c r="E325" s="347">
        <v>25861465</v>
      </c>
    </row>
    <row r="326" spans="2:5" x14ac:dyDescent="0.2">
      <c r="B326" s="350"/>
      <c r="C326" s="80" t="s">
        <v>423</v>
      </c>
      <c r="D326" s="346" t="s">
        <v>3853</v>
      </c>
      <c r="E326" s="347">
        <v>68304261</v>
      </c>
    </row>
    <row r="327" spans="2:5" x14ac:dyDescent="0.2">
      <c r="B327" s="350"/>
      <c r="C327" s="80" t="s">
        <v>423</v>
      </c>
      <c r="D327" s="346" t="s">
        <v>3854</v>
      </c>
      <c r="E327" s="347">
        <v>8651018</v>
      </c>
    </row>
    <row r="328" spans="2:5" x14ac:dyDescent="0.2">
      <c r="B328" s="350"/>
      <c r="C328" s="80" t="s">
        <v>425</v>
      </c>
      <c r="D328" s="346" t="s">
        <v>3855</v>
      </c>
      <c r="E328" s="347">
        <v>12000000</v>
      </c>
    </row>
    <row r="329" spans="2:5" x14ac:dyDescent="0.2">
      <c r="B329" s="350"/>
      <c r="C329" s="80" t="s">
        <v>426</v>
      </c>
      <c r="D329" s="346" t="s">
        <v>3851</v>
      </c>
      <c r="E329" s="347">
        <v>12050000</v>
      </c>
    </row>
    <row r="330" spans="2:5" x14ac:dyDescent="0.2">
      <c r="B330" s="350"/>
      <c r="C330" s="80" t="s">
        <v>426</v>
      </c>
      <c r="D330" s="346" t="s">
        <v>3852</v>
      </c>
      <c r="E330" s="347">
        <v>8000000</v>
      </c>
    </row>
    <row r="331" spans="2:5" x14ac:dyDescent="0.2">
      <c r="B331" s="350"/>
      <c r="C331" s="80" t="s">
        <v>426</v>
      </c>
      <c r="D331" s="346" t="s">
        <v>3853</v>
      </c>
      <c r="E331" s="347">
        <v>14506000</v>
      </c>
    </row>
    <row r="332" spans="2:5" x14ac:dyDescent="0.2">
      <c r="B332" s="350"/>
      <c r="C332" s="80" t="s">
        <v>426</v>
      </c>
      <c r="D332" s="346" t="s">
        <v>3854</v>
      </c>
      <c r="E332" s="347">
        <v>3900000</v>
      </c>
    </row>
    <row r="333" spans="2:5" x14ac:dyDescent="0.2">
      <c r="B333" s="350"/>
      <c r="C333" s="80" t="s">
        <v>427</v>
      </c>
      <c r="D333" s="346" t="s">
        <v>3718</v>
      </c>
      <c r="E333" s="347">
        <v>1</v>
      </c>
    </row>
    <row r="334" spans="2:5" x14ac:dyDescent="0.2">
      <c r="B334" s="350"/>
      <c r="C334" s="80" t="s">
        <v>427</v>
      </c>
      <c r="D334" s="346" t="s">
        <v>3718</v>
      </c>
      <c r="E334" s="347">
        <v>1</v>
      </c>
    </row>
    <row r="335" spans="2:5" x14ac:dyDescent="0.2">
      <c r="B335" s="350"/>
      <c r="C335" s="80" t="s">
        <v>427</v>
      </c>
      <c r="D335" s="346" t="s">
        <v>3718</v>
      </c>
      <c r="E335" s="347">
        <v>1</v>
      </c>
    </row>
    <row r="336" spans="2:5" x14ac:dyDescent="0.2">
      <c r="B336" s="350"/>
      <c r="C336" s="80" t="s">
        <v>427</v>
      </c>
      <c r="D336" s="346" t="s">
        <v>3718</v>
      </c>
      <c r="E336" s="347">
        <v>1</v>
      </c>
    </row>
    <row r="337" spans="2:5" x14ac:dyDescent="0.2">
      <c r="B337" s="350"/>
      <c r="C337" s="80" t="s">
        <v>428</v>
      </c>
      <c r="D337" s="346" t="s">
        <v>3718</v>
      </c>
      <c r="E337" s="347">
        <v>21759505</v>
      </c>
    </row>
    <row r="338" spans="2:5" x14ac:dyDescent="0.2">
      <c r="B338" s="350"/>
      <c r="C338" s="80" t="s">
        <v>429</v>
      </c>
      <c r="D338" s="346" t="s">
        <v>3718</v>
      </c>
      <c r="E338" s="347">
        <v>152047693</v>
      </c>
    </row>
    <row r="339" spans="2:5" x14ac:dyDescent="0.2">
      <c r="B339" s="350"/>
      <c r="C339" s="80" t="s">
        <v>430</v>
      </c>
      <c r="D339" s="346" t="s">
        <v>3718</v>
      </c>
      <c r="E339" s="347">
        <v>209233146</v>
      </c>
    </row>
    <row r="340" spans="2:5" x14ac:dyDescent="0.2">
      <c r="B340" s="350"/>
      <c r="C340" s="80" t="s">
        <v>431</v>
      </c>
      <c r="D340" s="346" t="s">
        <v>3718</v>
      </c>
      <c r="E340" s="347">
        <v>3</v>
      </c>
    </row>
    <row r="341" spans="2:5" x14ac:dyDescent="0.2">
      <c r="B341" s="350"/>
      <c r="C341" s="80" t="s">
        <v>432</v>
      </c>
      <c r="D341" s="346" t="s">
        <v>3718</v>
      </c>
      <c r="E341" s="347">
        <v>3</v>
      </c>
    </row>
    <row r="342" spans="2:5" x14ac:dyDescent="0.2">
      <c r="B342" s="350"/>
      <c r="C342" s="80" t="s">
        <v>433</v>
      </c>
      <c r="D342" s="346" t="s">
        <v>3718</v>
      </c>
      <c r="E342" s="347">
        <v>10289759</v>
      </c>
    </row>
    <row r="343" spans="2:5" x14ac:dyDescent="0.2">
      <c r="B343" s="350"/>
      <c r="C343" s="80" t="s">
        <v>434</v>
      </c>
      <c r="D343" s="346" t="s">
        <v>3720</v>
      </c>
      <c r="E343" s="347">
        <v>61544586</v>
      </c>
    </row>
    <row r="344" spans="2:5" x14ac:dyDescent="0.2">
      <c r="B344" s="350"/>
      <c r="C344" s="80" t="s">
        <v>435</v>
      </c>
      <c r="D344" s="346" t="s">
        <v>3720</v>
      </c>
      <c r="E344" s="347">
        <v>1</v>
      </c>
    </row>
    <row r="345" spans="2:5" x14ac:dyDescent="0.2">
      <c r="B345" s="350"/>
      <c r="C345" s="80" t="s">
        <v>436</v>
      </c>
      <c r="D345" s="346" t="s">
        <v>3722</v>
      </c>
      <c r="E345" s="347">
        <v>32323688</v>
      </c>
    </row>
    <row r="346" spans="2:5" x14ac:dyDescent="0.2">
      <c r="B346" s="350"/>
      <c r="C346" s="80" t="s">
        <v>437</v>
      </c>
      <c r="D346" s="346" t="s">
        <v>3722</v>
      </c>
      <c r="E346" s="347">
        <v>5</v>
      </c>
    </row>
    <row r="347" spans="2:5" x14ac:dyDescent="0.2">
      <c r="B347" s="350"/>
      <c r="C347" s="80" t="s">
        <v>438</v>
      </c>
      <c r="D347" s="346" t="s">
        <v>3723</v>
      </c>
      <c r="E347" s="347">
        <v>7547274</v>
      </c>
    </row>
    <row r="348" spans="2:5" x14ac:dyDescent="0.2">
      <c r="B348" s="350"/>
      <c r="C348" s="80" t="s">
        <v>439</v>
      </c>
      <c r="D348" s="346" t="s">
        <v>3740</v>
      </c>
      <c r="E348" s="347">
        <v>153840</v>
      </c>
    </row>
    <row r="349" spans="2:5" x14ac:dyDescent="0.2">
      <c r="B349" s="350"/>
      <c r="C349" s="80" t="s">
        <v>439</v>
      </c>
      <c r="D349" s="346" t="s">
        <v>3741</v>
      </c>
      <c r="E349" s="347">
        <v>3714741</v>
      </c>
    </row>
    <row r="350" spans="2:5" x14ac:dyDescent="0.2">
      <c r="B350" s="350"/>
      <c r="C350" s="80" t="s">
        <v>439</v>
      </c>
      <c r="D350" s="346" t="s">
        <v>3742</v>
      </c>
      <c r="E350" s="347">
        <v>1848522</v>
      </c>
    </row>
    <row r="351" spans="2:5" x14ac:dyDescent="0.2">
      <c r="B351" s="350"/>
      <c r="C351" s="80" t="s">
        <v>440</v>
      </c>
      <c r="D351" s="346" t="s">
        <v>3856</v>
      </c>
      <c r="E351" s="347">
        <v>6800000</v>
      </c>
    </row>
    <row r="352" spans="2:5" x14ac:dyDescent="0.2">
      <c r="B352" s="350"/>
      <c r="C352" s="80" t="s">
        <v>440</v>
      </c>
      <c r="D352" s="346" t="s">
        <v>3857</v>
      </c>
      <c r="E352" s="347">
        <v>17720015</v>
      </c>
    </row>
    <row r="353" spans="2:5" x14ac:dyDescent="0.2">
      <c r="B353" s="350"/>
      <c r="C353" s="80" t="s">
        <v>441</v>
      </c>
      <c r="D353" s="346" t="s">
        <v>3858</v>
      </c>
      <c r="E353" s="347">
        <v>1</v>
      </c>
    </row>
    <row r="354" spans="2:5" x14ac:dyDescent="0.2">
      <c r="B354" s="350"/>
      <c r="C354" s="80" t="s">
        <v>441</v>
      </c>
      <c r="D354" s="346" t="s">
        <v>3859</v>
      </c>
      <c r="E354" s="347">
        <v>1</v>
      </c>
    </row>
    <row r="355" spans="2:5" x14ac:dyDescent="0.2">
      <c r="B355" s="350"/>
      <c r="C355" s="80" t="s">
        <v>441</v>
      </c>
      <c r="D355" s="346" t="s">
        <v>3860</v>
      </c>
      <c r="E355" s="347">
        <v>1</v>
      </c>
    </row>
    <row r="356" spans="2:5" x14ac:dyDescent="0.2">
      <c r="B356" s="350"/>
      <c r="C356" s="80" t="s">
        <v>441</v>
      </c>
      <c r="D356" s="346" t="s">
        <v>3861</v>
      </c>
      <c r="E356" s="347">
        <v>1</v>
      </c>
    </row>
    <row r="357" spans="2:5" x14ac:dyDescent="0.2">
      <c r="B357" s="350"/>
      <c r="C357" s="80" t="s">
        <v>442</v>
      </c>
      <c r="D357" s="346" t="s">
        <v>3858</v>
      </c>
      <c r="E357" s="347">
        <v>999999</v>
      </c>
    </row>
    <row r="358" spans="2:5" x14ac:dyDescent="0.2">
      <c r="B358" s="350"/>
      <c r="C358" s="80" t="s">
        <v>442</v>
      </c>
      <c r="D358" s="346" t="s">
        <v>3859</v>
      </c>
      <c r="E358" s="347">
        <v>800000</v>
      </c>
    </row>
    <row r="359" spans="2:5" x14ac:dyDescent="0.2">
      <c r="B359" s="350"/>
      <c r="C359" s="80" t="s">
        <v>442</v>
      </c>
      <c r="D359" s="346" t="s">
        <v>3860</v>
      </c>
      <c r="E359" s="347">
        <v>800000</v>
      </c>
    </row>
    <row r="360" spans="2:5" x14ac:dyDescent="0.2">
      <c r="B360" s="350"/>
      <c r="C360" s="80" t="s">
        <v>442</v>
      </c>
      <c r="D360" s="346" t="s">
        <v>3861</v>
      </c>
      <c r="E360" s="347">
        <v>800000</v>
      </c>
    </row>
    <row r="361" spans="2:5" x14ac:dyDescent="0.2">
      <c r="B361" s="350"/>
      <c r="C361" s="80" t="s">
        <v>442</v>
      </c>
      <c r="D361" s="346" t="s">
        <v>3862</v>
      </c>
      <c r="E361" s="347">
        <v>50000</v>
      </c>
    </row>
    <row r="362" spans="2:5" x14ac:dyDescent="0.2">
      <c r="B362" s="350"/>
      <c r="C362" s="80" t="s">
        <v>442</v>
      </c>
      <c r="D362" s="346" t="s">
        <v>3863</v>
      </c>
      <c r="E362" s="347">
        <v>50000</v>
      </c>
    </row>
    <row r="363" spans="2:5" x14ac:dyDescent="0.2">
      <c r="B363" s="350"/>
      <c r="C363" s="80" t="s">
        <v>442</v>
      </c>
      <c r="D363" s="346" t="s">
        <v>3864</v>
      </c>
      <c r="E363" s="347">
        <v>50000</v>
      </c>
    </row>
    <row r="364" spans="2:5" x14ac:dyDescent="0.2">
      <c r="B364" s="350"/>
      <c r="C364" s="80" t="s">
        <v>442</v>
      </c>
      <c r="D364" s="346" t="s">
        <v>3865</v>
      </c>
      <c r="E364" s="347">
        <v>50000</v>
      </c>
    </row>
    <row r="365" spans="2:5" x14ac:dyDescent="0.2">
      <c r="B365" s="350"/>
      <c r="C365" s="80" t="s">
        <v>442</v>
      </c>
      <c r="D365" s="346" t="s">
        <v>3866</v>
      </c>
      <c r="E365" s="347">
        <v>50000</v>
      </c>
    </row>
    <row r="366" spans="2:5" x14ac:dyDescent="0.2">
      <c r="B366" s="350"/>
      <c r="C366" s="80" t="s">
        <v>442</v>
      </c>
      <c r="D366" s="346" t="s">
        <v>3867</v>
      </c>
      <c r="E366" s="347">
        <v>50000</v>
      </c>
    </row>
    <row r="367" spans="2:5" x14ac:dyDescent="0.2">
      <c r="B367" s="350"/>
      <c r="C367" s="80" t="s">
        <v>442</v>
      </c>
      <c r="D367" s="346" t="s">
        <v>3868</v>
      </c>
      <c r="E367" s="347">
        <v>50000</v>
      </c>
    </row>
    <row r="368" spans="2:5" x14ac:dyDescent="0.2">
      <c r="B368" s="350"/>
      <c r="C368" s="80" t="s">
        <v>442</v>
      </c>
      <c r="D368" s="346" t="s">
        <v>3869</v>
      </c>
      <c r="E368" s="347">
        <v>50000</v>
      </c>
    </row>
    <row r="369" spans="2:5" x14ac:dyDescent="0.2">
      <c r="B369" s="350"/>
      <c r="C369" s="80" t="s">
        <v>442</v>
      </c>
      <c r="D369" s="346" t="s">
        <v>3870</v>
      </c>
      <c r="E369" s="347">
        <v>50000</v>
      </c>
    </row>
    <row r="370" spans="2:5" x14ac:dyDescent="0.2">
      <c r="B370" s="350"/>
      <c r="C370" s="80" t="s">
        <v>442</v>
      </c>
      <c r="D370" s="346" t="s">
        <v>3871</v>
      </c>
      <c r="E370" s="347">
        <v>50000</v>
      </c>
    </row>
    <row r="371" spans="2:5" x14ac:dyDescent="0.2">
      <c r="B371" s="350"/>
      <c r="C371" s="80" t="s">
        <v>442</v>
      </c>
      <c r="D371" s="346" t="s">
        <v>3872</v>
      </c>
      <c r="E371" s="347">
        <v>50000</v>
      </c>
    </row>
    <row r="372" spans="2:5" x14ac:dyDescent="0.2">
      <c r="B372" s="350"/>
      <c r="C372" s="80" t="s">
        <v>442</v>
      </c>
      <c r="D372" s="346" t="s">
        <v>3873</v>
      </c>
      <c r="E372" s="347">
        <v>50000</v>
      </c>
    </row>
    <row r="373" spans="2:5" x14ac:dyDescent="0.2">
      <c r="B373" s="350"/>
      <c r="C373" s="80" t="s">
        <v>443</v>
      </c>
      <c r="D373" s="346" t="s">
        <v>3874</v>
      </c>
      <c r="E373" s="347">
        <v>1</v>
      </c>
    </row>
    <row r="374" spans="2:5" x14ac:dyDescent="0.2">
      <c r="B374" s="350"/>
      <c r="C374" s="80" t="s">
        <v>444</v>
      </c>
      <c r="D374" s="346" t="s">
        <v>3875</v>
      </c>
      <c r="E374" s="347">
        <v>8827810</v>
      </c>
    </row>
    <row r="375" spans="2:5" x14ac:dyDescent="0.2">
      <c r="B375" s="350"/>
      <c r="C375" s="80" t="s">
        <v>445</v>
      </c>
      <c r="D375" s="346" t="s">
        <v>3875</v>
      </c>
      <c r="E375" s="347">
        <v>2</v>
      </c>
    </row>
    <row r="376" spans="2:5" x14ac:dyDescent="0.2">
      <c r="B376" s="350"/>
      <c r="C376" s="80" t="s">
        <v>446</v>
      </c>
      <c r="D376" s="346" t="s">
        <v>3876</v>
      </c>
      <c r="E376" s="347">
        <v>1</v>
      </c>
    </row>
    <row r="377" spans="2:5" x14ac:dyDescent="0.2">
      <c r="B377" s="350"/>
      <c r="C377" s="80" t="s">
        <v>447</v>
      </c>
      <c r="D377" s="346" t="s">
        <v>3731</v>
      </c>
      <c r="E377" s="347">
        <v>1</v>
      </c>
    </row>
    <row r="378" spans="2:5" x14ac:dyDescent="0.2">
      <c r="B378" s="350"/>
      <c r="C378" s="80" t="s">
        <v>447</v>
      </c>
      <c r="D378" s="346" t="s">
        <v>3756</v>
      </c>
      <c r="E378" s="347">
        <v>1</v>
      </c>
    </row>
    <row r="379" spans="2:5" x14ac:dyDescent="0.2">
      <c r="B379" s="350"/>
      <c r="C379" s="80" t="s">
        <v>447</v>
      </c>
      <c r="D379" s="346" t="s">
        <v>3743</v>
      </c>
      <c r="E379" s="347">
        <v>5475230</v>
      </c>
    </row>
    <row r="380" spans="2:5" x14ac:dyDescent="0.2">
      <c r="B380" s="350"/>
      <c r="C380" s="80" t="s">
        <v>447</v>
      </c>
      <c r="D380" s="346" t="s">
        <v>3730</v>
      </c>
      <c r="E380" s="347">
        <v>1938000</v>
      </c>
    </row>
    <row r="381" spans="2:5" x14ac:dyDescent="0.2">
      <c r="B381" s="350"/>
      <c r="C381" s="80" t="s">
        <v>448</v>
      </c>
      <c r="D381" s="346" t="s">
        <v>3756</v>
      </c>
      <c r="E381" s="347">
        <v>3975232</v>
      </c>
    </row>
    <row r="382" spans="2:5" x14ac:dyDescent="0.2">
      <c r="B382" s="350"/>
      <c r="C382" s="80" t="s">
        <v>449</v>
      </c>
      <c r="D382" s="346" t="s">
        <v>3735</v>
      </c>
      <c r="E382" s="347">
        <v>1</v>
      </c>
    </row>
    <row r="383" spans="2:5" x14ac:dyDescent="0.2">
      <c r="B383" s="350"/>
      <c r="C383" s="80" t="s">
        <v>449</v>
      </c>
      <c r="D383" s="346" t="s">
        <v>3732</v>
      </c>
      <c r="E383" s="347">
        <v>2000</v>
      </c>
    </row>
    <row r="384" spans="2:5" x14ac:dyDescent="0.2">
      <c r="B384" s="350"/>
      <c r="C384" s="80" t="s">
        <v>449</v>
      </c>
      <c r="D384" s="346" t="s">
        <v>3838</v>
      </c>
      <c r="E384" s="347">
        <v>2490000</v>
      </c>
    </row>
    <row r="385" spans="2:5" x14ac:dyDescent="0.2">
      <c r="B385" s="350"/>
      <c r="C385" s="80" t="s">
        <v>449</v>
      </c>
      <c r="D385" s="346" t="s">
        <v>3877</v>
      </c>
      <c r="E385" s="347">
        <v>482016</v>
      </c>
    </row>
    <row r="386" spans="2:5" x14ac:dyDescent="0.2">
      <c r="B386" s="350"/>
      <c r="C386" s="80" t="s">
        <v>449</v>
      </c>
      <c r="D386" s="346" t="s">
        <v>3736</v>
      </c>
      <c r="E386" s="347">
        <v>1</v>
      </c>
    </row>
    <row r="387" spans="2:5" x14ac:dyDescent="0.2">
      <c r="B387" s="350"/>
      <c r="C387" s="80" t="s">
        <v>449</v>
      </c>
      <c r="D387" s="346" t="s">
        <v>3878</v>
      </c>
      <c r="E387" s="347">
        <v>1</v>
      </c>
    </row>
    <row r="388" spans="2:5" x14ac:dyDescent="0.2">
      <c r="B388" s="350"/>
      <c r="C388" s="80" t="s">
        <v>449</v>
      </c>
      <c r="D388" s="346" t="s">
        <v>3879</v>
      </c>
      <c r="E388" s="347">
        <v>94853</v>
      </c>
    </row>
    <row r="389" spans="2:5" x14ac:dyDescent="0.2">
      <c r="B389" s="350"/>
      <c r="C389" s="80" t="s">
        <v>449</v>
      </c>
      <c r="D389" s="346" t="s">
        <v>3880</v>
      </c>
      <c r="E389" s="347">
        <v>11146130</v>
      </c>
    </row>
    <row r="390" spans="2:5" x14ac:dyDescent="0.2">
      <c r="B390" s="350"/>
      <c r="C390" s="80" t="s">
        <v>450</v>
      </c>
      <c r="D390" s="346" t="s">
        <v>3881</v>
      </c>
      <c r="E390" s="347">
        <v>79353</v>
      </c>
    </row>
    <row r="391" spans="2:5" x14ac:dyDescent="0.2">
      <c r="B391" s="350"/>
      <c r="C391" s="80" t="s">
        <v>451</v>
      </c>
      <c r="D391" s="346" t="s">
        <v>3839</v>
      </c>
      <c r="E391" s="347">
        <v>1</v>
      </c>
    </row>
    <row r="392" spans="2:5" x14ac:dyDescent="0.2">
      <c r="B392" s="350"/>
      <c r="C392" s="80" t="s">
        <v>451</v>
      </c>
      <c r="D392" s="346" t="s">
        <v>3842</v>
      </c>
      <c r="E392" s="347">
        <v>100000</v>
      </c>
    </row>
    <row r="393" spans="2:5" x14ac:dyDescent="0.2">
      <c r="B393" s="350"/>
      <c r="C393" s="80" t="s">
        <v>451</v>
      </c>
      <c r="D393" s="346" t="s">
        <v>3843</v>
      </c>
      <c r="E393" s="347">
        <v>100001</v>
      </c>
    </row>
    <row r="394" spans="2:5" x14ac:dyDescent="0.2">
      <c r="B394" s="350"/>
      <c r="C394" s="80" t="s">
        <v>452</v>
      </c>
      <c r="D394" s="346" t="s">
        <v>3882</v>
      </c>
      <c r="E394" s="347">
        <v>1</v>
      </c>
    </row>
    <row r="395" spans="2:5" x14ac:dyDescent="0.2">
      <c r="B395" s="350"/>
      <c r="C395" s="80" t="s">
        <v>452</v>
      </c>
      <c r="D395" s="346" t="s">
        <v>3882</v>
      </c>
      <c r="E395" s="347">
        <v>3757214</v>
      </c>
    </row>
    <row r="396" spans="2:5" x14ac:dyDescent="0.2">
      <c r="B396" s="350"/>
      <c r="C396" s="80" t="s">
        <v>452</v>
      </c>
      <c r="D396" s="346" t="s">
        <v>3883</v>
      </c>
      <c r="E396" s="347">
        <v>19574270</v>
      </c>
    </row>
    <row r="397" spans="2:5" x14ac:dyDescent="0.2">
      <c r="B397" s="350"/>
      <c r="C397" s="80" t="s">
        <v>452</v>
      </c>
      <c r="D397" s="346" t="s">
        <v>3883</v>
      </c>
      <c r="E397" s="347">
        <v>4012093</v>
      </c>
    </row>
    <row r="398" spans="2:5" x14ac:dyDescent="0.2">
      <c r="B398" s="350"/>
      <c r="C398" s="80" t="s">
        <v>452</v>
      </c>
      <c r="D398" s="346" t="s">
        <v>3884</v>
      </c>
      <c r="E398" s="347">
        <v>1</v>
      </c>
    </row>
    <row r="399" spans="2:5" x14ac:dyDescent="0.2">
      <c r="B399" s="350"/>
      <c r="C399" s="80" t="s">
        <v>453</v>
      </c>
      <c r="D399" s="346" t="s">
        <v>3882</v>
      </c>
      <c r="E399" s="347">
        <v>1</v>
      </c>
    </row>
    <row r="400" spans="2:5" x14ac:dyDescent="0.2">
      <c r="B400" s="350"/>
      <c r="C400" s="80" t="s">
        <v>453</v>
      </c>
      <c r="D400" s="346" t="s">
        <v>3882</v>
      </c>
      <c r="E400" s="347">
        <v>15814751</v>
      </c>
    </row>
    <row r="401" spans="2:5" x14ac:dyDescent="0.2">
      <c r="B401" s="350"/>
      <c r="C401" s="80" t="s">
        <v>454</v>
      </c>
      <c r="D401" s="346" t="s">
        <v>3885</v>
      </c>
      <c r="E401" s="347">
        <v>4122195</v>
      </c>
    </row>
    <row r="402" spans="2:5" x14ac:dyDescent="0.2">
      <c r="B402" s="350"/>
      <c r="C402" s="80" t="s">
        <v>454</v>
      </c>
      <c r="D402" s="346" t="s">
        <v>3885</v>
      </c>
      <c r="E402" s="347">
        <v>5400977</v>
      </c>
    </row>
    <row r="403" spans="2:5" x14ac:dyDescent="0.2">
      <c r="B403" s="350"/>
      <c r="C403" s="80" t="s">
        <v>454</v>
      </c>
      <c r="D403" s="346" t="s">
        <v>3886</v>
      </c>
      <c r="E403" s="347">
        <v>44558723</v>
      </c>
    </row>
    <row r="404" spans="2:5" x14ac:dyDescent="0.2">
      <c r="B404" s="350"/>
      <c r="C404" s="80" t="s">
        <v>454</v>
      </c>
      <c r="D404" s="346" t="s">
        <v>3887</v>
      </c>
      <c r="E404" s="347">
        <v>1</v>
      </c>
    </row>
    <row r="405" spans="2:5" x14ac:dyDescent="0.2">
      <c r="B405" s="350"/>
      <c r="C405" s="80" t="s">
        <v>454</v>
      </c>
      <c r="D405" s="346" t="s">
        <v>3888</v>
      </c>
      <c r="E405" s="347">
        <v>2396007</v>
      </c>
    </row>
    <row r="406" spans="2:5" x14ac:dyDescent="0.2">
      <c r="B406" s="350"/>
      <c r="C406" s="80" t="s">
        <v>456</v>
      </c>
      <c r="D406" s="346" t="s">
        <v>3889</v>
      </c>
      <c r="E406" s="347">
        <v>5084787</v>
      </c>
    </row>
    <row r="407" spans="2:5" x14ac:dyDescent="0.2">
      <c r="B407" s="350"/>
      <c r="C407" s="80" t="s">
        <v>456</v>
      </c>
      <c r="D407" s="346" t="s">
        <v>3887</v>
      </c>
      <c r="E407" s="347">
        <v>8193571</v>
      </c>
    </row>
    <row r="408" spans="2:5" x14ac:dyDescent="0.2">
      <c r="B408" s="350"/>
      <c r="C408" s="80" t="s">
        <v>457</v>
      </c>
      <c r="D408" s="346" t="s">
        <v>3885</v>
      </c>
      <c r="E408" s="347">
        <v>2166667</v>
      </c>
    </row>
    <row r="409" spans="2:5" x14ac:dyDescent="0.2">
      <c r="B409" s="350"/>
      <c r="C409" s="80" t="s">
        <v>458</v>
      </c>
      <c r="D409" s="346" t="s">
        <v>3890</v>
      </c>
      <c r="E409" s="347">
        <v>1</v>
      </c>
    </row>
    <row r="410" spans="2:5" x14ac:dyDescent="0.2">
      <c r="B410" s="350"/>
      <c r="C410" s="80" t="s">
        <v>459</v>
      </c>
      <c r="D410" s="346" t="s">
        <v>3891</v>
      </c>
      <c r="E410" s="347">
        <v>9212860</v>
      </c>
    </row>
    <row r="411" spans="2:5" x14ac:dyDescent="0.2">
      <c r="B411" s="350"/>
      <c r="C411" s="80" t="s">
        <v>459</v>
      </c>
      <c r="D411" s="346" t="s">
        <v>3892</v>
      </c>
      <c r="E411" s="347">
        <v>26633074</v>
      </c>
    </row>
    <row r="412" spans="2:5" x14ac:dyDescent="0.2">
      <c r="B412" s="350"/>
      <c r="C412" s="80" t="s">
        <v>460</v>
      </c>
      <c r="D412" s="346" t="s">
        <v>3893</v>
      </c>
      <c r="E412" s="347">
        <v>13120263</v>
      </c>
    </row>
    <row r="413" spans="2:5" x14ac:dyDescent="0.2">
      <c r="B413" s="350"/>
      <c r="C413" s="80" t="s">
        <v>462</v>
      </c>
      <c r="D413" s="346" t="s">
        <v>3894</v>
      </c>
      <c r="E413" s="347">
        <v>2025840</v>
      </c>
    </row>
    <row r="414" spans="2:5" x14ac:dyDescent="0.2">
      <c r="B414" s="350"/>
      <c r="C414" s="80" t="s">
        <v>463</v>
      </c>
      <c r="D414" s="346" t="s">
        <v>3847</v>
      </c>
      <c r="E414" s="347">
        <v>1</v>
      </c>
    </row>
    <row r="415" spans="2:5" x14ac:dyDescent="0.2">
      <c r="B415" s="350"/>
      <c r="C415" s="80" t="s">
        <v>463</v>
      </c>
      <c r="D415" s="346" t="s">
        <v>3848</v>
      </c>
      <c r="E415" s="347">
        <v>1</v>
      </c>
    </row>
    <row r="416" spans="2:5" x14ac:dyDescent="0.2">
      <c r="B416" s="350"/>
      <c r="C416" s="80" t="s">
        <v>464</v>
      </c>
      <c r="D416" s="346" t="s">
        <v>3847</v>
      </c>
      <c r="E416" s="347">
        <v>4015946</v>
      </c>
    </row>
    <row r="417" spans="2:5" x14ac:dyDescent="0.2">
      <c r="B417" s="350"/>
      <c r="C417" s="80" t="s">
        <v>464</v>
      </c>
      <c r="D417" s="346" t="s">
        <v>3848</v>
      </c>
      <c r="E417" s="347">
        <v>3691398</v>
      </c>
    </row>
    <row r="418" spans="2:5" x14ac:dyDescent="0.2">
      <c r="B418" s="350"/>
      <c r="C418" s="80" t="s">
        <v>465</v>
      </c>
      <c r="D418" s="346" t="s">
        <v>3847</v>
      </c>
      <c r="E418" s="347">
        <v>1003986</v>
      </c>
    </row>
    <row r="419" spans="2:5" x14ac:dyDescent="0.2">
      <c r="B419" s="350"/>
      <c r="C419" s="80" t="s">
        <v>465</v>
      </c>
      <c r="D419" s="346" t="s">
        <v>3848</v>
      </c>
      <c r="E419" s="347">
        <v>922850</v>
      </c>
    </row>
    <row r="420" spans="2:5" x14ac:dyDescent="0.2">
      <c r="B420" s="350"/>
      <c r="C420" s="80" t="s">
        <v>466</v>
      </c>
      <c r="D420" s="346" t="s">
        <v>3847</v>
      </c>
      <c r="E420" s="347">
        <v>1</v>
      </c>
    </row>
    <row r="421" spans="2:5" x14ac:dyDescent="0.2">
      <c r="B421" s="350"/>
      <c r="C421" s="80" t="s">
        <v>466</v>
      </c>
      <c r="D421" s="346" t="s">
        <v>3848</v>
      </c>
      <c r="E421" s="347">
        <v>1</v>
      </c>
    </row>
    <row r="422" spans="2:5" x14ac:dyDescent="0.2">
      <c r="B422" s="350"/>
      <c r="C422" s="80" t="s">
        <v>467</v>
      </c>
      <c r="D422" s="346" t="s">
        <v>3895</v>
      </c>
      <c r="E422" s="347">
        <v>47000</v>
      </c>
    </row>
    <row r="423" spans="2:5" x14ac:dyDescent="0.2">
      <c r="B423" s="350"/>
      <c r="C423" s="80" t="s">
        <v>468</v>
      </c>
      <c r="D423" s="346" t="s">
        <v>3718</v>
      </c>
      <c r="E423" s="347">
        <v>3</v>
      </c>
    </row>
    <row r="424" spans="2:5" x14ac:dyDescent="0.2">
      <c r="B424" s="350"/>
      <c r="C424" s="80" t="s">
        <v>469</v>
      </c>
      <c r="D424" s="346" t="s">
        <v>3718</v>
      </c>
      <c r="E424" s="347">
        <v>281984771</v>
      </c>
    </row>
    <row r="425" spans="2:5" x14ac:dyDescent="0.2">
      <c r="B425" s="350"/>
      <c r="C425" s="80" t="s">
        <v>470</v>
      </c>
      <c r="D425" s="346" t="s">
        <v>3718</v>
      </c>
      <c r="E425" s="347">
        <v>127592141</v>
      </c>
    </row>
    <row r="426" spans="2:5" x14ac:dyDescent="0.2">
      <c r="B426" s="350"/>
      <c r="C426" s="80" t="s">
        <v>471</v>
      </c>
      <c r="D426" s="346" t="s">
        <v>3718</v>
      </c>
      <c r="E426" s="347">
        <v>1</v>
      </c>
    </row>
    <row r="427" spans="2:5" x14ac:dyDescent="0.2">
      <c r="B427" s="350"/>
      <c r="C427" s="80" t="s">
        <v>472</v>
      </c>
      <c r="D427" s="346" t="s">
        <v>3718</v>
      </c>
      <c r="E427" s="347">
        <v>1</v>
      </c>
    </row>
    <row r="428" spans="2:5" x14ac:dyDescent="0.2">
      <c r="B428" s="350"/>
      <c r="C428" s="80" t="s">
        <v>473</v>
      </c>
      <c r="D428" s="346" t="s">
        <v>3718</v>
      </c>
      <c r="E428" s="347">
        <v>4533428</v>
      </c>
    </row>
    <row r="429" spans="2:5" x14ac:dyDescent="0.2">
      <c r="B429" s="350"/>
      <c r="C429" s="80" t="s">
        <v>474</v>
      </c>
      <c r="D429" s="346" t="s">
        <v>3718</v>
      </c>
      <c r="E429" s="347">
        <v>3</v>
      </c>
    </row>
    <row r="430" spans="2:5" x14ac:dyDescent="0.2">
      <c r="B430" s="350"/>
      <c r="C430" s="80" t="s">
        <v>475</v>
      </c>
      <c r="D430" s="346" t="s">
        <v>3718</v>
      </c>
      <c r="E430" s="347">
        <v>11334344</v>
      </c>
    </row>
    <row r="431" spans="2:5" x14ac:dyDescent="0.2">
      <c r="B431" s="350"/>
      <c r="C431" s="80" t="s">
        <v>476</v>
      </c>
      <c r="D431" s="346" t="s">
        <v>3720</v>
      </c>
      <c r="E431" s="347">
        <v>65436492</v>
      </c>
    </row>
    <row r="432" spans="2:5" x14ac:dyDescent="0.2">
      <c r="B432" s="350"/>
      <c r="C432" s="80" t="s">
        <v>477</v>
      </c>
      <c r="D432" s="346" t="s">
        <v>3720</v>
      </c>
      <c r="E432" s="347">
        <v>3</v>
      </c>
    </row>
    <row r="433" spans="2:5" x14ac:dyDescent="0.2">
      <c r="B433" s="350"/>
      <c r="C433" s="80" t="s">
        <v>478</v>
      </c>
      <c r="D433" s="346" t="s">
        <v>3720</v>
      </c>
      <c r="E433" s="347">
        <v>5290923</v>
      </c>
    </row>
    <row r="434" spans="2:5" x14ac:dyDescent="0.2">
      <c r="B434" s="350"/>
      <c r="C434" s="80" t="s">
        <v>479</v>
      </c>
      <c r="D434" s="346" t="s">
        <v>3720</v>
      </c>
      <c r="E434" s="347">
        <v>1</v>
      </c>
    </row>
    <row r="435" spans="2:5" x14ac:dyDescent="0.2">
      <c r="B435" s="350"/>
      <c r="C435" s="80" t="s">
        <v>480</v>
      </c>
      <c r="D435" s="346" t="s">
        <v>3722</v>
      </c>
      <c r="E435" s="347">
        <v>5</v>
      </c>
    </row>
    <row r="436" spans="2:5" x14ac:dyDescent="0.2">
      <c r="B436" s="350"/>
      <c r="C436" s="80" t="s">
        <v>481</v>
      </c>
      <c r="D436" s="346" t="s">
        <v>3722</v>
      </c>
      <c r="E436" s="347">
        <v>50745513</v>
      </c>
    </row>
    <row r="437" spans="2:5" x14ac:dyDescent="0.2">
      <c r="B437" s="350"/>
      <c r="C437" s="80" t="s">
        <v>482</v>
      </c>
      <c r="D437" s="346" t="s">
        <v>3723</v>
      </c>
      <c r="E437" s="347">
        <v>7745545</v>
      </c>
    </row>
    <row r="438" spans="2:5" x14ac:dyDescent="0.2">
      <c r="B438" s="350"/>
      <c r="C438" s="80" t="s">
        <v>483</v>
      </c>
      <c r="D438" s="346" t="s">
        <v>3740</v>
      </c>
      <c r="E438" s="347">
        <v>103575</v>
      </c>
    </row>
    <row r="439" spans="2:5" x14ac:dyDescent="0.2">
      <c r="B439" s="350"/>
      <c r="C439" s="80" t="s">
        <v>483</v>
      </c>
      <c r="D439" s="346" t="s">
        <v>3741</v>
      </c>
      <c r="E439" s="347">
        <v>3129647</v>
      </c>
    </row>
    <row r="440" spans="2:5" x14ac:dyDescent="0.2">
      <c r="B440" s="350"/>
      <c r="C440" s="80" t="s">
        <v>483</v>
      </c>
      <c r="D440" s="346" t="s">
        <v>3742</v>
      </c>
      <c r="E440" s="347">
        <v>1122045</v>
      </c>
    </row>
    <row r="441" spans="2:5" x14ac:dyDescent="0.2">
      <c r="B441" s="350"/>
      <c r="C441" s="80" t="s">
        <v>484</v>
      </c>
      <c r="D441" s="346" t="s">
        <v>3856</v>
      </c>
      <c r="E441" s="347">
        <v>10200000</v>
      </c>
    </row>
    <row r="442" spans="2:5" x14ac:dyDescent="0.2">
      <c r="B442" s="350"/>
      <c r="C442" s="80" t="s">
        <v>484</v>
      </c>
      <c r="D442" s="346" t="s">
        <v>3896</v>
      </c>
      <c r="E442" s="347">
        <v>10179986</v>
      </c>
    </row>
    <row r="443" spans="2:5" x14ac:dyDescent="0.2">
      <c r="B443" s="350"/>
      <c r="C443" s="80" t="s">
        <v>485</v>
      </c>
      <c r="D443" s="346" t="s">
        <v>3897</v>
      </c>
      <c r="E443" s="347">
        <v>430000</v>
      </c>
    </row>
    <row r="444" spans="2:5" x14ac:dyDescent="0.2">
      <c r="B444" s="350"/>
      <c r="C444" s="80" t="s">
        <v>485</v>
      </c>
      <c r="D444" s="346" t="s">
        <v>3898</v>
      </c>
      <c r="E444" s="347">
        <v>430000</v>
      </c>
    </row>
    <row r="445" spans="2:5" x14ac:dyDescent="0.2">
      <c r="B445" s="350"/>
      <c r="C445" s="80" t="s">
        <v>485</v>
      </c>
      <c r="D445" s="346" t="s">
        <v>3899</v>
      </c>
      <c r="E445" s="347">
        <v>10000</v>
      </c>
    </row>
    <row r="446" spans="2:5" x14ac:dyDescent="0.2">
      <c r="B446" s="350"/>
      <c r="C446" s="80" t="s">
        <v>485</v>
      </c>
      <c r="D446" s="346" t="s">
        <v>3900</v>
      </c>
      <c r="E446" s="347">
        <v>10000</v>
      </c>
    </row>
    <row r="447" spans="2:5" x14ac:dyDescent="0.2">
      <c r="B447" s="350"/>
      <c r="C447" s="80" t="s">
        <v>485</v>
      </c>
      <c r="D447" s="346" t="s">
        <v>3901</v>
      </c>
      <c r="E447" s="347">
        <v>10000</v>
      </c>
    </row>
    <row r="448" spans="2:5" x14ac:dyDescent="0.2">
      <c r="B448" s="350"/>
      <c r="C448" s="80" t="s">
        <v>485</v>
      </c>
      <c r="D448" s="346" t="s">
        <v>3902</v>
      </c>
      <c r="E448" s="347">
        <v>10000</v>
      </c>
    </row>
    <row r="449" spans="2:5" x14ac:dyDescent="0.2">
      <c r="B449" s="350"/>
      <c r="C449" s="80" t="s">
        <v>485</v>
      </c>
      <c r="D449" s="346" t="s">
        <v>3903</v>
      </c>
      <c r="E449" s="347">
        <v>10000</v>
      </c>
    </row>
    <row r="450" spans="2:5" x14ac:dyDescent="0.2">
      <c r="B450" s="350"/>
      <c r="C450" s="80" t="s">
        <v>485</v>
      </c>
      <c r="D450" s="346" t="s">
        <v>3904</v>
      </c>
      <c r="E450" s="347">
        <v>10000</v>
      </c>
    </row>
    <row r="451" spans="2:5" x14ac:dyDescent="0.2">
      <c r="B451" s="350"/>
      <c r="C451" s="80" t="s">
        <v>485</v>
      </c>
      <c r="D451" s="346" t="s">
        <v>3905</v>
      </c>
      <c r="E451" s="347">
        <v>10000</v>
      </c>
    </row>
    <row r="452" spans="2:5" x14ac:dyDescent="0.2">
      <c r="B452" s="350"/>
      <c r="C452" s="80" t="s">
        <v>485</v>
      </c>
      <c r="D452" s="346" t="s">
        <v>3906</v>
      </c>
      <c r="E452" s="347">
        <v>10000</v>
      </c>
    </row>
    <row r="453" spans="2:5" x14ac:dyDescent="0.2">
      <c r="B453" s="350"/>
      <c r="C453" s="80" t="s">
        <v>485</v>
      </c>
      <c r="D453" s="346" t="s">
        <v>3907</v>
      </c>
      <c r="E453" s="347">
        <v>10000</v>
      </c>
    </row>
    <row r="454" spans="2:5" x14ac:dyDescent="0.2">
      <c r="B454" s="350"/>
      <c r="C454" s="80" t="s">
        <v>485</v>
      </c>
      <c r="D454" s="346" t="s">
        <v>3908</v>
      </c>
      <c r="E454" s="347">
        <v>10000</v>
      </c>
    </row>
    <row r="455" spans="2:5" x14ac:dyDescent="0.2">
      <c r="B455" s="350"/>
      <c r="C455" s="80" t="s">
        <v>485</v>
      </c>
      <c r="D455" s="346" t="s">
        <v>3909</v>
      </c>
      <c r="E455" s="347">
        <v>10000</v>
      </c>
    </row>
    <row r="456" spans="2:5" x14ac:dyDescent="0.2">
      <c r="B456" s="350"/>
      <c r="C456" s="80" t="s">
        <v>485</v>
      </c>
      <c r="D456" s="346" t="s">
        <v>3910</v>
      </c>
      <c r="E456" s="347">
        <v>10000</v>
      </c>
    </row>
    <row r="457" spans="2:5" x14ac:dyDescent="0.2">
      <c r="B457" s="350"/>
      <c r="C457" s="80" t="s">
        <v>485</v>
      </c>
      <c r="D457" s="346" t="s">
        <v>3911</v>
      </c>
      <c r="E457" s="347">
        <v>10000</v>
      </c>
    </row>
    <row r="458" spans="2:5" x14ac:dyDescent="0.2">
      <c r="B458" s="350"/>
      <c r="C458" s="80" t="s">
        <v>485</v>
      </c>
      <c r="D458" s="346" t="s">
        <v>3912</v>
      </c>
      <c r="E458" s="347">
        <v>10000</v>
      </c>
    </row>
    <row r="459" spans="2:5" x14ac:dyDescent="0.2">
      <c r="B459" s="350"/>
      <c r="C459" s="80" t="s">
        <v>486</v>
      </c>
      <c r="D459" s="346" t="s">
        <v>3913</v>
      </c>
      <c r="E459" s="347">
        <v>2609157</v>
      </c>
    </row>
    <row r="460" spans="2:5" x14ac:dyDescent="0.2">
      <c r="B460" s="350"/>
      <c r="C460" s="80" t="s">
        <v>486</v>
      </c>
      <c r="D460" s="346" t="s">
        <v>3913</v>
      </c>
      <c r="E460" s="347">
        <v>1</v>
      </c>
    </row>
    <row r="461" spans="2:5" x14ac:dyDescent="0.2">
      <c r="B461" s="350"/>
      <c r="C461" s="80" t="s">
        <v>486</v>
      </c>
      <c r="D461" s="346" t="s">
        <v>3914</v>
      </c>
      <c r="E461" s="347">
        <v>2</v>
      </c>
    </row>
    <row r="462" spans="2:5" x14ac:dyDescent="0.2">
      <c r="B462" s="350"/>
      <c r="C462" s="80" t="s">
        <v>487</v>
      </c>
      <c r="D462" s="346" t="s">
        <v>3913</v>
      </c>
      <c r="E462" s="347">
        <v>1</v>
      </c>
    </row>
    <row r="463" spans="2:5" x14ac:dyDescent="0.2">
      <c r="B463" s="350"/>
      <c r="C463" s="80" t="s">
        <v>487</v>
      </c>
      <c r="D463" s="346" t="s">
        <v>3914</v>
      </c>
      <c r="E463" s="347">
        <v>1</v>
      </c>
    </row>
    <row r="464" spans="2:5" x14ac:dyDescent="0.2">
      <c r="B464" s="350"/>
      <c r="C464" s="80" t="s">
        <v>488</v>
      </c>
      <c r="D464" s="346" t="s">
        <v>3914</v>
      </c>
      <c r="E464" s="347">
        <v>276520</v>
      </c>
    </row>
    <row r="465" spans="2:5" x14ac:dyDescent="0.2">
      <c r="B465" s="350"/>
      <c r="C465" s="80" t="s">
        <v>489</v>
      </c>
      <c r="D465" s="346" t="s">
        <v>3876</v>
      </c>
      <c r="E465" s="347">
        <v>1</v>
      </c>
    </row>
    <row r="466" spans="2:5" x14ac:dyDescent="0.2">
      <c r="B466" s="350"/>
      <c r="C466" s="80" t="s">
        <v>490</v>
      </c>
      <c r="D466" s="346" t="s">
        <v>3756</v>
      </c>
      <c r="E466" s="347">
        <v>1809702</v>
      </c>
    </row>
    <row r="467" spans="2:5" x14ac:dyDescent="0.2">
      <c r="B467" s="350"/>
      <c r="C467" s="80" t="s">
        <v>490</v>
      </c>
      <c r="D467" s="346" t="s">
        <v>3915</v>
      </c>
      <c r="E467" s="347">
        <v>199000</v>
      </c>
    </row>
    <row r="468" spans="2:5" x14ac:dyDescent="0.2">
      <c r="B468" s="350"/>
      <c r="C468" s="80" t="s">
        <v>491</v>
      </c>
      <c r="D468" s="346" t="s">
        <v>3731</v>
      </c>
      <c r="E468" s="347">
        <v>1</v>
      </c>
    </row>
    <row r="469" spans="2:5" x14ac:dyDescent="0.2">
      <c r="B469" s="350"/>
      <c r="C469" s="80" t="s">
        <v>491</v>
      </c>
      <c r="D469" s="346" t="s">
        <v>3732</v>
      </c>
      <c r="E469" s="347">
        <v>1</v>
      </c>
    </row>
    <row r="470" spans="2:5" x14ac:dyDescent="0.2">
      <c r="B470" s="350"/>
      <c r="C470" s="80" t="s">
        <v>491</v>
      </c>
      <c r="D470" s="346" t="s">
        <v>3734</v>
      </c>
      <c r="E470" s="347">
        <v>1500</v>
      </c>
    </row>
    <row r="471" spans="2:5" x14ac:dyDescent="0.2">
      <c r="B471" s="350"/>
      <c r="C471" s="80" t="s">
        <v>491</v>
      </c>
      <c r="D471" s="346" t="s">
        <v>3756</v>
      </c>
      <c r="E471" s="347">
        <v>1</v>
      </c>
    </row>
    <row r="472" spans="2:5" x14ac:dyDescent="0.2">
      <c r="B472" s="350"/>
      <c r="C472" s="80" t="s">
        <v>491</v>
      </c>
      <c r="D472" s="346" t="s">
        <v>3743</v>
      </c>
      <c r="E472" s="347">
        <v>4648650</v>
      </c>
    </row>
    <row r="473" spans="2:5" x14ac:dyDescent="0.2">
      <c r="B473" s="350"/>
      <c r="C473" s="80" t="s">
        <v>491</v>
      </c>
      <c r="D473" s="346" t="s">
        <v>3730</v>
      </c>
      <c r="E473" s="347">
        <v>1287000</v>
      </c>
    </row>
    <row r="474" spans="2:5" x14ac:dyDescent="0.2">
      <c r="B474" s="350"/>
      <c r="C474" s="80" t="s">
        <v>491</v>
      </c>
      <c r="D474" s="346" t="s">
        <v>3842</v>
      </c>
      <c r="E474" s="347">
        <v>5000</v>
      </c>
    </row>
    <row r="475" spans="2:5" x14ac:dyDescent="0.2">
      <c r="B475" s="350"/>
      <c r="C475" s="80" t="s">
        <v>491</v>
      </c>
      <c r="D475" s="346" t="s">
        <v>3916</v>
      </c>
      <c r="E475" s="347">
        <v>695000</v>
      </c>
    </row>
    <row r="476" spans="2:5" x14ac:dyDescent="0.2">
      <c r="B476" s="350"/>
      <c r="C476" s="80" t="s">
        <v>491</v>
      </c>
      <c r="D476" s="346" t="s">
        <v>3915</v>
      </c>
      <c r="E476" s="347">
        <v>5000</v>
      </c>
    </row>
    <row r="477" spans="2:5" x14ac:dyDescent="0.2">
      <c r="B477" s="350"/>
      <c r="C477" s="80" t="s">
        <v>492</v>
      </c>
      <c r="D477" s="346" t="s">
        <v>3735</v>
      </c>
      <c r="E477" s="347">
        <v>1</v>
      </c>
    </row>
    <row r="478" spans="2:5" x14ac:dyDescent="0.2">
      <c r="B478" s="350"/>
      <c r="C478" s="80" t="s">
        <v>492</v>
      </c>
      <c r="D478" s="346" t="s">
        <v>3736</v>
      </c>
      <c r="E478" s="347">
        <v>1</v>
      </c>
    </row>
    <row r="479" spans="2:5" x14ac:dyDescent="0.2">
      <c r="B479" s="350"/>
      <c r="C479" s="80" t="s">
        <v>492</v>
      </c>
      <c r="D479" s="346" t="s">
        <v>3738</v>
      </c>
      <c r="E479" s="347">
        <v>1</v>
      </c>
    </row>
    <row r="480" spans="2:5" x14ac:dyDescent="0.2">
      <c r="B480" s="350"/>
      <c r="C480" s="80" t="s">
        <v>492</v>
      </c>
      <c r="D480" s="346" t="s">
        <v>3880</v>
      </c>
      <c r="E480" s="347">
        <v>8853868</v>
      </c>
    </row>
    <row r="481" spans="2:5" x14ac:dyDescent="0.2">
      <c r="B481" s="350"/>
      <c r="C481" s="80" t="s">
        <v>492</v>
      </c>
      <c r="D481" s="346" t="s">
        <v>3850</v>
      </c>
      <c r="E481" s="347">
        <v>1</v>
      </c>
    </row>
    <row r="482" spans="2:5" x14ac:dyDescent="0.2">
      <c r="B482" s="350"/>
      <c r="C482" s="80" t="s">
        <v>492</v>
      </c>
      <c r="D482" s="346" t="s">
        <v>3879</v>
      </c>
      <c r="E482" s="347">
        <v>94853</v>
      </c>
    </row>
    <row r="483" spans="2:5" x14ac:dyDescent="0.2">
      <c r="B483" s="350"/>
      <c r="C483" s="80" t="s">
        <v>493</v>
      </c>
      <c r="D483" s="346" t="s">
        <v>3838</v>
      </c>
      <c r="E483" s="347">
        <v>2148000</v>
      </c>
    </row>
    <row r="484" spans="2:5" x14ac:dyDescent="0.2">
      <c r="B484" s="350"/>
      <c r="C484" s="80" t="s">
        <v>493</v>
      </c>
      <c r="D484" s="346" t="s">
        <v>3881</v>
      </c>
      <c r="E484" s="347">
        <v>79353</v>
      </c>
    </row>
    <row r="485" spans="2:5" x14ac:dyDescent="0.2">
      <c r="B485" s="350"/>
      <c r="C485" s="80" t="s">
        <v>494</v>
      </c>
      <c r="D485" s="346" t="s">
        <v>3839</v>
      </c>
      <c r="E485" s="347">
        <v>1</v>
      </c>
    </row>
    <row r="486" spans="2:5" x14ac:dyDescent="0.2">
      <c r="B486" s="350"/>
      <c r="C486" s="80" t="s">
        <v>494</v>
      </c>
      <c r="D486" s="346" t="s">
        <v>3842</v>
      </c>
      <c r="E486" s="347">
        <v>499500</v>
      </c>
    </row>
    <row r="487" spans="2:5" x14ac:dyDescent="0.2">
      <c r="B487" s="350"/>
      <c r="C487" s="80" t="s">
        <v>494</v>
      </c>
      <c r="D487" s="346" t="s">
        <v>3843</v>
      </c>
      <c r="E487" s="347">
        <v>99500</v>
      </c>
    </row>
    <row r="488" spans="2:5" x14ac:dyDescent="0.2">
      <c r="B488" s="350"/>
      <c r="C488" s="80" t="s">
        <v>494</v>
      </c>
      <c r="D488" s="346" t="s">
        <v>3737</v>
      </c>
      <c r="E488" s="347">
        <v>1000</v>
      </c>
    </row>
    <row r="489" spans="2:5" x14ac:dyDescent="0.2">
      <c r="B489" s="350"/>
      <c r="C489" s="80" t="s">
        <v>495</v>
      </c>
      <c r="D489" s="346" t="s">
        <v>3882</v>
      </c>
      <c r="E489" s="347">
        <v>9098414</v>
      </c>
    </row>
    <row r="490" spans="2:5" x14ac:dyDescent="0.2">
      <c r="B490" s="350"/>
      <c r="C490" s="80" t="s">
        <v>496</v>
      </c>
      <c r="D490" s="346" t="s">
        <v>3882</v>
      </c>
      <c r="E490" s="347">
        <v>1269017</v>
      </c>
    </row>
    <row r="491" spans="2:5" x14ac:dyDescent="0.2">
      <c r="B491" s="350"/>
      <c r="C491" s="80" t="s">
        <v>496</v>
      </c>
      <c r="D491" s="346" t="s">
        <v>3883</v>
      </c>
      <c r="E491" s="347">
        <v>17745907</v>
      </c>
    </row>
    <row r="492" spans="2:5" x14ac:dyDescent="0.2">
      <c r="B492" s="350"/>
      <c r="C492" s="80" t="s">
        <v>496</v>
      </c>
      <c r="D492" s="346" t="s">
        <v>3884</v>
      </c>
      <c r="E492" s="347">
        <v>7218671</v>
      </c>
    </row>
    <row r="493" spans="2:5" x14ac:dyDescent="0.2">
      <c r="B493" s="350"/>
      <c r="C493" s="80" t="s">
        <v>497</v>
      </c>
      <c r="D493" s="346" t="s">
        <v>3917</v>
      </c>
      <c r="E493" s="347">
        <v>8528026</v>
      </c>
    </row>
    <row r="494" spans="2:5" x14ac:dyDescent="0.2">
      <c r="B494" s="350"/>
      <c r="C494" s="80" t="s">
        <v>497</v>
      </c>
      <c r="D494" s="346" t="s">
        <v>3887</v>
      </c>
      <c r="E494" s="347">
        <v>1</v>
      </c>
    </row>
    <row r="495" spans="2:5" x14ac:dyDescent="0.2">
      <c r="B495" s="350"/>
      <c r="C495" s="80" t="s">
        <v>498</v>
      </c>
      <c r="D495" s="346" t="s">
        <v>3887</v>
      </c>
      <c r="E495" s="347">
        <v>2518589</v>
      </c>
    </row>
    <row r="496" spans="2:5" x14ac:dyDescent="0.2">
      <c r="B496" s="350"/>
      <c r="C496" s="80" t="s">
        <v>499</v>
      </c>
      <c r="D496" s="346" t="s">
        <v>3890</v>
      </c>
      <c r="E496" s="347">
        <v>3</v>
      </c>
    </row>
    <row r="497" spans="2:5" x14ac:dyDescent="0.2">
      <c r="B497" s="350"/>
      <c r="C497" s="80" t="s">
        <v>500</v>
      </c>
      <c r="D497" s="346" t="s">
        <v>3918</v>
      </c>
      <c r="E497" s="347">
        <v>15951719</v>
      </c>
    </row>
    <row r="498" spans="2:5" x14ac:dyDescent="0.2">
      <c r="B498" s="350"/>
      <c r="C498" s="80" t="s">
        <v>501</v>
      </c>
      <c r="D498" s="346" t="s">
        <v>3893</v>
      </c>
      <c r="E498" s="347">
        <v>7996842</v>
      </c>
    </row>
    <row r="499" spans="2:5" x14ac:dyDescent="0.2">
      <c r="B499" s="350"/>
      <c r="C499" s="80" t="s">
        <v>502</v>
      </c>
      <c r="D499" s="346" t="s">
        <v>3894</v>
      </c>
      <c r="E499" s="347">
        <v>1</v>
      </c>
    </row>
    <row r="500" spans="2:5" x14ac:dyDescent="0.2">
      <c r="B500" s="350"/>
      <c r="C500" s="80" t="s">
        <v>503</v>
      </c>
      <c r="D500" s="346" t="s">
        <v>3919</v>
      </c>
      <c r="E500" s="347">
        <v>1922051</v>
      </c>
    </row>
    <row r="501" spans="2:5" x14ac:dyDescent="0.2">
      <c r="B501" s="350"/>
      <c r="C501" s="80" t="s">
        <v>503</v>
      </c>
      <c r="D501" s="346" t="s">
        <v>3920</v>
      </c>
      <c r="E501" s="347">
        <v>3031384</v>
      </c>
    </row>
    <row r="502" spans="2:5" x14ac:dyDescent="0.2">
      <c r="B502" s="350"/>
      <c r="C502" s="80" t="s">
        <v>503</v>
      </c>
      <c r="D502" s="346" t="s">
        <v>3921</v>
      </c>
      <c r="E502" s="347">
        <v>2131667</v>
      </c>
    </row>
    <row r="503" spans="2:5" x14ac:dyDescent="0.2">
      <c r="B503" s="350"/>
      <c r="C503" s="80" t="s">
        <v>503</v>
      </c>
      <c r="D503" s="346" t="s">
        <v>3922</v>
      </c>
      <c r="E503" s="347">
        <v>1358585</v>
      </c>
    </row>
    <row r="504" spans="2:5" x14ac:dyDescent="0.2">
      <c r="B504" s="350"/>
      <c r="C504" s="80" t="s">
        <v>503</v>
      </c>
      <c r="D504" s="346" t="s">
        <v>3923</v>
      </c>
      <c r="E504" s="347">
        <v>2781426</v>
      </c>
    </row>
    <row r="505" spans="2:5" x14ac:dyDescent="0.2">
      <c r="B505" s="350"/>
      <c r="C505" s="80" t="s">
        <v>503</v>
      </c>
      <c r="D505" s="346" t="s">
        <v>3924</v>
      </c>
      <c r="E505" s="347">
        <v>12876480</v>
      </c>
    </row>
    <row r="506" spans="2:5" x14ac:dyDescent="0.2">
      <c r="B506" s="350"/>
      <c r="C506" s="80" t="s">
        <v>503</v>
      </c>
      <c r="D506" s="346" t="s">
        <v>3925</v>
      </c>
      <c r="E506" s="347">
        <v>8521207</v>
      </c>
    </row>
    <row r="507" spans="2:5" x14ac:dyDescent="0.2">
      <c r="B507" s="350"/>
      <c r="C507" s="80" t="s">
        <v>503</v>
      </c>
      <c r="D507" s="346" t="s">
        <v>3926</v>
      </c>
      <c r="E507" s="347">
        <v>7334458</v>
      </c>
    </row>
    <row r="508" spans="2:5" x14ac:dyDescent="0.2">
      <c r="B508" s="350"/>
      <c r="C508" s="80" t="s">
        <v>503</v>
      </c>
      <c r="D508" s="346" t="s">
        <v>3927</v>
      </c>
      <c r="E508" s="347">
        <v>7295168</v>
      </c>
    </row>
    <row r="509" spans="2:5" x14ac:dyDescent="0.2">
      <c r="B509" s="350"/>
      <c r="C509" s="80" t="s">
        <v>503</v>
      </c>
      <c r="D509" s="346" t="s">
        <v>3928</v>
      </c>
      <c r="E509" s="347">
        <v>2648143</v>
      </c>
    </row>
    <row r="510" spans="2:5" x14ac:dyDescent="0.2">
      <c r="B510" s="350"/>
      <c r="C510" s="80" t="s">
        <v>503</v>
      </c>
      <c r="D510" s="346" t="s">
        <v>3929</v>
      </c>
      <c r="E510" s="347">
        <v>8693295</v>
      </c>
    </row>
    <row r="511" spans="2:5" x14ac:dyDescent="0.2">
      <c r="B511" s="350"/>
      <c r="C511" s="80" t="s">
        <v>505</v>
      </c>
      <c r="D511" s="346" t="s">
        <v>3919</v>
      </c>
      <c r="E511" s="347">
        <v>19458</v>
      </c>
    </row>
    <row r="512" spans="2:5" x14ac:dyDescent="0.2">
      <c r="B512" s="350"/>
      <c r="C512" s="80" t="s">
        <v>505</v>
      </c>
      <c r="D512" s="346" t="s">
        <v>3920</v>
      </c>
      <c r="E512" s="347">
        <v>1</v>
      </c>
    </row>
    <row r="513" spans="2:5" x14ac:dyDescent="0.2">
      <c r="B513" s="350"/>
      <c r="C513" s="80" t="s">
        <v>505</v>
      </c>
      <c r="D513" s="346" t="s">
        <v>3921</v>
      </c>
      <c r="E513" s="347">
        <v>34250</v>
      </c>
    </row>
    <row r="514" spans="2:5" x14ac:dyDescent="0.2">
      <c r="B514" s="350"/>
      <c r="C514" s="80" t="s">
        <v>505</v>
      </c>
      <c r="D514" s="346" t="s">
        <v>3922</v>
      </c>
      <c r="E514" s="347">
        <v>5515</v>
      </c>
    </row>
    <row r="515" spans="2:5" x14ac:dyDescent="0.2">
      <c r="B515" s="350"/>
      <c r="C515" s="80" t="s">
        <v>505</v>
      </c>
      <c r="D515" s="346" t="s">
        <v>3923</v>
      </c>
      <c r="E515" s="347">
        <v>13420</v>
      </c>
    </row>
    <row r="516" spans="2:5" x14ac:dyDescent="0.2">
      <c r="B516" s="350"/>
      <c r="C516" s="80" t="s">
        <v>505</v>
      </c>
      <c r="D516" s="346" t="s">
        <v>3924</v>
      </c>
      <c r="E516" s="347">
        <v>236830</v>
      </c>
    </row>
    <row r="517" spans="2:5" x14ac:dyDescent="0.2">
      <c r="B517" s="350"/>
      <c r="C517" s="80" t="s">
        <v>505</v>
      </c>
      <c r="D517" s="346" t="s">
        <v>3925</v>
      </c>
      <c r="E517" s="347">
        <v>1</v>
      </c>
    </row>
    <row r="518" spans="2:5" x14ac:dyDescent="0.2">
      <c r="B518" s="350"/>
      <c r="C518" s="80" t="s">
        <v>505</v>
      </c>
      <c r="D518" s="346" t="s">
        <v>3926</v>
      </c>
      <c r="E518" s="347">
        <v>116398</v>
      </c>
    </row>
    <row r="519" spans="2:5" x14ac:dyDescent="0.2">
      <c r="B519" s="350"/>
      <c r="C519" s="80" t="s">
        <v>505</v>
      </c>
      <c r="D519" s="346" t="s">
        <v>3927</v>
      </c>
      <c r="E519" s="347">
        <v>800</v>
      </c>
    </row>
    <row r="520" spans="2:5" x14ac:dyDescent="0.2">
      <c r="B520" s="350"/>
      <c r="C520" s="80" t="s">
        <v>505</v>
      </c>
      <c r="D520" s="346" t="s">
        <v>3930</v>
      </c>
      <c r="E520" s="347">
        <v>25845</v>
      </c>
    </row>
    <row r="521" spans="2:5" x14ac:dyDescent="0.2">
      <c r="B521" s="350"/>
      <c r="C521" s="80" t="s">
        <v>505</v>
      </c>
      <c r="D521" s="346" t="s">
        <v>3929</v>
      </c>
      <c r="E521" s="347">
        <v>1</v>
      </c>
    </row>
    <row r="522" spans="2:5" x14ac:dyDescent="0.2">
      <c r="B522" s="350"/>
      <c r="C522" s="80" t="s">
        <v>506</v>
      </c>
      <c r="D522" s="346" t="s">
        <v>3847</v>
      </c>
      <c r="E522" s="347">
        <v>1</v>
      </c>
    </row>
    <row r="523" spans="2:5" x14ac:dyDescent="0.2">
      <c r="B523" s="350"/>
      <c r="C523" s="80" t="s">
        <v>506</v>
      </c>
      <c r="D523" s="346" t="s">
        <v>3848</v>
      </c>
      <c r="E523" s="347">
        <v>1</v>
      </c>
    </row>
    <row r="524" spans="2:5" x14ac:dyDescent="0.2">
      <c r="B524" s="350"/>
      <c r="C524" s="80" t="s">
        <v>507</v>
      </c>
      <c r="D524" s="346" t="s">
        <v>3847</v>
      </c>
      <c r="E524" s="347">
        <v>1184535</v>
      </c>
    </row>
    <row r="525" spans="2:5" x14ac:dyDescent="0.2">
      <c r="B525" s="350"/>
      <c r="C525" s="80" t="s">
        <v>507</v>
      </c>
      <c r="D525" s="346" t="s">
        <v>3848</v>
      </c>
      <c r="E525" s="347">
        <v>1012654</v>
      </c>
    </row>
    <row r="526" spans="2:5" x14ac:dyDescent="0.2">
      <c r="B526" s="350"/>
      <c r="C526" s="80" t="s">
        <v>508</v>
      </c>
      <c r="D526" s="346" t="s">
        <v>3847</v>
      </c>
      <c r="E526" s="347">
        <v>296133</v>
      </c>
    </row>
    <row r="527" spans="2:5" x14ac:dyDescent="0.2">
      <c r="B527" s="350"/>
      <c r="C527" s="80" t="s">
        <v>508</v>
      </c>
      <c r="D527" s="346" t="s">
        <v>3848</v>
      </c>
      <c r="E527" s="347">
        <v>253164</v>
      </c>
    </row>
    <row r="528" spans="2:5" x14ac:dyDescent="0.2">
      <c r="B528" s="350"/>
      <c r="C528" s="80" t="s">
        <v>509</v>
      </c>
      <c r="D528" s="346" t="s">
        <v>3847</v>
      </c>
      <c r="E528" s="347">
        <v>1</v>
      </c>
    </row>
    <row r="529" spans="2:5" x14ac:dyDescent="0.2">
      <c r="B529" s="350"/>
      <c r="C529" s="80" t="s">
        <v>509</v>
      </c>
      <c r="D529" s="346" t="s">
        <v>3848</v>
      </c>
      <c r="E529" s="347">
        <v>1</v>
      </c>
    </row>
    <row r="530" spans="2:5" x14ac:dyDescent="0.2">
      <c r="B530" s="350"/>
      <c r="C530" s="80" t="s">
        <v>510</v>
      </c>
      <c r="D530" s="346" t="s">
        <v>3718</v>
      </c>
      <c r="E530" s="347">
        <v>1671714</v>
      </c>
    </row>
    <row r="531" spans="2:5" x14ac:dyDescent="0.2">
      <c r="B531" s="350"/>
      <c r="C531" s="80" t="s">
        <v>511</v>
      </c>
      <c r="D531" s="346" t="s">
        <v>3718</v>
      </c>
      <c r="E531" s="347">
        <v>3</v>
      </c>
    </row>
    <row r="532" spans="2:5" x14ac:dyDescent="0.2">
      <c r="B532" s="350"/>
      <c r="C532" s="80" t="s">
        <v>512</v>
      </c>
      <c r="D532" s="346" t="s">
        <v>3718</v>
      </c>
      <c r="E532" s="347">
        <v>3</v>
      </c>
    </row>
    <row r="533" spans="2:5" x14ac:dyDescent="0.2">
      <c r="B533" s="350"/>
      <c r="C533" s="80" t="s">
        <v>513</v>
      </c>
      <c r="D533" s="346" t="s">
        <v>3720</v>
      </c>
      <c r="E533" s="347">
        <v>567024</v>
      </c>
    </row>
    <row r="534" spans="2:5" x14ac:dyDescent="0.2">
      <c r="B534" s="350"/>
      <c r="C534" s="80" t="s">
        <v>514</v>
      </c>
      <c r="D534" s="346" t="s">
        <v>3720</v>
      </c>
      <c r="E534" s="347">
        <v>3</v>
      </c>
    </row>
    <row r="535" spans="2:5" x14ac:dyDescent="0.2">
      <c r="B535" s="350"/>
      <c r="C535" s="80" t="s">
        <v>515</v>
      </c>
      <c r="D535" s="346" t="s">
        <v>3722</v>
      </c>
      <c r="E535" s="347">
        <v>290298</v>
      </c>
    </row>
    <row r="536" spans="2:5" x14ac:dyDescent="0.2">
      <c r="B536" s="350"/>
      <c r="C536" s="80" t="s">
        <v>516</v>
      </c>
      <c r="D536" s="346" t="s">
        <v>3723</v>
      </c>
      <c r="E536" s="347">
        <v>20331</v>
      </c>
    </row>
    <row r="537" spans="2:5" x14ac:dyDescent="0.2">
      <c r="B537" s="350"/>
      <c r="C537" s="80" t="s">
        <v>517</v>
      </c>
      <c r="D537" s="346" t="s">
        <v>3931</v>
      </c>
      <c r="E537" s="347">
        <v>3018177</v>
      </c>
    </row>
    <row r="538" spans="2:5" x14ac:dyDescent="0.2">
      <c r="B538" s="350"/>
      <c r="C538" s="80" t="s">
        <v>518</v>
      </c>
      <c r="D538" s="346" t="s">
        <v>3932</v>
      </c>
      <c r="E538" s="347">
        <v>79200</v>
      </c>
    </row>
    <row r="539" spans="2:5" x14ac:dyDescent="0.2">
      <c r="B539" s="350"/>
      <c r="C539" s="80" t="s">
        <v>519</v>
      </c>
      <c r="D539" s="346" t="s">
        <v>3932</v>
      </c>
      <c r="E539" s="347">
        <v>1000000</v>
      </c>
    </row>
    <row r="540" spans="2:5" x14ac:dyDescent="0.2">
      <c r="B540" s="350"/>
      <c r="C540" s="80" t="s">
        <v>520</v>
      </c>
      <c r="D540" s="346" t="s">
        <v>3931</v>
      </c>
      <c r="E540" s="347">
        <v>1</v>
      </c>
    </row>
    <row r="541" spans="2:5" x14ac:dyDescent="0.2">
      <c r="B541" s="350"/>
      <c r="C541" s="80" t="s">
        <v>521</v>
      </c>
      <c r="D541" s="346" t="s">
        <v>3933</v>
      </c>
      <c r="E541" s="347">
        <v>52000</v>
      </c>
    </row>
    <row r="542" spans="2:5" x14ac:dyDescent="0.2">
      <c r="B542" s="350"/>
      <c r="C542" s="80" t="s">
        <v>522</v>
      </c>
      <c r="D542" s="346" t="s">
        <v>3934</v>
      </c>
      <c r="E542" s="347">
        <v>2279808</v>
      </c>
    </row>
    <row r="543" spans="2:5" x14ac:dyDescent="0.2">
      <c r="B543" s="350"/>
      <c r="C543" s="80" t="s">
        <v>522</v>
      </c>
      <c r="D543" s="346" t="s">
        <v>3935</v>
      </c>
      <c r="E543" s="347">
        <v>2439650</v>
      </c>
    </row>
    <row r="544" spans="2:5" x14ac:dyDescent="0.2">
      <c r="B544" s="350"/>
      <c r="C544" s="80" t="s">
        <v>523</v>
      </c>
      <c r="D544" s="346" t="s">
        <v>3933</v>
      </c>
      <c r="E544" s="347">
        <v>52000</v>
      </c>
    </row>
    <row r="545" spans="2:5" ht="15" x14ac:dyDescent="0.25">
      <c r="B545" s="352" t="s">
        <v>3936</v>
      </c>
      <c r="C545" s="353"/>
      <c r="D545" s="353"/>
      <c r="E545" s="354"/>
    </row>
    <row r="546" spans="2:5" x14ac:dyDescent="0.2">
      <c r="B546" s="350"/>
      <c r="C546" s="80" t="s">
        <v>524</v>
      </c>
      <c r="D546" s="346" t="s">
        <v>3937</v>
      </c>
      <c r="E546" s="347">
        <v>8353350</v>
      </c>
    </row>
    <row r="547" spans="2:5" x14ac:dyDescent="0.2">
      <c r="B547" s="350"/>
      <c r="C547" s="80" t="s">
        <v>525</v>
      </c>
      <c r="D547" s="346" t="s">
        <v>3937</v>
      </c>
      <c r="E547" s="347">
        <v>1</v>
      </c>
    </row>
    <row r="548" spans="2:5" x14ac:dyDescent="0.2">
      <c r="B548" s="350"/>
      <c r="C548" s="80" t="s">
        <v>526</v>
      </c>
      <c r="D548" s="346" t="s">
        <v>3739</v>
      </c>
      <c r="E548" s="347">
        <v>100000</v>
      </c>
    </row>
    <row r="549" spans="2:5" x14ac:dyDescent="0.2">
      <c r="B549" s="350"/>
      <c r="C549" s="80" t="s">
        <v>527</v>
      </c>
      <c r="D549" s="346" t="s">
        <v>3739</v>
      </c>
      <c r="E549" s="347">
        <v>100000</v>
      </c>
    </row>
    <row r="550" spans="2:5" x14ac:dyDescent="0.2">
      <c r="B550" s="350"/>
      <c r="C550" s="80" t="s">
        <v>528</v>
      </c>
      <c r="D550" s="346" t="s">
        <v>3740</v>
      </c>
      <c r="E550" s="347">
        <v>49500</v>
      </c>
    </row>
    <row r="551" spans="2:5" x14ac:dyDescent="0.2">
      <c r="B551" s="350"/>
      <c r="C551" s="80" t="s">
        <v>528</v>
      </c>
      <c r="D551" s="346" t="s">
        <v>3741</v>
      </c>
      <c r="E551" s="347">
        <v>1000</v>
      </c>
    </row>
    <row r="552" spans="2:5" x14ac:dyDescent="0.2">
      <c r="B552" s="350"/>
      <c r="C552" s="80" t="s">
        <v>528</v>
      </c>
      <c r="D552" s="346" t="s">
        <v>3742</v>
      </c>
      <c r="E552" s="347">
        <v>19500</v>
      </c>
    </row>
    <row r="553" spans="2:5" x14ac:dyDescent="0.2">
      <c r="B553" s="350"/>
      <c r="C553" s="80" t="s">
        <v>529</v>
      </c>
      <c r="D553" s="346" t="s">
        <v>3740</v>
      </c>
      <c r="E553" s="347">
        <v>49500</v>
      </c>
    </row>
    <row r="554" spans="2:5" x14ac:dyDescent="0.2">
      <c r="B554" s="350"/>
      <c r="C554" s="80" t="s">
        <v>529</v>
      </c>
      <c r="D554" s="346" t="s">
        <v>3741</v>
      </c>
      <c r="E554" s="347">
        <v>1000</v>
      </c>
    </row>
    <row r="555" spans="2:5" x14ac:dyDescent="0.2">
      <c r="B555" s="350"/>
      <c r="C555" s="80" t="s">
        <v>529</v>
      </c>
      <c r="D555" s="346" t="s">
        <v>3742</v>
      </c>
      <c r="E555" s="347">
        <v>19500</v>
      </c>
    </row>
    <row r="556" spans="2:5" x14ac:dyDescent="0.2">
      <c r="B556" s="350"/>
      <c r="C556" s="80" t="s">
        <v>530</v>
      </c>
      <c r="D556" s="346" t="s">
        <v>3718</v>
      </c>
      <c r="E556" s="347">
        <v>1187372</v>
      </c>
    </row>
    <row r="557" spans="2:5" x14ac:dyDescent="0.2">
      <c r="B557" s="350"/>
      <c r="C557" s="80" t="s">
        <v>531</v>
      </c>
      <c r="D557" s="346" t="s">
        <v>3718</v>
      </c>
      <c r="E557" s="347">
        <v>732000</v>
      </c>
    </row>
    <row r="558" spans="2:5" x14ac:dyDescent="0.2">
      <c r="B558" s="350"/>
      <c r="C558" s="80" t="s">
        <v>532</v>
      </c>
      <c r="D558" s="346" t="s">
        <v>3718</v>
      </c>
      <c r="E558" s="347">
        <v>367097792</v>
      </c>
    </row>
    <row r="559" spans="2:5" x14ac:dyDescent="0.2">
      <c r="B559" s="350"/>
      <c r="C559" s="80" t="s">
        <v>533</v>
      </c>
      <c r="D559" s="346" t="s">
        <v>3718</v>
      </c>
      <c r="E559" s="347">
        <v>5585751</v>
      </c>
    </row>
    <row r="560" spans="2:5" x14ac:dyDescent="0.2">
      <c r="B560" s="350"/>
      <c r="C560" s="80" t="s">
        <v>534</v>
      </c>
      <c r="D560" s="346" t="s">
        <v>3718</v>
      </c>
      <c r="E560" s="347">
        <v>1</v>
      </c>
    </row>
    <row r="561" spans="2:5" x14ac:dyDescent="0.2">
      <c r="B561" s="350"/>
      <c r="C561" s="80" t="s">
        <v>535</v>
      </c>
      <c r="D561" s="346" t="s">
        <v>3720</v>
      </c>
      <c r="E561" s="347">
        <v>1</v>
      </c>
    </row>
    <row r="562" spans="2:5" x14ac:dyDescent="0.2">
      <c r="B562" s="350"/>
      <c r="C562" s="80" t="s">
        <v>536</v>
      </c>
      <c r="D562" s="346" t="s">
        <v>3720</v>
      </c>
      <c r="E562" s="347">
        <v>52644065</v>
      </c>
    </row>
    <row r="563" spans="2:5" x14ac:dyDescent="0.2">
      <c r="B563" s="350"/>
      <c r="C563" s="80" t="s">
        <v>537</v>
      </c>
      <c r="D563" s="346" t="s">
        <v>3722</v>
      </c>
      <c r="E563" s="347">
        <v>2</v>
      </c>
    </row>
    <row r="564" spans="2:5" x14ac:dyDescent="0.2">
      <c r="B564" s="350"/>
      <c r="C564" s="80" t="s">
        <v>538</v>
      </c>
      <c r="D564" s="346" t="s">
        <v>3722</v>
      </c>
      <c r="E564" s="347">
        <v>42733489</v>
      </c>
    </row>
    <row r="565" spans="2:5" x14ac:dyDescent="0.2">
      <c r="B565" s="350"/>
      <c r="C565" s="80" t="s">
        <v>539</v>
      </c>
      <c r="D565" s="346" t="s">
        <v>3723</v>
      </c>
      <c r="E565" s="347">
        <v>5250468</v>
      </c>
    </row>
    <row r="566" spans="2:5" x14ac:dyDescent="0.2">
      <c r="B566" s="350"/>
      <c r="C566" s="80" t="s">
        <v>540</v>
      </c>
      <c r="D566" s="346" t="s">
        <v>3727</v>
      </c>
      <c r="E566" s="347">
        <v>1</v>
      </c>
    </row>
    <row r="567" spans="2:5" x14ac:dyDescent="0.2">
      <c r="B567" s="350"/>
      <c r="C567" s="80" t="s">
        <v>541</v>
      </c>
      <c r="D567" s="346" t="s">
        <v>3728</v>
      </c>
      <c r="E567" s="347">
        <v>1</v>
      </c>
    </row>
    <row r="568" spans="2:5" x14ac:dyDescent="0.2">
      <c r="B568" s="350"/>
      <c r="C568" s="80" t="s">
        <v>542</v>
      </c>
      <c r="D568" s="346" t="s">
        <v>3938</v>
      </c>
      <c r="E568" s="347">
        <v>207877</v>
      </c>
    </row>
    <row r="569" spans="2:5" x14ac:dyDescent="0.2">
      <c r="B569" s="350"/>
      <c r="C569" s="80" t="s">
        <v>542</v>
      </c>
      <c r="D569" s="346" t="s">
        <v>3939</v>
      </c>
      <c r="E569" s="347">
        <v>95236</v>
      </c>
    </row>
    <row r="570" spans="2:5" x14ac:dyDescent="0.2">
      <c r="B570" s="350"/>
      <c r="C570" s="80" t="s">
        <v>542</v>
      </c>
      <c r="D570" s="346" t="s">
        <v>3940</v>
      </c>
      <c r="E570" s="347">
        <v>312000</v>
      </c>
    </row>
    <row r="571" spans="2:5" x14ac:dyDescent="0.2">
      <c r="B571" s="350"/>
      <c r="C571" s="80" t="s">
        <v>542</v>
      </c>
      <c r="D571" s="346" t="s">
        <v>3941</v>
      </c>
      <c r="E571" s="347">
        <v>1</v>
      </c>
    </row>
    <row r="572" spans="2:5" x14ac:dyDescent="0.2">
      <c r="B572" s="350"/>
      <c r="C572" s="80" t="s">
        <v>542</v>
      </c>
      <c r="D572" s="346" t="s">
        <v>3942</v>
      </c>
      <c r="E572" s="347">
        <v>120000</v>
      </c>
    </row>
    <row r="573" spans="2:5" x14ac:dyDescent="0.2">
      <c r="B573" s="350"/>
      <c r="C573" s="80" t="s">
        <v>542</v>
      </c>
      <c r="D573" s="346" t="s">
        <v>3943</v>
      </c>
      <c r="E573" s="347">
        <v>944674</v>
      </c>
    </row>
    <row r="574" spans="2:5" x14ac:dyDescent="0.2">
      <c r="B574" s="350"/>
      <c r="C574" s="80" t="s">
        <v>542</v>
      </c>
      <c r="D574" s="346" t="s">
        <v>3944</v>
      </c>
      <c r="E574" s="347">
        <v>319172</v>
      </c>
    </row>
    <row r="575" spans="2:5" x14ac:dyDescent="0.2">
      <c r="B575" s="350"/>
      <c r="C575" s="80" t="s">
        <v>544</v>
      </c>
      <c r="D575" s="346" t="s">
        <v>3718</v>
      </c>
      <c r="E575" s="347">
        <v>8973256</v>
      </c>
    </row>
    <row r="576" spans="2:5" x14ac:dyDescent="0.2">
      <c r="B576" s="350"/>
      <c r="C576" s="80" t="s">
        <v>545</v>
      </c>
      <c r="D576" s="346" t="s">
        <v>3718</v>
      </c>
      <c r="E576" s="347">
        <v>2</v>
      </c>
    </row>
    <row r="577" spans="2:5" x14ac:dyDescent="0.2">
      <c r="B577" s="350"/>
      <c r="C577" s="80" t="s">
        <v>546</v>
      </c>
      <c r="D577" s="346" t="s">
        <v>3718</v>
      </c>
      <c r="E577" s="347">
        <v>2</v>
      </c>
    </row>
    <row r="578" spans="2:5" x14ac:dyDescent="0.2">
      <c r="B578" s="350"/>
      <c r="C578" s="80" t="s">
        <v>547</v>
      </c>
      <c r="D578" s="346" t="s">
        <v>3718</v>
      </c>
      <c r="E578" s="347">
        <v>3305486</v>
      </c>
    </row>
    <row r="579" spans="2:5" x14ac:dyDescent="0.2">
      <c r="B579" s="350"/>
      <c r="C579" s="80" t="s">
        <v>548</v>
      </c>
      <c r="D579" s="346" t="s">
        <v>3720</v>
      </c>
      <c r="E579" s="347">
        <v>807951</v>
      </c>
    </row>
    <row r="580" spans="2:5" x14ac:dyDescent="0.2">
      <c r="B580" s="350"/>
      <c r="C580" s="80" t="s">
        <v>549</v>
      </c>
      <c r="D580" s="346" t="s">
        <v>3720</v>
      </c>
      <c r="E580" s="347">
        <v>2</v>
      </c>
    </row>
    <row r="581" spans="2:5" x14ac:dyDescent="0.2">
      <c r="B581" s="350"/>
      <c r="C581" s="80" t="s">
        <v>550</v>
      </c>
      <c r="D581" s="346" t="s">
        <v>3723</v>
      </c>
      <c r="E581" s="347">
        <v>138245</v>
      </c>
    </row>
    <row r="582" spans="2:5" x14ac:dyDescent="0.2">
      <c r="B582" s="350"/>
      <c r="C582" s="80" t="s">
        <v>551</v>
      </c>
      <c r="D582" s="346" t="s">
        <v>3723</v>
      </c>
      <c r="E582" s="347">
        <v>142246</v>
      </c>
    </row>
    <row r="583" spans="2:5" x14ac:dyDescent="0.2">
      <c r="B583" s="350"/>
      <c r="C583" s="80" t="s">
        <v>552</v>
      </c>
      <c r="D583" s="346" t="s">
        <v>3718</v>
      </c>
      <c r="E583" s="347">
        <v>300970</v>
      </c>
    </row>
    <row r="584" spans="2:5" x14ac:dyDescent="0.2">
      <c r="B584" s="350"/>
      <c r="C584" s="80" t="s">
        <v>553</v>
      </c>
      <c r="D584" s="346" t="s">
        <v>3718</v>
      </c>
      <c r="E584" s="347">
        <v>9223928</v>
      </c>
    </row>
    <row r="585" spans="2:5" x14ac:dyDescent="0.2">
      <c r="B585" s="350"/>
      <c r="C585" s="80" t="s">
        <v>554</v>
      </c>
      <c r="D585" s="346" t="s">
        <v>3718</v>
      </c>
      <c r="E585" s="347">
        <v>1655145</v>
      </c>
    </row>
    <row r="586" spans="2:5" x14ac:dyDescent="0.2">
      <c r="B586" s="350"/>
      <c r="C586" s="80" t="s">
        <v>555</v>
      </c>
      <c r="D586" s="346" t="s">
        <v>3718</v>
      </c>
      <c r="E586" s="347">
        <v>1448254</v>
      </c>
    </row>
    <row r="587" spans="2:5" x14ac:dyDescent="0.2">
      <c r="B587" s="350"/>
      <c r="C587" s="80" t="s">
        <v>556</v>
      </c>
      <c r="D587" s="346" t="s">
        <v>3718</v>
      </c>
      <c r="E587" s="347">
        <v>1</v>
      </c>
    </row>
    <row r="588" spans="2:5" x14ac:dyDescent="0.2">
      <c r="B588" s="350"/>
      <c r="C588" s="80" t="s">
        <v>557</v>
      </c>
      <c r="D588" s="346" t="s">
        <v>3720</v>
      </c>
      <c r="E588" s="347">
        <v>807951</v>
      </c>
    </row>
    <row r="589" spans="2:5" x14ac:dyDescent="0.2">
      <c r="B589" s="350"/>
      <c r="C589" s="80" t="s">
        <v>558</v>
      </c>
      <c r="D589" s="346" t="s">
        <v>3720</v>
      </c>
      <c r="E589" s="347">
        <v>1461430</v>
      </c>
    </row>
    <row r="590" spans="2:5" x14ac:dyDescent="0.2">
      <c r="B590" s="350"/>
      <c r="C590" s="80" t="s">
        <v>559</v>
      </c>
      <c r="D590" s="346" t="s">
        <v>3722</v>
      </c>
      <c r="E590" s="347">
        <v>1827976</v>
      </c>
    </row>
    <row r="591" spans="2:5" x14ac:dyDescent="0.2">
      <c r="B591" s="350"/>
      <c r="C591" s="80" t="s">
        <v>560</v>
      </c>
      <c r="D591" s="346" t="s">
        <v>3723</v>
      </c>
      <c r="E591" s="347">
        <v>72000</v>
      </c>
    </row>
    <row r="592" spans="2:5" x14ac:dyDescent="0.2">
      <c r="B592" s="350"/>
      <c r="C592" s="80" t="s">
        <v>561</v>
      </c>
      <c r="D592" s="346" t="s">
        <v>3723</v>
      </c>
      <c r="E592" s="347">
        <v>856400</v>
      </c>
    </row>
    <row r="593" spans="2:5" x14ac:dyDescent="0.2">
      <c r="B593" s="350"/>
      <c r="C593" s="80" t="s">
        <v>562</v>
      </c>
      <c r="D593" s="346" t="s">
        <v>3723</v>
      </c>
      <c r="E593" s="347">
        <v>128234</v>
      </c>
    </row>
    <row r="594" spans="2:5" x14ac:dyDescent="0.2">
      <c r="B594" s="350"/>
      <c r="C594" s="80" t="s">
        <v>563</v>
      </c>
      <c r="D594" s="346" t="s">
        <v>3723</v>
      </c>
      <c r="E594" s="347">
        <v>155287</v>
      </c>
    </row>
    <row r="595" spans="2:5" x14ac:dyDescent="0.2">
      <c r="B595" s="350"/>
      <c r="C595" s="80" t="s">
        <v>564</v>
      </c>
      <c r="D595" s="346" t="s">
        <v>3945</v>
      </c>
      <c r="E595" s="347">
        <v>1</v>
      </c>
    </row>
    <row r="596" spans="2:5" x14ac:dyDescent="0.2">
      <c r="B596" s="350"/>
      <c r="C596" s="80" t="s">
        <v>565</v>
      </c>
      <c r="D596" s="346" t="s">
        <v>3945</v>
      </c>
      <c r="E596" s="347">
        <v>1</v>
      </c>
    </row>
    <row r="597" spans="2:5" x14ac:dyDescent="0.2">
      <c r="B597" s="350"/>
      <c r="C597" s="80" t="s">
        <v>566</v>
      </c>
      <c r="D597" s="346" t="s">
        <v>3945</v>
      </c>
      <c r="E597" s="347">
        <v>1</v>
      </c>
    </row>
    <row r="598" spans="2:5" x14ac:dyDescent="0.2">
      <c r="B598" s="350"/>
      <c r="C598" s="80" t="s">
        <v>566</v>
      </c>
      <c r="D598" s="346" t="s">
        <v>3945</v>
      </c>
      <c r="E598" s="347">
        <v>1</v>
      </c>
    </row>
    <row r="599" spans="2:5" x14ac:dyDescent="0.2">
      <c r="B599" s="350"/>
      <c r="C599" s="80" t="s">
        <v>567</v>
      </c>
      <c r="D599" s="346" t="s">
        <v>3945</v>
      </c>
      <c r="E599" s="347">
        <v>1</v>
      </c>
    </row>
    <row r="600" spans="2:5" x14ac:dyDescent="0.2">
      <c r="B600" s="350"/>
      <c r="C600" s="80" t="s">
        <v>567</v>
      </c>
      <c r="D600" s="346" t="s">
        <v>3945</v>
      </c>
      <c r="E600" s="347">
        <v>1</v>
      </c>
    </row>
    <row r="601" spans="2:5" x14ac:dyDescent="0.2">
      <c r="B601" s="350"/>
      <c r="C601" s="80" t="s">
        <v>568</v>
      </c>
      <c r="D601" s="346" t="s">
        <v>3945</v>
      </c>
      <c r="E601" s="347">
        <v>1</v>
      </c>
    </row>
    <row r="602" spans="2:5" x14ac:dyDescent="0.2">
      <c r="B602" s="350"/>
      <c r="C602" s="80" t="s">
        <v>569</v>
      </c>
      <c r="D602" s="346" t="s">
        <v>3945</v>
      </c>
      <c r="E602" s="347">
        <v>1</v>
      </c>
    </row>
    <row r="603" spans="2:5" x14ac:dyDescent="0.2">
      <c r="B603" s="350"/>
      <c r="C603" s="80" t="s">
        <v>570</v>
      </c>
      <c r="D603" s="346" t="s">
        <v>3945</v>
      </c>
      <c r="E603" s="347">
        <v>1</v>
      </c>
    </row>
    <row r="604" spans="2:5" x14ac:dyDescent="0.2">
      <c r="B604" s="350"/>
      <c r="C604" s="80" t="s">
        <v>571</v>
      </c>
      <c r="D604" s="346" t="s">
        <v>3945</v>
      </c>
      <c r="E604" s="347">
        <v>1</v>
      </c>
    </row>
    <row r="605" spans="2:5" x14ac:dyDescent="0.2">
      <c r="B605" s="350"/>
      <c r="C605" s="80" t="s">
        <v>572</v>
      </c>
      <c r="D605" s="346" t="s">
        <v>3946</v>
      </c>
      <c r="E605" s="347">
        <v>313893</v>
      </c>
    </row>
    <row r="606" spans="2:5" x14ac:dyDescent="0.2">
      <c r="B606" s="350"/>
      <c r="C606" s="80" t="s">
        <v>574</v>
      </c>
      <c r="D606" s="346" t="s">
        <v>3946</v>
      </c>
      <c r="E606" s="347">
        <v>2280009</v>
      </c>
    </row>
    <row r="607" spans="2:5" x14ac:dyDescent="0.2">
      <c r="B607" s="350"/>
      <c r="C607" s="80" t="s">
        <v>574</v>
      </c>
      <c r="D607" s="346" t="s">
        <v>3743</v>
      </c>
      <c r="E607" s="347">
        <v>17603</v>
      </c>
    </row>
    <row r="608" spans="2:5" x14ac:dyDescent="0.2">
      <c r="B608" s="350"/>
      <c r="C608" s="80" t="s">
        <v>575</v>
      </c>
      <c r="D608" s="346" t="s">
        <v>3946</v>
      </c>
      <c r="E608" s="347">
        <v>492000</v>
      </c>
    </row>
    <row r="609" spans="2:5" x14ac:dyDescent="0.2">
      <c r="B609" s="350"/>
      <c r="C609" s="80" t="s">
        <v>577</v>
      </c>
      <c r="D609" s="346" t="s">
        <v>3732</v>
      </c>
      <c r="E609" s="347">
        <v>4500</v>
      </c>
    </row>
    <row r="610" spans="2:5" x14ac:dyDescent="0.2">
      <c r="B610" s="350"/>
      <c r="C610" s="80" t="s">
        <v>577</v>
      </c>
      <c r="D610" s="346" t="s">
        <v>3743</v>
      </c>
      <c r="E610" s="347">
        <v>448707</v>
      </c>
    </row>
    <row r="611" spans="2:5" x14ac:dyDescent="0.2">
      <c r="B611" s="350"/>
      <c r="C611" s="80" t="s">
        <v>577</v>
      </c>
      <c r="D611" s="346" t="s">
        <v>3947</v>
      </c>
      <c r="E611" s="347">
        <v>216567</v>
      </c>
    </row>
    <row r="612" spans="2:5" x14ac:dyDescent="0.2">
      <c r="B612" s="350"/>
      <c r="C612" s="80" t="s">
        <v>577</v>
      </c>
      <c r="D612" s="346" t="s">
        <v>3946</v>
      </c>
      <c r="E612" s="347">
        <v>1938431</v>
      </c>
    </row>
    <row r="613" spans="2:5" x14ac:dyDescent="0.2">
      <c r="B613" s="350"/>
      <c r="C613" s="80" t="s">
        <v>578</v>
      </c>
      <c r="D613" s="346" t="s">
        <v>3948</v>
      </c>
      <c r="E613" s="347">
        <v>593626</v>
      </c>
    </row>
    <row r="614" spans="2:5" x14ac:dyDescent="0.2">
      <c r="B614" s="350"/>
      <c r="C614" s="80" t="s">
        <v>578</v>
      </c>
      <c r="D614" s="346" t="s">
        <v>3949</v>
      </c>
      <c r="E614" s="347">
        <v>512782</v>
      </c>
    </row>
    <row r="615" spans="2:5" x14ac:dyDescent="0.2">
      <c r="B615" s="350"/>
      <c r="C615" s="80" t="s">
        <v>578</v>
      </c>
      <c r="D615" s="346" t="s">
        <v>3950</v>
      </c>
      <c r="E615" s="347">
        <v>4138653</v>
      </c>
    </row>
    <row r="616" spans="2:5" x14ac:dyDescent="0.2">
      <c r="B616" s="350"/>
      <c r="C616" s="80" t="s">
        <v>578</v>
      </c>
      <c r="D616" s="346" t="s">
        <v>3951</v>
      </c>
      <c r="E616" s="347">
        <v>2757526</v>
      </c>
    </row>
    <row r="617" spans="2:5" x14ac:dyDescent="0.2">
      <c r="B617" s="350"/>
      <c r="C617" s="80" t="s">
        <v>578</v>
      </c>
      <c r="D617" s="346" t="s">
        <v>3952</v>
      </c>
      <c r="E617" s="347">
        <v>509495</v>
      </c>
    </row>
    <row r="618" spans="2:5" x14ac:dyDescent="0.2">
      <c r="B618" s="350"/>
      <c r="C618" s="80" t="s">
        <v>578</v>
      </c>
      <c r="D618" s="346" t="s">
        <v>3953</v>
      </c>
      <c r="E618" s="347">
        <v>4416548</v>
      </c>
    </row>
    <row r="619" spans="2:5" x14ac:dyDescent="0.2">
      <c r="B619" s="350"/>
      <c r="C619" s="80" t="s">
        <v>578</v>
      </c>
      <c r="D619" s="346" t="s">
        <v>3954</v>
      </c>
      <c r="E619" s="347">
        <v>1739999</v>
      </c>
    </row>
    <row r="620" spans="2:5" x14ac:dyDescent="0.2">
      <c r="B620" s="350"/>
      <c r="C620" s="80" t="s">
        <v>579</v>
      </c>
      <c r="D620" s="346" t="s">
        <v>3954</v>
      </c>
      <c r="E620" s="347">
        <v>1</v>
      </c>
    </row>
    <row r="621" spans="2:5" x14ac:dyDescent="0.2">
      <c r="B621" s="350"/>
      <c r="C621" s="80" t="s">
        <v>579</v>
      </c>
      <c r="D621" s="346" t="s">
        <v>3955</v>
      </c>
      <c r="E621" s="347">
        <v>8226359</v>
      </c>
    </row>
    <row r="622" spans="2:5" x14ac:dyDescent="0.2">
      <c r="B622" s="350"/>
      <c r="C622" s="80" t="s">
        <v>580</v>
      </c>
      <c r="D622" s="346" t="s">
        <v>3949</v>
      </c>
      <c r="E622" s="347">
        <v>1453315</v>
      </c>
    </row>
    <row r="623" spans="2:5" x14ac:dyDescent="0.2">
      <c r="B623" s="350"/>
      <c r="C623" s="80" t="s">
        <v>580</v>
      </c>
      <c r="D623" s="346" t="s">
        <v>3956</v>
      </c>
      <c r="E623" s="347">
        <v>3139487</v>
      </c>
    </row>
    <row r="624" spans="2:5" x14ac:dyDescent="0.2">
      <c r="B624" s="350"/>
      <c r="C624" s="80" t="s">
        <v>581</v>
      </c>
      <c r="D624" s="346" t="s">
        <v>3957</v>
      </c>
      <c r="E624" s="347">
        <v>1</v>
      </c>
    </row>
    <row r="625" spans="2:5" x14ac:dyDescent="0.2">
      <c r="B625" s="350"/>
      <c r="C625" s="80" t="s">
        <v>582</v>
      </c>
      <c r="D625" s="346" t="s">
        <v>3957</v>
      </c>
      <c r="E625" s="347">
        <v>1</v>
      </c>
    </row>
    <row r="626" spans="2:5" x14ac:dyDescent="0.2">
      <c r="B626" s="350"/>
      <c r="C626" s="80" t="s">
        <v>583</v>
      </c>
      <c r="D626" s="346" t="s">
        <v>3957</v>
      </c>
      <c r="E626" s="347">
        <v>1</v>
      </c>
    </row>
    <row r="627" spans="2:5" x14ac:dyDescent="0.2">
      <c r="B627" s="350"/>
      <c r="C627" s="80" t="s">
        <v>583</v>
      </c>
      <c r="D627" s="346" t="s">
        <v>3957</v>
      </c>
      <c r="E627" s="347">
        <v>1</v>
      </c>
    </row>
    <row r="628" spans="2:5" x14ac:dyDescent="0.2">
      <c r="B628" s="350"/>
      <c r="C628" s="80" t="s">
        <v>584</v>
      </c>
      <c r="D628" s="346" t="s">
        <v>3958</v>
      </c>
      <c r="E628" s="347">
        <v>250000</v>
      </c>
    </row>
    <row r="629" spans="2:5" x14ac:dyDescent="0.2">
      <c r="B629" s="350"/>
      <c r="C629" s="80" t="s">
        <v>586</v>
      </c>
      <c r="D629" s="346" t="s">
        <v>3957</v>
      </c>
      <c r="E629" s="347">
        <v>1</v>
      </c>
    </row>
    <row r="630" spans="2:5" x14ac:dyDescent="0.2">
      <c r="B630" s="350"/>
      <c r="C630" s="80" t="s">
        <v>586</v>
      </c>
      <c r="D630" s="346" t="s">
        <v>3957</v>
      </c>
      <c r="E630" s="347">
        <v>1</v>
      </c>
    </row>
    <row r="631" spans="2:5" x14ac:dyDescent="0.2">
      <c r="B631" s="350"/>
      <c r="C631" s="80" t="s">
        <v>587</v>
      </c>
      <c r="D631" s="346" t="s">
        <v>3957</v>
      </c>
      <c r="E631" s="347">
        <v>1</v>
      </c>
    </row>
    <row r="632" spans="2:5" x14ac:dyDescent="0.2">
      <c r="B632" s="350"/>
      <c r="C632" s="80" t="s">
        <v>588</v>
      </c>
      <c r="D632" s="346" t="s">
        <v>3957</v>
      </c>
      <c r="E632" s="347">
        <v>1</v>
      </c>
    </row>
    <row r="633" spans="2:5" x14ac:dyDescent="0.2">
      <c r="B633" s="350"/>
      <c r="C633" s="80" t="s">
        <v>589</v>
      </c>
      <c r="D633" s="346" t="s">
        <v>3957</v>
      </c>
      <c r="E633" s="347">
        <v>1</v>
      </c>
    </row>
    <row r="634" spans="2:5" x14ac:dyDescent="0.2">
      <c r="B634" s="350"/>
      <c r="C634" s="80" t="s">
        <v>590</v>
      </c>
      <c r="D634" s="346" t="s">
        <v>3958</v>
      </c>
      <c r="E634" s="347">
        <v>50000</v>
      </c>
    </row>
    <row r="635" spans="2:5" x14ac:dyDescent="0.2">
      <c r="B635" s="350"/>
      <c r="C635" s="80" t="s">
        <v>591</v>
      </c>
      <c r="D635" s="346" t="s">
        <v>3957</v>
      </c>
      <c r="E635" s="347">
        <v>1</v>
      </c>
    </row>
    <row r="636" spans="2:5" x14ac:dyDescent="0.2">
      <c r="B636" s="350"/>
      <c r="C636" s="80" t="s">
        <v>592</v>
      </c>
      <c r="D636" s="346" t="s">
        <v>3959</v>
      </c>
      <c r="E636" s="347">
        <v>1</v>
      </c>
    </row>
    <row r="637" spans="2:5" x14ac:dyDescent="0.2">
      <c r="B637" s="350"/>
      <c r="C637" s="80" t="s">
        <v>593</v>
      </c>
      <c r="D637" s="346" t="s">
        <v>3959</v>
      </c>
      <c r="E637" s="347">
        <v>1</v>
      </c>
    </row>
    <row r="638" spans="2:5" x14ac:dyDescent="0.2">
      <c r="B638" s="350"/>
      <c r="C638" s="80" t="s">
        <v>594</v>
      </c>
      <c r="D638" s="346" t="s">
        <v>3960</v>
      </c>
      <c r="E638" s="347">
        <v>1000000</v>
      </c>
    </row>
    <row r="639" spans="2:5" x14ac:dyDescent="0.2">
      <c r="B639" s="350"/>
      <c r="C639" s="80" t="s">
        <v>594</v>
      </c>
      <c r="D639" s="346" t="s">
        <v>3961</v>
      </c>
      <c r="E639" s="347">
        <v>100000</v>
      </c>
    </row>
    <row r="640" spans="2:5" x14ac:dyDescent="0.2">
      <c r="B640" s="350"/>
      <c r="C640" s="80" t="s">
        <v>596</v>
      </c>
      <c r="D640" s="346" t="s">
        <v>3962</v>
      </c>
      <c r="E640" s="347">
        <v>70000</v>
      </c>
    </row>
    <row r="641" spans="2:5" x14ac:dyDescent="0.2">
      <c r="B641" s="350"/>
      <c r="C641" s="80" t="s">
        <v>597</v>
      </c>
      <c r="D641" s="346" t="s">
        <v>3743</v>
      </c>
      <c r="E641" s="347">
        <v>750000</v>
      </c>
    </row>
    <row r="642" spans="2:5" x14ac:dyDescent="0.2">
      <c r="B642" s="350"/>
      <c r="C642" s="80" t="s">
        <v>598</v>
      </c>
      <c r="D642" s="346" t="s">
        <v>3963</v>
      </c>
      <c r="E642" s="347">
        <v>825008</v>
      </c>
    </row>
    <row r="643" spans="2:5" x14ac:dyDescent="0.2">
      <c r="B643" s="350"/>
      <c r="C643" s="80" t="s">
        <v>599</v>
      </c>
      <c r="D643" s="346" t="s">
        <v>3964</v>
      </c>
      <c r="E643" s="347">
        <v>230853</v>
      </c>
    </row>
    <row r="644" spans="2:5" x14ac:dyDescent="0.2">
      <c r="B644" s="350"/>
      <c r="C644" s="80" t="s">
        <v>599</v>
      </c>
      <c r="D644" s="346" t="s">
        <v>3736</v>
      </c>
      <c r="E644" s="347">
        <v>49999</v>
      </c>
    </row>
    <row r="645" spans="2:5" x14ac:dyDescent="0.2">
      <c r="B645" s="350"/>
      <c r="C645" s="80" t="s">
        <v>599</v>
      </c>
      <c r="D645" s="346" t="s">
        <v>3736</v>
      </c>
      <c r="E645" s="347">
        <v>749999</v>
      </c>
    </row>
    <row r="646" spans="2:5" x14ac:dyDescent="0.2">
      <c r="B646" s="350"/>
      <c r="C646" s="80" t="s">
        <v>599</v>
      </c>
      <c r="D646" s="346" t="s">
        <v>3948</v>
      </c>
      <c r="E646" s="347">
        <v>4800000</v>
      </c>
    </row>
    <row r="647" spans="2:5" x14ac:dyDescent="0.2">
      <c r="B647" s="350"/>
      <c r="C647" s="80" t="s">
        <v>599</v>
      </c>
      <c r="D647" s="346" t="s">
        <v>3949</v>
      </c>
      <c r="E647" s="347">
        <v>1</v>
      </c>
    </row>
    <row r="648" spans="2:5" x14ac:dyDescent="0.2">
      <c r="B648" s="350"/>
      <c r="C648" s="80" t="s">
        <v>599</v>
      </c>
      <c r="D648" s="346" t="s">
        <v>3950</v>
      </c>
      <c r="E648" s="347">
        <v>2981987</v>
      </c>
    </row>
    <row r="649" spans="2:5" x14ac:dyDescent="0.2">
      <c r="B649" s="350"/>
      <c r="C649" s="80" t="s">
        <v>599</v>
      </c>
      <c r="D649" s="346" t="s">
        <v>3951</v>
      </c>
      <c r="E649" s="347">
        <v>40224</v>
      </c>
    </row>
    <row r="650" spans="2:5" x14ac:dyDescent="0.2">
      <c r="B650" s="350"/>
      <c r="C650" s="80" t="s">
        <v>599</v>
      </c>
      <c r="D650" s="346" t="s">
        <v>3956</v>
      </c>
      <c r="E650" s="347">
        <v>68128</v>
      </c>
    </row>
    <row r="651" spans="2:5" x14ac:dyDescent="0.2">
      <c r="B651" s="350"/>
      <c r="C651" s="80" t="s">
        <v>599</v>
      </c>
      <c r="D651" s="346" t="s">
        <v>3965</v>
      </c>
      <c r="E651" s="347">
        <v>1</v>
      </c>
    </row>
    <row r="652" spans="2:5" x14ac:dyDescent="0.2">
      <c r="B652" s="350"/>
      <c r="C652" s="80" t="s">
        <v>599</v>
      </c>
      <c r="D652" s="346" t="s">
        <v>3966</v>
      </c>
      <c r="E652" s="347">
        <v>606276</v>
      </c>
    </row>
    <row r="653" spans="2:5" x14ac:dyDescent="0.2">
      <c r="B653" s="350"/>
      <c r="C653" s="80" t="s">
        <v>600</v>
      </c>
      <c r="D653" s="346" t="s">
        <v>3949</v>
      </c>
      <c r="E653" s="347">
        <v>5807767</v>
      </c>
    </row>
    <row r="654" spans="2:5" x14ac:dyDescent="0.2">
      <c r="B654" s="350"/>
      <c r="C654" s="80" t="s">
        <v>600</v>
      </c>
      <c r="D654" s="346" t="s">
        <v>3965</v>
      </c>
      <c r="E654" s="347">
        <v>2079999</v>
      </c>
    </row>
    <row r="655" spans="2:5" x14ac:dyDescent="0.2">
      <c r="B655" s="350"/>
      <c r="C655" s="80" t="s">
        <v>600</v>
      </c>
      <c r="D655" s="346" t="s">
        <v>3949</v>
      </c>
      <c r="E655" s="347">
        <v>3492232</v>
      </c>
    </row>
    <row r="656" spans="2:5" x14ac:dyDescent="0.2">
      <c r="B656" s="350"/>
      <c r="C656" s="80" t="s">
        <v>601</v>
      </c>
      <c r="D656" s="346" t="s">
        <v>3736</v>
      </c>
      <c r="E656" s="347">
        <v>1</v>
      </c>
    </row>
    <row r="657" spans="2:5" x14ac:dyDescent="0.2">
      <c r="B657" s="350"/>
      <c r="C657" s="80" t="s">
        <v>601</v>
      </c>
      <c r="D657" s="346" t="s">
        <v>3736</v>
      </c>
      <c r="E657" s="347">
        <v>1</v>
      </c>
    </row>
    <row r="658" spans="2:5" x14ac:dyDescent="0.2">
      <c r="B658" s="350"/>
      <c r="C658" s="80" t="s">
        <v>601</v>
      </c>
      <c r="D658" s="346" t="s">
        <v>3955</v>
      </c>
      <c r="E658" s="347">
        <v>13750579</v>
      </c>
    </row>
    <row r="659" spans="2:5" x14ac:dyDescent="0.2">
      <c r="B659" s="350"/>
      <c r="C659" s="80" t="s">
        <v>602</v>
      </c>
      <c r="D659" s="346" t="s">
        <v>3960</v>
      </c>
      <c r="E659" s="347">
        <v>380000</v>
      </c>
    </row>
    <row r="660" spans="2:5" x14ac:dyDescent="0.2">
      <c r="B660" s="350"/>
      <c r="C660" s="80" t="s">
        <v>603</v>
      </c>
      <c r="D660" s="346" t="s">
        <v>3967</v>
      </c>
      <c r="E660" s="347">
        <v>1</v>
      </c>
    </row>
    <row r="661" spans="2:5" x14ac:dyDescent="0.2">
      <c r="B661" s="350"/>
      <c r="C661" s="80" t="s">
        <v>604</v>
      </c>
      <c r="D661" s="346" t="s">
        <v>3967</v>
      </c>
      <c r="E661" s="347">
        <v>1</v>
      </c>
    </row>
    <row r="662" spans="2:5" x14ac:dyDescent="0.2">
      <c r="B662" s="350"/>
      <c r="C662" s="80" t="s">
        <v>605</v>
      </c>
      <c r="D662" s="346" t="s">
        <v>3967</v>
      </c>
      <c r="E662" s="347">
        <v>1</v>
      </c>
    </row>
    <row r="663" spans="2:5" x14ac:dyDescent="0.2">
      <c r="B663" s="350"/>
      <c r="C663" s="80" t="s">
        <v>605</v>
      </c>
      <c r="D663" s="346" t="s">
        <v>3967</v>
      </c>
      <c r="E663" s="347">
        <v>1</v>
      </c>
    </row>
    <row r="664" spans="2:5" x14ac:dyDescent="0.2">
      <c r="B664" s="350"/>
      <c r="C664" s="80" t="s">
        <v>606</v>
      </c>
      <c r="D664" s="346" t="s">
        <v>3967</v>
      </c>
      <c r="E664" s="347">
        <v>1</v>
      </c>
    </row>
    <row r="665" spans="2:5" x14ac:dyDescent="0.2">
      <c r="B665" s="350"/>
      <c r="C665" s="80" t="s">
        <v>606</v>
      </c>
      <c r="D665" s="346" t="s">
        <v>3967</v>
      </c>
      <c r="E665" s="347">
        <v>1</v>
      </c>
    </row>
    <row r="666" spans="2:5" x14ac:dyDescent="0.2">
      <c r="B666" s="350"/>
      <c r="C666" s="80" t="s">
        <v>607</v>
      </c>
      <c r="D666" s="346" t="s">
        <v>3967</v>
      </c>
      <c r="E666" s="347">
        <v>1</v>
      </c>
    </row>
    <row r="667" spans="2:5" x14ac:dyDescent="0.2">
      <c r="B667" s="350"/>
      <c r="C667" s="80" t="s">
        <v>608</v>
      </c>
      <c r="D667" s="346" t="s">
        <v>3967</v>
      </c>
      <c r="E667" s="347">
        <v>1</v>
      </c>
    </row>
    <row r="668" spans="2:5" x14ac:dyDescent="0.2">
      <c r="B668" s="350"/>
      <c r="C668" s="80" t="s">
        <v>609</v>
      </c>
      <c r="D668" s="346" t="s">
        <v>3967</v>
      </c>
      <c r="E668" s="347">
        <v>1</v>
      </c>
    </row>
    <row r="669" spans="2:5" x14ac:dyDescent="0.2">
      <c r="B669" s="350"/>
      <c r="C669" s="80" t="s">
        <v>610</v>
      </c>
      <c r="D669" s="346" t="s">
        <v>3967</v>
      </c>
      <c r="E669" s="347">
        <v>1</v>
      </c>
    </row>
    <row r="670" spans="2:5" x14ac:dyDescent="0.2">
      <c r="B670" s="350"/>
      <c r="C670" s="80" t="s">
        <v>611</v>
      </c>
      <c r="D670" s="346" t="s">
        <v>3968</v>
      </c>
      <c r="E670" s="347">
        <v>1</v>
      </c>
    </row>
    <row r="671" spans="2:5" x14ac:dyDescent="0.2">
      <c r="B671" s="350"/>
      <c r="C671" s="80" t="s">
        <v>612</v>
      </c>
      <c r="D671" s="346" t="s">
        <v>3968</v>
      </c>
      <c r="E671" s="347">
        <v>1</v>
      </c>
    </row>
    <row r="672" spans="2:5" x14ac:dyDescent="0.2">
      <c r="B672" s="350"/>
      <c r="C672" s="80" t="s">
        <v>613</v>
      </c>
      <c r="D672" s="346" t="s">
        <v>3969</v>
      </c>
      <c r="E672" s="347">
        <v>600000</v>
      </c>
    </row>
    <row r="673" spans="2:5" x14ac:dyDescent="0.2">
      <c r="B673" s="350"/>
      <c r="C673" s="80" t="s">
        <v>615</v>
      </c>
      <c r="D673" s="346" t="s">
        <v>3969</v>
      </c>
      <c r="E673" s="347">
        <v>5798144</v>
      </c>
    </row>
    <row r="674" spans="2:5" x14ac:dyDescent="0.2">
      <c r="B674" s="350"/>
      <c r="C674" s="80" t="s">
        <v>615</v>
      </c>
      <c r="D674" s="346" t="s">
        <v>3970</v>
      </c>
      <c r="E674" s="347">
        <v>4199199</v>
      </c>
    </row>
    <row r="675" spans="2:5" x14ac:dyDescent="0.2">
      <c r="B675" s="350"/>
      <c r="C675" s="80" t="s">
        <v>615</v>
      </c>
      <c r="D675" s="346" t="s">
        <v>3971</v>
      </c>
      <c r="E675" s="347">
        <v>294003</v>
      </c>
    </row>
    <row r="676" spans="2:5" x14ac:dyDescent="0.2">
      <c r="B676" s="350"/>
      <c r="C676" s="80" t="s">
        <v>616</v>
      </c>
      <c r="D676" s="346" t="s">
        <v>3972</v>
      </c>
      <c r="E676" s="347">
        <v>101669</v>
      </c>
    </row>
    <row r="677" spans="2:5" x14ac:dyDescent="0.2">
      <c r="B677" s="350"/>
      <c r="C677" s="80" t="s">
        <v>616</v>
      </c>
      <c r="D677" s="346" t="s">
        <v>3973</v>
      </c>
      <c r="E677" s="347">
        <v>200000</v>
      </c>
    </row>
    <row r="678" spans="2:5" x14ac:dyDescent="0.2">
      <c r="B678" s="350"/>
      <c r="C678" s="80" t="s">
        <v>616</v>
      </c>
      <c r="D678" s="346" t="s">
        <v>3974</v>
      </c>
      <c r="E678" s="347">
        <v>216000</v>
      </c>
    </row>
    <row r="679" spans="2:5" x14ac:dyDescent="0.2">
      <c r="B679" s="350"/>
      <c r="C679" s="80" t="s">
        <v>616</v>
      </c>
      <c r="D679" s="346" t="s">
        <v>3975</v>
      </c>
      <c r="E679" s="347">
        <v>100000</v>
      </c>
    </row>
    <row r="680" spans="2:5" x14ac:dyDescent="0.2">
      <c r="B680" s="350"/>
      <c r="C680" s="80" t="s">
        <v>616</v>
      </c>
      <c r="D680" s="346" t="s">
        <v>3976</v>
      </c>
      <c r="E680" s="347">
        <v>101000</v>
      </c>
    </row>
    <row r="681" spans="2:5" x14ac:dyDescent="0.2">
      <c r="B681" s="350"/>
      <c r="C681" s="80" t="s">
        <v>616</v>
      </c>
      <c r="D681" s="346" t="s">
        <v>3977</v>
      </c>
      <c r="E681" s="347">
        <v>401669</v>
      </c>
    </row>
    <row r="682" spans="2:5" x14ac:dyDescent="0.2">
      <c r="B682" s="350"/>
      <c r="C682" s="80" t="s">
        <v>616</v>
      </c>
      <c r="D682" s="346" t="s">
        <v>3978</v>
      </c>
      <c r="E682" s="347">
        <v>300000</v>
      </c>
    </row>
    <row r="683" spans="2:5" x14ac:dyDescent="0.2">
      <c r="B683" s="350"/>
      <c r="C683" s="80" t="s">
        <v>616</v>
      </c>
      <c r="D683" s="346" t="s">
        <v>3979</v>
      </c>
      <c r="E683" s="347">
        <v>70000</v>
      </c>
    </row>
    <row r="684" spans="2:5" x14ac:dyDescent="0.2">
      <c r="B684" s="350"/>
      <c r="C684" s="80" t="s">
        <v>616</v>
      </c>
      <c r="D684" s="346" t="s">
        <v>3980</v>
      </c>
      <c r="E684" s="347">
        <v>100000</v>
      </c>
    </row>
    <row r="685" spans="2:5" x14ac:dyDescent="0.2">
      <c r="B685" s="350"/>
      <c r="C685" s="80" t="s">
        <v>616</v>
      </c>
      <c r="D685" s="346" t="s">
        <v>3981</v>
      </c>
      <c r="E685" s="347">
        <v>251669</v>
      </c>
    </row>
    <row r="686" spans="2:5" x14ac:dyDescent="0.2">
      <c r="B686" s="350"/>
      <c r="C686" s="80" t="s">
        <v>617</v>
      </c>
      <c r="D686" s="346" t="s">
        <v>3982</v>
      </c>
      <c r="E686" s="347">
        <v>150000</v>
      </c>
    </row>
    <row r="687" spans="2:5" x14ac:dyDescent="0.2">
      <c r="B687" s="350"/>
      <c r="C687" s="80" t="s">
        <v>617</v>
      </c>
      <c r="D687" s="346" t="s">
        <v>3983</v>
      </c>
      <c r="E687" s="347">
        <v>50000</v>
      </c>
    </row>
    <row r="688" spans="2:5" x14ac:dyDescent="0.2">
      <c r="B688" s="350"/>
      <c r="C688" s="80" t="s">
        <v>618</v>
      </c>
      <c r="D688" s="346" t="s">
        <v>3733</v>
      </c>
      <c r="E688" s="347">
        <v>1</v>
      </c>
    </row>
    <row r="689" spans="2:5" x14ac:dyDescent="0.2">
      <c r="B689" s="350"/>
      <c r="C689" s="80" t="s">
        <v>618</v>
      </c>
      <c r="D689" s="346" t="s">
        <v>3743</v>
      </c>
      <c r="E689" s="347">
        <v>273515</v>
      </c>
    </row>
    <row r="690" spans="2:5" x14ac:dyDescent="0.2">
      <c r="B690" s="350"/>
      <c r="C690" s="80" t="s">
        <v>619</v>
      </c>
      <c r="D690" s="346" t="s">
        <v>3732</v>
      </c>
      <c r="E690" s="347">
        <v>26548</v>
      </c>
    </row>
    <row r="691" spans="2:5" x14ac:dyDescent="0.2">
      <c r="B691" s="350"/>
      <c r="C691" s="80" t="s">
        <v>620</v>
      </c>
      <c r="D691" s="346" t="s">
        <v>3733</v>
      </c>
      <c r="E691" s="347">
        <v>199999</v>
      </c>
    </row>
    <row r="692" spans="2:5" x14ac:dyDescent="0.2">
      <c r="B692" s="350"/>
      <c r="C692" s="80" t="s">
        <v>620</v>
      </c>
      <c r="D692" s="346" t="s">
        <v>3984</v>
      </c>
      <c r="E692" s="347">
        <v>476485</v>
      </c>
    </row>
    <row r="693" spans="2:5" x14ac:dyDescent="0.2">
      <c r="B693" s="350"/>
      <c r="C693" s="80" t="s">
        <v>620</v>
      </c>
      <c r="D693" s="346" t="s">
        <v>3946</v>
      </c>
      <c r="E693" s="347">
        <v>1</v>
      </c>
    </row>
    <row r="694" spans="2:5" x14ac:dyDescent="0.2">
      <c r="B694" s="350"/>
      <c r="C694" s="80" t="s">
        <v>621</v>
      </c>
      <c r="D694" s="346" t="s">
        <v>3985</v>
      </c>
      <c r="E694" s="347">
        <v>100000</v>
      </c>
    </row>
    <row r="695" spans="2:5" x14ac:dyDescent="0.2">
      <c r="B695" s="350"/>
      <c r="C695" s="80" t="s">
        <v>621</v>
      </c>
      <c r="D695" s="346" t="s">
        <v>3946</v>
      </c>
      <c r="E695" s="347">
        <v>2844490</v>
      </c>
    </row>
    <row r="696" spans="2:5" x14ac:dyDescent="0.2">
      <c r="B696" s="350"/>
      <c r="C696" s="80" t="s">
        <v>622</v>
      </c>
      <c r="D696" s="346" t="s">
        <v>3986</v>
      </c>
      <c r="E696" s="347">
        <v>200000</v>
      </c>
    </row>
    <row r="697" spans="2:5" x14ac:dyDescent="0.2">
      <c r="B697" s="350"/>
      <c r="C697" s="80" t="s">
        <v>622</v>
      </c>
      <c r="D697" s="346" t="s">
        <v>3987</v>
      </c>
      <c r="E697" s="347">
        <v>100000</v>
      </c>
    </row>
    <row r="698" spans="2:5" x14ac:dyDescent="0.2">
      <c r="B698" s="350"/>
      <c r="C698" s="80" t="s">
        <v>623</v>
      </c>
      <c r="D698" s="346" t="s">
        <v>3736</v>
      </c>
      <c r="E698" s="347">
        <v>1</v>
      </c>
    </row>
    <row r="699" spans="2:5" x14ac:dyDescent="0.2">
      <c r="B699" s="350"/>
      <c r="C699" s="80" t="s">
        <v>623</v>
      </c>
      <c r="D699" s="346" t="s">
        <v>3956</v>
      </c>
      <c r="E699" s="347">
        <v>1</v>
      </c>
    </row>
    <row r="700" spans="2:5" x14ac:dyDescent="0.2">
      <c r="B700" s="350"/>
      <c r="C700" s="80" t="s">
        <v>623</v>
      </c>
      <c r="D700" s="346" t="s">
        <v>3955</v>
      </c>
      <c r="E700" s="347">
        <v>8885554</v>
      </c>
    </row>
    <row r="701" spans="2:5" x14ac:dyDescent="0.2">
      <c r="B701" s="350"/>
      <c r="C701" s="80" t="s">
        <v>624</v>
      </c>
      <c r="D701" s="346" t="s">
        <v>3736</v>
      </c>
      <c r="E701" s="347">
        <v>399999</v>
      </c>
    </row>
    <row r="702" spans="2:5" x14ac:dyDescent="0.2">
      <c r="B702" s="350"/>
      <c r="C702" s="80" t="s">
        <v>624</v>
      </c>
      <c r="D702" s="346" t="s">
        <v>3956</v>
      </c>
      <c r="E702" s="347">
        <v>59668</v>
      </c>
    </row>
    <row r="703" spans="2:5" x14ac:dyDescent="0.2">
      <c r="B703" s="350"/>
      <c r="C703" s="80" t="s">
        <v>624</v>
      </c>
      <c r="D703" s="346" t="s">
        <v>3948</v>
      </c>
      <c r="E703" s="347">
        <v>2160000</v>
      </c>
    </row>
    <row r="704" spans="2:5" x14ac:dyDescent="0.2">
      <c r="B704" s="350"/>
      <c r="C704" s="80" t="s">
        <v>624</v>
      </c>
      <c r="D704" s="346" t="s">
        <v>3949</v>
      </c>
      <c r="E704" s="347">
        <v>4132793</v>
      </c>
    </row>
    <row r="705" spans="2:5" x14ac:dyDescent="0.2">
      <c r="B705" s="350"/>
      <c r="C705" s="80" t="s">
        <v>624</v>
      </c>
      <c r="D705" s="346" t="s">
        <v>3950</v>
      </c>
      <c r="E705" s="347">
        <v>2006152</v>
      </c>
    </row>
    <row r="706" spans="2:5" x14ac:dyDescent="0.2">
      <c r="B706" s="350"/>
      <c r="C706" s="80" t="s">
        <v>624</v>
      </c>
      <c r="D706" s="346" t="s">
        <v>3951</v>
      </c>
      <c r="E706" s="347">
        <v>82731</v>
      </c>
    </row>
    <row r="707" spans="2:5" x14ac:dyDescent="0.2">
      <c r="B707" s="350"/>
      <c r="C707" s="80" t="s">
        <v>624</v>
      </c>
      <c r="D707" s="346" t="s">
        <v>3988</v>
      </c>
      <c r="E707" s="347">
        <v>100000</v>
      </c>
    </row>
    <row r="708" spans="2:5" x14ac:dyDescent="0.2">
      <c r="B708" s="350"/>
      <c r="C708" s="80" t="s">
        <v>624</v>
      </c>
      <c r="D708" s="346" t="s">
        <v>3989</v>
      </c>
      <c r="E708" s="347">
        <v>1674756</v>
      </c>
    </row>
    <row r="709" spans="2:5" x14ac:dyDescent="0.2">
      <c r="B709" s="350"/>
      <c r="C709" s="80" t="s">
        <v>625</v>
      </c>
      <c r="D709" s="346" t="s">
        <v>3982</v>
      </c>
      <c r="E709" s="347">
        <v>90000</v>
      </c>
    </row>
    <row r="710" spans="2:5" x14ac:dyDescent="0.2">
      <c r="B710" s="350"/>
      <c r="C710" s="80" t="s">
        <v>626</v>
      </c>
      <c r="D710" s="346" t="s">
        <v>3981</v>
      </c>
      <c r="E710" s="347">
        <v>1</v>
      </c>
    </row>
    <row r="711" spans="2:5" x14ac:dyDescent="0.2">
      <c r="B711" s="350"/>
      <c r="C711" s="80" t="s">
        <v>627</v>
      </c>
      <c r="D711" s="346" t="s">
        <v>3842</v>
      </c>
      <c r="E711" s="347">
        <v>1</v>
      </c>
    </row>
    <row r="712" spans="2:5" x14ac:dyDescent="0.2">
      <c r="B712" s="350"/>
      <c r="C712" s="80" t="s">
        <v>628</v>
      </c>
      <c r="D712" s="346" t="s">
        <v>3990</v>
      </c>
      <c r="E712" s="347">
        <v>23580</v>
      </c>
    </row>
    <row r="713" spans="2:5" x14ac:dyDescent="0.2">
      <c r="B713" s="350"/>
      <c r="C713" s="80" t="s">
        <v>628</v>
      </c>
      <c r="D713" s="346" t="s">
        <v>3991</v>
      </c>
      <c r="E713" s="347">
        <v>375000</v>
      </c>
    </row>
    <row r="714" spans="2:5" x14ac:dyDescent="0.2">
      <c r="B714" s="350"/>
      <c r="C714" s="80" t="s">
        <v>628</v>
      </c>
      <c r="D714" s="346" t="s">
        <v>3973</v>
      </c>
      <c r="E714" s="347">
        <v>200000</v>
      </c>
    </row>
    <row r="715" spans="2:5" x14ac:dyDescent="0.2">
      <c r="B715" s="350"/>
      <c r="C715" s="80" t="s">
        <v>628</v>
      </c>
      <c r="D715" s="346" t="s">
        <v>3981</v>
      </c>
      <c r="E715" s="347">
        <v>50000</v>
      </c>
    </row>
    <row r="716" spans="2:5" x14ac:dyDescent="0.2">
      <c r="B716" s="350"/>
      <c r="C716" s="80" t="s">
        <v>628</v>
      </c>
      <c r="D716" s="346" t="s">
        <v>3978</v>
      </c>
      <c r="E716" s="347">
        <v>100000</v>
      </c>
    </row>
    <row r="717" spans="2:5" x14ac:dyDescent="0.2">
      <c r="B717" s="350"/>
      <c r="C717" s="80" t="s">
        <v>628</v>
      </c>
      <c r="D717" s="346" t="s">
        <v>3992</v>
      </c>
      <c r="E717" s="347">
        <v>154590</v>
      </c>
    </row>
    <row r="718" spans="2:5" x14ac:dyDescent="0.2">
      <c r="B718" s="350"/>
      <c r="C718" s="80" t="s">
        <v>628</v>
      </c>
      <c r="D718" s="346" t="s">
        <v>3993</v>
      </c>
      <c r="E718" s="347">
        <v>100000</v>
      </c>
    </row>
    <row r="719" spans="2:5" x14ac:dyDescent="0.2">
      <c r="B719" s="350"/>
      <c r="C719" s="80" t="s">
        <v>628</v>
      </c>
      <c r="D719" s="346" t="s">
        <v>3994</v>
      </c>
      <c r="E719" s="347">
        <v>50000</v>
      </c>
    </row>
    <row r="720" spans="2:5" x14ac:dyDescent="0.2">
      <c r="B720" s="350"/>
      <c r="C720" s="80" t="s">
        <v>628</v>
      </c>
      <c r="D720" s="346" t="s">
        <v>3995</v>
      </c>
      <c r="E720" s="347">
        <v>151669</v>
      </c>
    </row>
    <row r="721" spans="2:5" x14ac:dyDescent="0.2">
      <c r="B721" s="350"/>
      <c r="C721" s="80" t="s">
        <v>628</v>
      </c>
      <c r="D721" s="346" t="s">
        <v>3996</v>
      </c>
      <c r="E721" s="347">
        <v>200000</v>
      </c>
    </row>
    <row r="722" spans="2:5" x14ac:dyDescent="0.2">
      <c r="B722" s="350"/>
      <c r="C722" s="80" t="s">
        <v>628</v>
      </c>
      <c r="D722" s="346" t="s">
        <v>3979</v>
      </c>
      <c r="E722" s="347">
        <v>30000</v>
      </c>
    </row>
    <row r="723" spans="2:5" x14ac:dyDescent="0.2">
      <c r="B723" s="350"/>
      <c r="C723" s="80" t="s">
        <v>629</v>
      </c>
      <c r="D723" s="346" t="s">
        <v>3842</v>
      </c>
      <c r="E723" s="347">
        <v>499999</v>
      </c>
    </row>
    <row r="724" spans="2:5" x14ac:dyDescent="0.2">
      <c r="B724" s="350"/>
      <c r="C724" s="80" t="s">
        <v>630</v>
      </c>
      <c r="D724" s="346" t="s">
        <v>3982</v>
      </c>
      <c r="E724" s="347">
        <v>150000</v>
      </c>
    </row>
    <row r="725" spans="2:5" x14ac:dyDescent="0.2">
      <c r="B725" s="350"/>
      <c r="C725" s="80" t="s">
        <v>630</v>
      </c>
      <c r="D725" s="346" t="s">
        <v>3983</v>
      </c>
      <c r="E725" s="347">
        <v>50000</v>
      </c>
    </row>
    <row r="726" spans="2:5" x14ac:dyDescent="0.2">
      <c r="B726" s="350"/>
      <c r="C726" s="80" t="s">
        <v>630</v>
      </c>
      <c r="D726" s="346" t="s">
        <v>3997</v>
      </c>
      <c r="E726" s="347">
        <v>82499</v>
      </c>
    </row>
    <row r="727" spans="2:5" x14ac:dyDescent="0.2">
      <c r="B727" s="350"/>
      <c r="C727" s="80" t="s">
        <v>631</v>
      </c>
      <c r="D727" s="346" t="s">
        <v>3998</v>
      </c>
      <c r="E727" s="347">
        <v>1</v>
      </c>
    </row>
    <row r="728" spans="2:5" x14ac:dyDescent="0.2">
      <c r="B728" s="350"/>
      <c r="C728" s="80" t="s">
        <v>632</v>
      </c>
      <c r="D728" s="346" t="s">
        <v>3998</v>
      </c>
      <c r="E728" s="347">
        <v>10966750</v>
      </c>
    </row>
    <row r="729" spans="2:5" x14ac:dyDescent="0.2">
      <c r="B729" s="350"/>
      <c r="C729" s="80" t="s">
        <v>633</v>
      </c>
      <c r="D729" s="346" t="s">
        <v>3999</v>
      </c>
      <c r="E729" s="347">
        <v>3235358</v>
      </c>
    </row>
    <row r="730" spans="2:5" x14ac:dyDescent="0.2">
      <c r="B730" s="350"/>
      <c r="C730" s="80" t="s">
        <v>634</v>
      </c>
      <c r="D730" s="346" t="s">
        <v>4000</v>
      </c>
      <c r="E730" s="347">
        <v>1</v>
      </c>
    </row>
    <row r="731" spans="2:5" x14ac:dyDescent="0.2">
      <c r="B731" s="350"/>
      <c r="C731" s="80" t="s">
        <v>635</v>
      </c>
      <c r="D731" s="346" t="s">
        <v>4000</v>
      </c>
      <c r="E731" s="347">
        <v>1</v>
      </c>
    </row>
    <row r="732" spans="2:5" x14ac:dyDescent="0.2">
      <c r="B732" s="350"/>
      <c r="C732" s="80" t="s">
        <v>636</v>
      </c>
      <c r="D732" s="346" t="s">
        <v>4000</v>
      </c>
      <c r="E732" s="347">
        <v>1</v>
      </c>
    </row>
    <row r="733" spans="2:5" x14ac:dyDescent="0.2">
      <c r="B733" s="350"/>
      <c r="C733" s="80" t="s">
        <v>636</v>
      </c>
      <c r="D733" s="346" t="s">
        <v>4000</v>
      </c>
      <c r="E733" s="347">
        <v>1</v>
      </c>
    </row>
    <row r="734" spans="2:5" x14ac:dyDescent="0.2">
      <c r="B734" s="350"/>
      <c r="C734" s="80" t="s">
        <v>637</v>
      </c>
      <c r="D734" s="346" t="s">
        <v>4000</v>
      </c>
      <c r="E734" s="347">
        <v>1</v>
      </c>
    </row>
    <row r="735" spans="2:5" x14ac:dyDescent="0.2">
      <c r="B735" s="350"/>
      <c r="C735" s="80" t="s">
        <v>637</v>
      </c>
      <c r="D735" s="346" t="s">
        <v>4000</v>
      </c>
      <c r="E735" s="347">
        <v>1</v>
      </c>
    </row>
    <row r="736" spans="2:5" x14ac:dyDescent="0.2">
      <c r="B736" s="350"/>
      <c r="C736" s="80" t="s">
        <v>638</v>
      </c>
      <c r="D736" s="346" t="s">
        <v>4000</v>
      </c>
      <c r="E736" s="347">
        <v>1</v>
      </c>
    </row>
    <row r="737" spans="2:5" x14ac:dyDescent="0.2">
      <c r="B737" s="350"/>
      <c r="C737" s="80" t="s">
        <v>639</v>
      </c>
      <c r="D737" s="346" t="s">
        <v>4000</v>
      </c>
      <c r="E737" s="347">
        <v>1</v>
      </c>
    </row>
    <row r="738" spans="2:5" x14ac:dyDescent="0.2">
      <c r="B738" s="350"/>
      <c r="C738" s="80" t="s">
        <v>640</v>
      </c>
      <c r="D738" s="346" t="s">
        <v>4000</v>
      </c>
      <c r="E738" s="347">
        <v>1</v>
      </c>
    </row>
    <row r="739" spans="2:5" x14ac:dyDescent="0.2">
      <c r="B739" s="350"/>
      <c r="C739" s="80" t="s">
        <v>641</v>
      </c>
      <c r="D739" s="346" t="s">
        <v>4000</v>
      </c>
      <c r="E739" s="347">
        <v>1</v>
      </c>
    </row>
    <row r="740" spans="2:5" x14ac:dyDescent="0.2">
      <c r="B740" s="350"/>
      <c r="C740" s="80" t="s">
        <v>642</v>
      </c>
      <c r="D740" s="346" t="s">
        <v>3946</v>
      </c>
      <c r="E740" s="347">
        <v>7224365</v>
      </c>
    </row>
    <row r="741" spans="2:5" x14ac:dyDescent="0.2">
      <c r="B741" s="350"/>
      <c r="C741" s="80" t="s">
        <v>643</v>
      </c>
      <c r="D741" s="346" t="s">
        <v>3946</v>
      </c>
      <c r="E741" s="347">
        <v>809014</v>
      </c>
    </row>
    <row r="742" spans="2:5" x14ac:dyDescent="0.2">
      <c r="B742" s="350"/>
      <c r="C742" s="80" t="s">
        <v>644</v>
      </c>
      <c r="D742" s="346" t="s">
        <v>3732</v>
      </c>
      <c r="E742" s="347">
        <v>72491</v>
      </c>
    </row>
    <row r="743" spans="2:5" x14ac:dyDescent="0.2">
      <c r="B743" s="350"/>
      <c r="C743" s="80" t="s">
        <v>644</v>
      </c>
      <c r="D743" s="346" t="s">
        <v>3733</v>
      </c>
      <c r="E743" s="347">
        <v>1500</v>
      </c>
    </row>
    <row r="744" spans="2:5" x14ac:dyDescent="0.2">
      <c r="B744" s="350"/>
      <c r="C744" s="80" t="s">
        <v>644</v>
      </c>
      <c r="D744" s="346" t="s">
        <v>3743</v>
      </c>
      <c r="E744" s="347">
        <v>283690</v>
      </c>
    </row>
    <row r="745" spans="2:5" x14ac:dyDescent="0.2">
      <c r="B745" s="350"/>
      <c r="C745" s="80" t="s">
        <v>644</v>
      </c>
      <c r="D745" s="346" t="s">
        <v>3761</v>
      </c>
      <c r="E745" s="347">
        <v>300000</v>
      </c>
    </row>
    <row r="746" spans="2:5" x14ac:dyDescent="0.2">
      <c r="B746" s="350"/>
      <c r="C746" s="80" t="s">
        <v>645</v>
      </c>
      <c r="D746" s="346" t="s">
        <v>3946</v>
      </c>
      <c r="E746" s="347">
        <v>1</v>
      </c>
    </row>
    <row r="747" spans="2:5" x14ac:dyDescent="0.2">
      <c r="B747" s="350"/>
      <c r="C747" s="80" t="s">
        <v>645</v>
      </c>
      <c r="D747" s="346" t="s">
        <v>3947</v>
      </c>
      <c r="E747" s="347">
        <v>1051484</v>
      </c>
    </row>
    <row r="748" spans="2:5" x14ac:dyDescent="0.2">
      <c r="B748" s="350"/>
      <c r="C748" s="80" t="s">
        <v>646</v>
      </c>
      <c r="D748" s="346" t="s">
        <v>3955</v>
      </c>
      <c r="E748" s="347">
        <v>1</v>
      </c>
    </row>
    <row r="749" spans="2:5" x14ac:dyDescent="0.2">
      <c r="B749" s="350"/>
      <c r="C749" s="80" t="s">
        <v>646</v>
      </c>
      <c r="D749" s="346" t="s">
        <v>4001</v>
      </c>
      <c r="E749" s="347">
        <v>176334</v>
      </c>
    </row>
    <row r="750" spans="2:5" x14ac:dyDescent="0.2">
      <c r="B750" s="350"/>
      <c r="C750" s="80" t="s">
        <v>647</v>
      </c>
      <c r="D750" s="346" t="s">
        <v>4002</v>
      </c>
      <c r="E750" s="347">
        <v>1</v>
      </c>
    </row>
    <row r="751" spans="2:5" x14ac:dyDescent="0.2">
      <c r="B751" s="350"/>
      <c r="C751" s="80" t="s">
        <v>647</v>
      </c>
      <c r="D751" s="346" t="s">
        <v>3736</v>
      </c>
      <c r="E751" s="347">
        <v>1</v>
      </c>
    </row>
    <row r="752" spans="2:5" x14ac:dyDescent="0.2">
      <c r="B752" s="350"/>
      <c r="C752" s="80" t="s">
        <v>647</v>
      </c>
      <c r="D752" s="346" t="s">
        <v>4003</v>
      </c>
      <c r="E752" s="347">
        <v>1</v>
      </c>
    </row>
    <row r="753" spans="2:6" x14ac:dyDescent="0.2">
      <c r="B753" s="350"/>
      <c r="C753" s="80" t="s">
        <v>647</v>
      </c>
      <c r="D753" s="346" t="s">
        <v>3989</v>
      </c>
      <c r="E753" s="347">
        <v>1</v>
      </c>
    </row>
    <row r="754" spans="2:6" x14ac:dyDescent="0.2">
      <c r="B754" s="350"/>
      <c r="C754" s="80" t="s">
        <v>647</v>
      </c>
      <c r="D754" s="346" t="s">
        <v>3955</v>
      </c>
      <c r="E754" s="347">
        <v>6439262</v>
      </c>
    </row>
    <row r="755" spans="2:6" x14ac:dyDescent="0.2">
      <c r="B755" s="350"/>
      <c r="C755" s="80" t="s">
        <v>647</v>
      </c>
      <c r="D755" s="346" t="s">
        <v>3946</v>
      </c>
      <c r="E755" s="347">
        <v>557631</v>
      </c>
    </row>
    <row r="756" spans="2:6" x14ac:dyDescent="0.2">
      <c r="B756" s="350"/>
      <c r="C756" s="80" t="s">
        <v>647</v>
      </c>
      <c r="D756" s="346" t="s">
        <v>4001</v>
      </c>
      <c r="E756" s="347">
        <v>203666</v>
      </c>
      <c r="F756" s="309"/>
    </row>
    <row r="757" spans="2:6" x14ac:dyDescent="0.2">
      <c r="B757" s="350"/>
      <c r="C757" s="80" t="s">
        <v>648</v>
      </c>
      <c r="D757" s="346" t="s">
        <v>4004</v>
      </c>
      <c r="E757" s="347">
        <v>474000</v>
      </c>
    </row>
    <row r="758" spans="2:6" x14ac:dyDescent="0.2">
      <c r="B758" s="350"/>
      <c r="C758" s="80" t="s">
        <v>648</v>
      </c>
      <c r="D758" s="346" t="s">
        <v>4002</v>
      </c>
      <c r="E758" s="347">
        <v>176399</v>
      </c>
    </row>
    <row r="759" spans="2:6" x14ac:dyDescent="0.2">
      <c r="B759" s="350"/>
      <c r="C759" s="80" t="s">
        <v>648</v>
      </c>
      <c r="D759" s="346" t="s">
        <v>3736</v>
      </c>
      <c r="E759" s="347">
        <v>999999</v>
      </c>
    </row>
    <row r="760" spans="2:6" x14ac:dyDescent="0.2">
      <c r="B760" s="350"/>
      <c r="C760" s="80" t="s">
        <v>648</v>
      </c>
      <c r="D760" s="346" t="s">
        <v>3948</v>
      </c>
      <c r="E760" s="347">
        <v>1506375</v>
      </c>
    </row>
    <row r="761" spans="2:6" x14ac:dyDescent="0.2">
      <c r="B761" s="350"/>
      <c r="C761" s="80" t="s">
        <v>648</v>
      </c>
      <c r="D761" s="346" t="s">
        <v>3949</v>
      </c>
      <c r="E761" s="347">
        <v>769174</v>
      </c>
    </row>
    <row r="762" spans="2:6" x14ac:dyDescent="0.2">
      <c r="B762" s="350"/>
      <c r="C762" s="80" t="s">
        <v>648</v>
      </c>
      <c r="D762" s="346" t="s">
        <v>3955</v>
      </c>
      <c r="E762" s="347">
        <v>1</v>
      </c>
    </row>
    <row r="763" spans="2:6" x14ac:dyDescent="0.2">
      <c r="B763" s="350"/>
      <c r="C763" s="80" t="s">
        <v>648</v>
      </c>
      <c r="D763" s="346" t="s">
        <v>3950</v>
      </c>
      <c r="E763" s="347">
        <v>3919270</v>
      </c>
    </row>
    <row r="764" spans="2:6" x14ac:dyDescent="0.2">
      <c r="B764" s="350"/>
      <c r="C764" s="80" t="s">
        <v>648</v>
      </c>
      <c r="D764" s="346" t="s">
        <v>3951</v>
      </c>
      <c r="E764" s="347">
        <v>2008854</v>
      </c>
    </row>
    <row r="765" spans="2:6" x14ac:dyDescent="0.2">
      <c r="B765" s="350"/>
      <c r="C765" s="80" t="s">
        <v>648</v>
      </c>
      <c r="D765" s="346" t="s">
        <v>4005</v>
      </c>
      <c r="E765" s="347">
        <v>13262388</v>
      </c>
    </row>
    <row r="766" spans="2:6" x14ac:dyDescent="0.2">
      <c r="B766" s="350"/>
      <c r="C766" s="80" t="s">
        <v>648</v>
      </c>
      <c r="D766" s="346" t="s">
        <v>4003</v>
      </c>
      <c r="E766" s="347">
        <v>791999</v>
      </c>
    </row>
    <row r="767" spans="2:6" x14ac:dyDescent="0.2">
      <c r="B767" s="350"/>
      <c r="C767" s="80" t="s">
        <v>648</v>
      </c>
      <c r="D767" s="346" t="s">
        <v>3989</v>
      </c>
      <c r="E767" s="347">
        <v>7786032</v>
      </c>
    </row>
    <row r="768" spans="2:6" x14ac:dyDescent="0.2">
      <c r="B768" s="350"/>
      <c r="C768" s="80" t="s">
        <v>648</v>
      </c>
      <c r="D768" s="346" t="s">
        <v>4006</v>
      </c>
      <c r="E768" s="347">
        <v>1</v>
      </c>
    </row>
    <row r="769" spans="2:5" x14ac:dyDescent="0.2">
      <c r="B769" s="350"/>
      <c r="C769" s="80" t="s">
        <v>649</v>
      </c>
      <c r="D769" s="346" t="s">
        <v>3955</v>
      </c>
      <c r="E769" s="347">
        <v>10039535</v>
      </c>
    </row>
    <row r="770" spans="2:5" x14ac:dyDescent="0.2">
      <c r="B770" s="350"/>
      <c r="C770" s="80" t="s">
        <v>650</v>
      </c>
      <c r="D770" s="346" t="s">
        <v>3949</v>
      </c>
      <c r="E770" s="347">
        <v>769174</v>
      </c>
    </row>
    <row r="771" spans="2:5" x14ac:dyDescent="0.2">
      <c r="B771" s="350"/>
      <c r="C771" s="80" t="s">
        <v>651</v>
      </c>
      <c r="D771" s="346" t="s">
        <v>4007</v>
      </c>
      <c r="E771" s="347">
        <v>16187371</v>
      </c>
    </row>
    <row r="772" spans="2:5" x14ac:dyDescent="0.2">
      <c r="B772" s="350"/>
      <c r="C772" s="80" t="s">
        <v>652</v>
      </c>
      <c r="D772" s="346" t="s">
        <v>4008</v>
      </c>
      <c r="E772" s="347">
        <v>6052309</v>
      </c>
    </row>
    <row r="773" spans="2:5" x14ac:dyDescent="0.2">
      <c r="B773" s="350"/>
      <c r="C773" s="80" t="s">
        <v>652</v>
      </c>
      <c r="D773" s="346" t="s">
        <v>4009</v>
      </c>
      <c r="E773" s="347">
        <v>4699443</v>
      </c>
    </row>
    <row r="774" spans="2:5" x14ac:dyDescent="0.2">
      <c r="B774" s="350"/>
      <c r="C774" s="80" t="s">
        <v>652</v>
      </c>
      <c r="D774" s="346" t="s">
        <v>4010</v>
      </c>
      <c r="E774" s="347">
        <v>4479765</v>
      </c>
    </row>
    <row r="775" spans="2:5" x14ac:dyDescent="0.2">
      <c r="B775" s="350"/>
      <c r="C775" s="80" t="s">
        <v>652</v>
      </c>
      <c r="D775" s="346" t="s">
        <v>4011</v>
      </c>
      <c r="E775" s="347">
        <v>16249980</v>
      </c>
    </row>
    <row r="776" spans="2:5" x14ac:dyDescent="0.2">
      <c r="B776" s="350"/>
      <c r="C776" s="80" t="s">
        <v>652</v>
      </c>
      <c r="D776" s="346" t="s">
        <v>4012</v>
      </c>
      <c r="E776" s="347">
        <v>7793128</v>
      </c>
    </row>
    <row r="777" spans="2:5" x14ac:dyDescent="0.2">
      <c r="B777" s="350"/>
      <c r="C777" s="80" t="s">
        <v>653</v>
      </c>
      <c r="D777" s="346" t="s">
        <v>4013</v>
      </c>
      <c r="E777" s="347">
        <v>2278338</v>
      </c>
    </row>
    <row r="778" spans="2:5" x14ac:dyDescent="0.2">
      <c r="B778" s="350"/>
      <c r="C778" s="80" t="s">
        <v>654</v>
      </c>
      <c r="D778" s="346" t="s">
        <v>4014</v>
      </c>
      <c r="E778" s="347">
        <v>4000000</v>
      </c>
    </row>
    <row r="779" spans="2:5" x14ac:dyDescent="0.2">
      <c r="B779" s="350"/>
      <c r="C779" s="80" t="s">
        <v>654</v>
      </c>
      <c r="D779" s="346" t="s">
        <v>4011</v>
      </c>
      <c r="E779" s="347">
        <v>9156257</v>
      </c>
    </row>
    <row r="780" spans="2:5" x14ac:dyDescent="0.2">
      <c r="B780" s="350"/>
      <c r="C780" s="80" t="s">
        <v>654</v>
      </c>
      <c r="D780" s="346" t="s">
        <v>4012</v>
      </c>
      <c r="E780" s="347">
        <v>18228610</v>
      </c>
    </row>
    <row r="781" spans="2:5" x14ac:dyDescent="0.2">
      <c r="B781" s="350"/>
      <c r="C781" s="80" t="s">
        <v>655</v>
      </c>
      <c r="D781" s="346" t="s">
        <v>4015</v>
      </c>
      <c r="E781" s="347">
        <v>173624880</v>
      </c>
    </row>
    <row r="782" spans="2:5" x14ac:dyDescent="0.2">
      <c r="B782" s="350"/>
      <c r="C782" s="80" t="s">
        <v>655</v>
      </c>
      <c r="D782" s="346" t="s">
        <v>4008</v>
      </c>
      <c r="E782" s="347">
        <v>27845631</v>
      </c>
    </row>
    <row r="783" spans="2:5" x14ac:dyDescent="0.2">
      <c r="B783" s="350"/>
      <c r="C783" s="80" t="s">
        <v>655</v>
      </c>
      <c r="D783" s="346" t="s">
        <v>4009</v>
      </c>
      <c r="E783" s="347">
        <v>24168329</v>
      </c>
    </row>
    <row r="784" spans="2:5" x14ac:dyDescent="0.2">
      <c r="B784" s="350"/>
      <c r="C784" s="80" t="s">
        <v>655</v>
      </c>
      <c r="D784" s="346" t="s">
        <v>4010</v>
      </c>
      <c r="E784" s="347">
        <v>23705418</v>
      </c>
    </row>
    <row r="785" spans="2:5" x14ac:dyDescent="0.2">
      <c r="B785" s="350"/>
      <c r="C785" s="80" t="s">
        <v>655</v>
      </c>
      <c r="D785" s="346" t="s">
        <v>4011</v>
      </c>
      <c r="E785" s="347">
        <v>4857545</v>
      </c>
    </row>
    <row r="786" spans="2:5" x14ac:dyDescent="0.2">
      <c r="B786" s="350"/>
      <c r="C786" s="80" t="s">
        <v>655</v>
      </c>
      <c r="D786" s="346" t="s">
        <v>4012</v>
      </c>
      <c r="E786" s="347">
        <v>17287295</v>
      </c>
    </row>
    <row r="787" spans="2:5" x14ac:dyDescent="0.2">
      <c r="B787" s="350"/>
      <c r="C787" s="80" t="s">
        <v>655</v>
      </c>
      <c r="D787" s="346" t="s">
        <v>4014</v>
      </c>
      <c r="E787" s="347">
        <v>53371157</v>
      </c>
    </row>
    <row r="788" spans="2:5" x14ac:dyDescent="0.2">
      <c r="B788" s="350"/>
      <c r="C788" s="80" t="s">
        <v>655</v>
      </c>
      <c r="D788" s="346" t="s">
        <v>4011</v>
      </c>
      <c r="E788" s="347">
        <v>4560018</v>
      </c>
    </row>
    <row r="789" spans="2:5" x14ac:dyDescent="0.2">
      <c r="B789" s="350"/>
      <c r="C789" s="80" t="s">
        <v>656</v>
      </c>
      <c r="D789" s="346" t="s">
        <v>4016</v>
      </c>
      <c r="E789" s="347">
        <v>3243764</v>
      </c>
    </row>
    <row r="790" spans="2:5" x14ac:dyDescent="0.2">
      <c r="B790" s="350"/>
      <c r="C790" s="80" t="s">
        <v>656</v>
      </c>
      <c r="D790" s="346" t="s">
        <v>4017</v>
      </c>
      <c r="E790" s="347">
        <v>221190</v>
      </c>
    </row>
    <row r="791" spans="2:5" x14ac:dyDescent="0.2">
      <c r="B791" s="350"/>
      <c r="C791" s="80" t="s">
        <v>656</v>
      </c>
      <c r="D791" s="346" t="s">
        <v>4018</v>
      </c>
      <c r="E791" s="347">
        <v>2677985</v>
      </c>
    </row>
    <row r="792" spans="2:5" x14ac:dyDescent="0.2">
      <c r="B792" s="350"/>
      <c r="C792" s="80" t="s">
        <v>656</v>
      </c>
      <c r="D792" s="346" t="s">
        <v>4019</v>
      </c>
      <c r="E792" s="347">
        <v>1</v>
      </c>
    </row>
    <row r="793" spans="2:5" x14ac:dyDescent="0.2">
      <c r="B793" s="350"/>
      <c r="C793" s="80" t="s">
        <v>656</v>
      </c>
      <c r="D793" s="346" t="s">
        <v>4020</v>
      </c>
      <c r="E793" s="347">
        <v>417960</v>
      </c>
    </row>
    <row r="794" spans="2:5" x14ac:dyDescent="0.2">
      <c r="B794" s="350"/>
      <c r="C794" s="80" t="s">
        <v>656</v>
      </c>
      <c r="D794" s="346" t="s">
        <v>4021</v>
      </c>
      <c r="E794" s="347">
        <v>11999999</v>
      </c>
    </row>
    <row r="795" spans="2:5" x14ac:dyDescent="0.2">
      <c r="B795" s="350"/>
      <c r="C795" s="80" t="s">
        <v>657</v>
      </c>
      <c r="D795" s="346" t="s">
        <v>4022</v>
      </c>
      <c r="E795" s="347">
        <v>1999998</v>
      </c>
    </row>
    <row r="796" spans="2:5" x14ac:dyDescent="0.2">
      <c r="B796" s="350"/>
      <c r="C796" s="80" t="s">
        <v>657</v>
      </c>
      <c r="D796" s="346" t="s">
        <v>4023</v>
      </c>
      <c r="E796" s="347">
        <v>1</v>
      </c>
    </row>
    <row r="797" spans="2:5" x14ac:dyDescent="0.2">
      <c r="B797" s="350"/>
      <c r="C797" s="80" t="s">
        <v>658</v>
      </c>
      <c r="D797" s="346" t="s">
        <v>4016</v>
      </c>
      <c r="E797" s="347">
        <v>1756236</v>
      </c>
    </row>
    <row r="798" spans="2:5" x14ac:dyDescent="0.2">
      <c r="B798" s="350"/>
      <c r="C798" s="80" t="s">
        <v>658</v>
      </c>
      <c r="D798" s="346" t="s">
        <v>4024</v>
      </c>
      <c r="E798" s="347">
        <v>1</v>
      </c>
    </row>
    <row r="799" spans="2:5" x14ac:dyDescent="0.2">
      <c r="B799" s="350"/>
      <c r="C799" s="80" t="s">
        <v>659</v>
      </c>
      <c r="D799" s="346" t="s">
        <v>4017</v>
      </c>
      <c r="E799" s="347">
        <v>1464000</v>
      </c>
    </row>
    <row r="800" spans="2:5" x14ac:dyDescent="0.2">
      <c r="B800" s="350"/>
      <c r="C800" s="80" t="s">
        <v>659</v>
      </c>
      <c r="D800" s="346" t="s">
        <v>4018</v>
      </c>
      <c r="E800" s="347">
        <v>150200</v>
      </c>
    </row>
    <row r="801" spans="2:5" x14ac:dyDescent="0.2">
      <c r="B801" s="350"/>
      <c r="C801" s="80" t="s">
        <v>659</v>
      </c>
      <c r="D801" s="346" t="s">
        <v>4024</v>
      </c>
      <c r="E801" s="347">
        <v>236000</v>
      </c>
    </row>
    <row r="802" spans="2:5" x14ac:dyDescent="0.2">
      <c r="B802" s="350"/>
      <c r="C802" s="80" t="s">
        <v>660</v>
      </c>
      <c r="D802" s="346" t="s">
        <v>4018</v>
      </c>
      <c r="E802" s="347">
        <v>2794245</v>
      </c>
    </row>
    <row r="803" spans="2:5" x14ac:dyDescent="0.2">
      <c r="B803" s="350"/>
      <c r="C803" s="80" t="s">
        <v>661</v>
      </c>
      <c r="D803" s="346" t="s">
        <v>4019</v>
      </c>
      <c r="E803" s="347">
        <v>1</v>
      </c>
    </row>
    <row r="804" spans="2:5" x14ac:dyDescent="0.2">
      <c r="B804" s="350"/>
      <c r="C804" s="80" t="s">
        <v>661</v>
      </c>
      <c r="D804" s="346" t="s">
        <v>4021</v>
      </c>
      <c r="E804" s="347">
        <v>1</v>
      </c>
    </row>
    <row r="805" spans="2:5" x14ac:dyDescent="0.2">
      <c r="B805" s="350"/>
      <c r="C805" s="80" t="s">
        <v>662</v>
      </c>
      <c r="D805" s="346" t="s">
        <v>4019</v>
      </c>
      <c r="E805" s="347">
        <v>1</v>
      </c>
    </row>
    <row r="806" spans="2:5" x14ac:dyDescent="0.2">
      <c r="B806" s="350"/>
      <c r="C806" s="80" t="s">
        <v>663</v>
      </c>
      <c r="D806" s="346" t="s">
        <v>4022</v>
      </c>
      <c r="E806" s="347">
        <v>1</v>
      </c>
    </row>
    <row r="807" spans="2:5" x14ac:dyDescent="0.2">
      <c r="B807" s="350"/>
      <c r="C807" s="80" t="s">
        <v>664</v>
      </c>
      <c r="D807" s="346" t="s">
        <v>4025</v>
      </c>
      <c r="E807" s="347">
        <v>11000000</v>
      </c>
    </row>
    <row r="808" spans="2:5" x14ac:dyDescent="0.2">
      <c r="B808" s="350"/>
      <c r="C808" s="80" t="s">
        <v>664</v>
      </c>
      <c r="D808" s="346" t="s">
        <v>4019</v>
      </c>
      <c r="E808" s="347">
        <v>5999997</v>
      </c>
    </row>
    <row r="809" spans="2:5" x14ac:dyDescent="0.2">
      <c r="B809" s="350"/>
      <c r="C809" s="80" t="s">
        <v>665</v>
      </c>
      <c r="D809" s="346" t="s">
        <v>4018</v>
      </c>
      <c r="E809" s="347">
        <v>37190828</v>
      </c>
    </row>
    <row r="810" spans="2:5" x14ac:dyDescent="0.2">
      <c r="B810" s="350"/>
      <c r="C810" s="80" t="s">
        <v>665</v>
      </c>
      <c r="D810" s="346" t="s">
        <v>3737</v>
      </c>
      <c r="E810" s="347">
        <v>85979</v>
      </c>
    </row>
    <row r="811" spans="2:5" x14ac:dyDescent="0.2">
      <c r="B811" s="350"/>
      <c r="C811" s="80" t="s">
        <v>666</v>
      </c>
      <c r="D811" s="346" t="s">
        <v>4018</v>
      </c>
      <c r="E811" s="347">
        <v>2186741</v>
      </c>
    </row>
    <row r="812" spans="2:5" x14ac:dyDescent="0.2">
      <c r="B812" s="350"/>
      <c r="C812" s="80" t="s">
        <v>667</v>
      </c>
      <c r="D812" s="346" t="s">
        <v>4018</v>
      </c>
      <c r="E812" s="347">
        <v>1</v>
      </c>
    </row>
    <row r="813" spans="2:5" x14ac:dyDescent="0.2">
      <c r="B813" s="350"/>
      <c r="C813" s="80" t="s">
        <v>667</v>
      </c>
      <c r="D813" s="346" t="s">
        <v>3737</v>
      </c>
      <c r="E813" s="347">
        <v>1927</v>
      </c>
    </row>
    <row r="814" spans="2:5" x14ac:dyDescent="0.2">
      <c r="B814" s="350"/>
      <c r="C814" s="80" t="s">
        <v>667</v>
      </c>
      <c r="D814" s="346" t="s">
        <v>3988</v>
      </c>
      <c r="E814" s="347">
        <v>352583</v>
      </c>
    </row>
    <row r="815" spans="2:5" x14ac:dyDescent="0.2">
      <c r="B815" s="350"/>
      <c r="C815" s="80" t="s">
        <v>668</v>
      </c>
      <c r="D815" s="346" t="s">
        <v>2564</v>
      </c>
      <c r="E815" s="347">
        <v>100000</v>
      </c>
    </row>
    <row r="816" spans="2:5" x14ac:dyDescent="0.2">
      <c r="B816" s="350"/>
      <c r="C816" s="80" t="s">
        <v>669</v>
      </c>
      <c r="D816" s="346" t="s">
        <v>4024</v>
      </c>
      <c r="E816" s="347">
        <v>1</v>
      </c>
    </row>
    <row r="817" spans="2:5" x14ac:dyDescent="0.2">
      <c r="B817" s="350"/>
      <c r="C817" s="80" t="s">
        <v>670</v>
      </c>
      <c r="D817" s="346" t="s">
        <v>4024</v>
      </c>
      <c r="E817" s="347">
        <v>15970562</v>
      </c>
    </row>
    <row r="818" spans="2:5" x14ac:dyDescent="0.2">
      <c r="B818" s="350"/>
      <c r="C818" s="80" t="s">
        <v>671</v>
      </c>
      <c r="D818" s="346" t="s">
        <v>3725</v>
      </c>
      <c r="E818" s="347">
        <v>1</v>
      </c>
    </row>
    <row r="819" spans="2:5" x14ac:dyDescent="0.2">
      <c r="B819" s="350"/>
      <c r="C819" s="80" t="s">
        <v>672</v>
      </c>
      <c r="D819" s="346" t="s">
        <v>3772</v>
      </c>
      <c r="E819" s="347">
        <v>1</v>
      </c>
    </row>
    <row r="820" spans="2:5" x14ac:dyDescent="0.2">
      <c r="B820" s="350"/>
      <c r="C820" s="80" t="s">
        <v>673</v>
      </c>
      <c r="D820" s="346" t="s">
        <v>3772</v>
      </c>
      <c r="E820" s="347">
        <v>1</v>
      </c>
    </row>
    <row r="821" spans="2:5" x14ac:dyDescent="0.2">
      <c r="B821" s="350"/>
      <c r="C821" s="80" t="s">
        <v>674</v>
      </c>
      <c r="D821" s="346" t="s">
        <v>3772</v>
      </c>
      <c r="E821" s="347">
        <v>1</v>
      </c>
    </row>
    <row r="822" spans="2:5" x14ac:dyDescent="0.2">
      <c r="B822" s="350"/>
      <c r="C822" s="80" t="s">
        <v>675</v>
      </c>
      <c r="D822" s="346" t="s">
        <v>3772</v>
      </c>
      <c r="E822" s="347">
        <v>1</v>
      </c>
    </row>
    <row r="823" spans="2:5" x14ac:dyDescent="0.2">
      <c r="B823" s="350"/>
      <c r="C823" s="80" t="s">
        <v>676</v>
      </c>
      <c r="D823" s="346" t="s">
        <v>4026</v>
      </c>
      <c r="E823" s="347">
        <v>1</v>
      </c>
    </row>
    <row r="824" spans="2:5" x14ac:dyDescent="0.2">
      <c r="B824" s="350"/>
      <c r="C824" s="80" t="s">
        <v>677</v>
      </c>
      <c r="D824" s="346" t="s">
        <v>4026</v>
      </c>
      <c r="E824" s="347">
        <v>1</v>
      </c>
    </row>
    <row r="825" spans="2:5" x14ac:dyDescent="0.2">
      <c r="B825" s="350"/>
      <c r="C825" s="80" t="s">
        <v>678</v>
      </c>
      <c r="D825" s="346" t="s">
        <v>4026</v>
      </c>
      <c r="E825" s="347">
        <v>1</v>
      </c>
    </row>
    <row r="826" spans="2:5" x14ac:dyDescent="0.2">
      <c r="B826" s="350"/>
      <c r="C826" s="80" t="s">
        <v>678</v>
      </c>
      <c r="D826" s="346" t="s">
        <v>4026</v>
      </c>
      <c r="E826" s="347">
        <v>1</v>
      </c>
    </row>
    <row r="827" spans="2:5" x14ac:dyDescent="0.2">
      <c r="B827" s="350"/>
      <c r="C827" s="80" t="s">
        <v>679</v>
      </c>
      <c r="D827" s="346" t="s">
        <v>4026</v>
      </c>
      <c r="E827" s="347">
        <v>1</v>
      </c>
    </row>
    <row r="828" spans="2:5" x14ac:dyDescent="0.2">
      <c r="B828" s="350"/>
      <c r="C828" s="80" t="s">
        <v>679</v>
      </c>
      <c r="D828" s="346" t="s">
        <v>4026</v>
      </c>
      <c r="E828" s="347">
        <v>1</v>
      </c>
    </row>
    <row r="829" spans="2:5" x14ac:dyDescent="0.2">
      <c r="B829" s="350"/>
      <c r="C829" s="80" t="s">
        <v>680</v>
      </c>
      <c r="D829" s="346" t="s">
        <v>4026</v>
      </c>
      <c r="E829" s="347">
        <v>1</v>
      </c>
    </row>
    <row r="830" spans="2:5" x14ac:dyDescent="0.2">
      <c r="B830" s="350"/>
      <c r="C830" s="80" t="s">
        <v>681</v>
      </c>
      <c r="D830" s="346" t="s">
        <v>4026</v>
      </c>
      <c r="E830" s="347">
        <v>1</v>
      </c>
    </row>
    <row r="831" spans="2:5" x14ac:dyDescent="0.2">
      <c r="B831" s="350"/>
      <c r="C831" s="80" t="s">
        <v>682</v>
      </c>
      <c r="D831" s="346" t="s">
        <v>4026</v>
      </c>
      <c r="E831" s="347">
        <v>1</v>
      </c>
    </row>
    <row r="832" spans="2:5" x14ac:dyDescent="0.2">
      <c r="B832" s="350"/>
      <c r="C832" s="80" t="s">
        <v>683</v>
      </c>
      <c r="D832" s="346" t="s">
        <v>4026</v>
      </c>
      <c r="E832" s="347">
        <v>1</v>
      </c>
    </row>
    <row r="833" spans="2:5" x14ac:dyDescent="0.2">
      <c r="B833" s="350"/>
      <c r="C833" s="80" t="s">
        <v>684</v>
      </c>
      <c r="D833" s="346" t="s">
        <v>3732</v>
      </c>
      <c r="E833" s="347">
        <v>29461</v>
      </c>
    </row>
    <row r="834" spans="2:5" x14ac:dyDescent="0.2">
      <c r="B834" s="350"/>
      <c r="C834" s="80" t="s">
        <v>684</v>
      </c>
      <c r="D834" s="346" t="s">
        <v>3734</v>
      </c>
      <c r="E834" s="347">
        <v>1</v>
      </c>
    </row>
    <row r="835" spans="2:5" x14ac:dyDescent="0.2">
      <c r="B835" s="350"/>
      <c r="C835" s="80" t="s">
        <v>684</v>
      </c>
      <c r="D835" s="346" t="s">
        <v>3743</v>
      </c>
      <c r="E835" s="347">
        <v>92266</v>
      </c>
    </row>
    <row r="836" spans="2:5" x14ac:dyDescent="0.2">
      <c r="B836" s="350"/>
      <c r="C836" s="80" t="s">
        <v>684</v>
      </c>
      <c r="D836" s="346" t="s">
        <v>3730</v>
      </c>
      <c r="E836" s="347">
        <v>1</v>
      </c>
    </row>
    <row r="837" spans="2:5" x14ac:dyDescent="0.2">
      <c r="B837" s="350"/>
      <c r="C837" s="80" t="s">
        <v>684</v>
      </c>
      <c r="D837" s="346" t="s">
        <v>4027</v>
      </c>
      <c r="E837" s="347">
        <v>699999</v>
      </c>
    </row>
    <row r="838" spans="2:5" x14ac:dyDescent="0.2">
      <c r="B838" s="350"/>
      <c r="C838" s="80" t="s">
        <v>684</v>
      </c>
      <c r="D838" s="346" t="s">
        <v>4028</v>
      </c>
      <c r="E838" s="347">
        <v>2262332</v>
      </c>
    </row>
    <row r="839" spans="2:5" x14ac:dyDescent="0.2">
      <c r="B839" s="350"/>
      <c r="C839" s="80" t="s">
        <v>684</v>
      </c>
      <c r="D839" s="346" t="s">
        <v>4029</v>
      </c>
      <c r="E839" s="347">
        <v>1212303</v>
      </c>
    </row>
    <row r="840" spans="2:5" x14ac:dyDescent="0.2">
      <c r="B840" s="350"/>
      <c r="C840" s="80" t="s">
        <v>685</v>
      </c>
      <c r="D840" s="346" t="s">
        <v>3732</v>
      </c>
      <c r="E840" s="347">
        <v>960539</v>
      </c>
    </row>
    <row r="841" spans="2:5" x14ac:dyDescent="0.2">
      <c r="B841" s="350"/>
      <c r="C841" s="80" t="s">
        <v>685</v>
      </c>
      <c r="D841" s="346" t="s">
        <v>3734</v>
      </c>
      <c r="E841" s="347">
        <v>5000</v>
      </c>
    </row>
    <row r="842" spans="2:5" x14ac:dyDescent="0.2">
      <c r="B842" s="350"/>
      <c r="C842" s="80" t="s">
        <v>685</v>
      </c>
      <c r="D842" s="346" t="s">
        <v>4030</v>
      </c>
      <c r="E842" s="347">
        <v>5000</v>
      </c>
    </row>
    <row r="843" spans="2:5" x14ac:dyDescent="0.2">
      <c r="B843" s="350"/>
      <c r="C843" s="80" t="s">
        <v>685</v>
      </c>
      <c r="D843" s="346" t="s">
        <v>3743</v>
      </c>
      <c r="E843" s="347">
        <v>155734</v>
      </c>
    </row>
    <row r="844" spans="2:5" x14ac:dyDescent="0.2">
      <c r="B844" s="350"/>
      <c r="C844" s="80" t="s">
        <v>685</v>
      </c>
      <c r="D844" s="346" t="s">
        <v>3730</v>
      </c>
      <c r="E844" s="347">
        <v>2000</v>
      </c>
    </row>
    <row r="845" spans="2:5" x14ac:dyDescent="0.2">
      <c r="B845" s="350"/>
      <c r="C845" s="80" t="s">
        <v>686</v>
      </c>
      <c r="D845" s="346" t="s">
        <v>4031</v>
      </c>
      <c r="E845" s="347">
        <v>59181</v>
      </c>
    </row>
    <row r="846" spans="2:5" x14ac:dyDescent="0.2">
      <c r="B846" s="350"/>
      <c r="C846" s="80" t="s">
        <v>687</v>
      </c>
      <c r="D846" s="346" t="s">
        <v>3732</v>
      </c>
      <c r="E846" s="347">
        <v>10000</v>
      </c>
    </row>
    <row r="847" spans="2:5" x14ac:dyDescent="0.2">
      <c r="B847" s="350"/>
      <c r="C847" s="80" t="s">
        <v>687</v>
      </c>
      <c r="D847" s="346" t="s">
        <v>3734</v>
      </c>
      <c r="E847" s="347">
        <v>470000</v>
      </c>
    </row>
    <row r="848" spans="2:5" x14ac:dyDescent="0.2">
      <c r="B848" s="350"/>
      <c r="C848" s="80" t="s">
        <v>687</v>
      </c>
      <c r="D848" s="346" t="s">
        <v>4030</v>
      </c>
      <c r="E848" s="347">
        <v>10000</v>
      </c>
    </row>
    <row r="849" spans="2:5" x14ac:dyDescent="0.2">
      <c r="B849" s="350"/>
      <c r="C849" s="80" t="s">
        <v>687</v>
      </c>
      <c r="D849" s="346" t="s">
        <v>3743</v>
      </c>
      <c r="E849" s="347">
        <v>10000</v>
      </c>
    </row>
    <row r="850" spans="2:5" x14ac:dyDescent="0.2">
      <c r="B850" s="350"/>
      <c r="C850" s="80" t="s">
        <v>687</v>
      </c>
      <c r="D850" s="346" t="s">
        <v>3730</v>
      </c>
      <c r="E850" s="347">
        <v>1160000</v>
      </c>
    </row>
    <row r="851" spans="2:5" x14ac:dyDescent="0.2">
      <c r="B851" s="350"/>
      <c r="C851" s="80" t="s">
        <v>687</v>
      </c>
      <c r="D851" s="346" t="s">
        <v>4032</v>
      </c>
      <c r="E851" s="347">
        <v>175981</v>
      </c>
    </row>
    <row r="852" spans="2:5" x14ac:dyDescent="0.2">
      <c r="B852" s="350"/>
      <c r="C852" s="80" t="s">
        <v>687</v>
      </c>
      <c r="D852" s="346" t="s">
        <v>3963</v>
      </c>
      <c r="E852" s="347">
        <v>10000</v>
      </c>
    </row>
    <row r="853" spans="2:5" x14ac:dyDescent="0.2">
      <c r="B853" s="350"/>
      <c r="C853" s="80" t="s">
        <v>687</v>
      </c>
      <c r="D853" s="346" t="s">
        <v>4027</v>
      </c>
      <c r="E853" s="347">
        <v>10000</v>
      </c>
    </row>
    <row r="854" spans="2:5" x14ac:dyDescent="0.2">
      <c r="B854" s="350"/>
      <c r="C854" s="80" t="s">
        <v>687</v>
      </c>
      <c r="D854" s="346" t="s">
        <v>4028</v>
      </c>
      <c r="E854" s="347">
        <v>10000</v>
      </c>
    </row>
    <row r="855" spans="2:5" x14ac:dyDescent="0.2">
      <c r="B855" s="350"/>
      <c r="C855" s="80" t="s">
        <v>687</v>
      </c>
      <c r="D855" s="346" t="s">
        <v>4029</v>
      </c>
      <c r="E855" s="347">
        <v>10000</v>
      </c>
    </row>
    <row r="856" spans="2:5" x14ac:dyDescent="0.2">
      <c r="B856" s="350"/>
      <c r="C856" s="80" t="s">
        <v>688</v>
      </c>
      <c r="D856" s="346" t="s">
        <v>4033</v>
      </c>
      <c r="E856" s="347">
        <v>360003</v>
      </c>
    </row>
    <row r="857" spans="2:5" x14ac:dyDescent="0.2">
      <c r="B857" s="350"/>
      <c r="C857" s="80" t="s">
        <v>689</v>
      </c>
      <c r="D857" s="346" t="s">
        <v>4033</v>
      </c>
      <c r="E857" s="347">
        <v>1</v>
      </c>
    </row>
    <row r="858" spans="2:5" x14ac:dyDescent="0.2">
      <c r="B858" s="350"/>
      <c r="C858" s="80" t="s">
        <v>690</v>
      </c>
      <c r="D858" s="346" t="s">
        <v>3735</v>
      </c>
      <c r="E858" s="347">
        <v>1</v>
      </c>
    </row>
    <row r="859" spans="2:5" x14ac:dyDescent="0.2">
      <c r="B859" s="350"/>
      <c r="C859" s="80" t="s">
        <v>690</v>
      </c>
      <c r="D859" s="346" t="s">
        <v>3736</v>
      </c>
      <c r="E859" s="347">
        <v>1</v>
      </c>
    </row>
    <row r="860" spans="2:5" x14ac:dyDescent="0.2">
      <c r="B860" s="350"/>
      <c r="C860" s="80" t="s">
        <v>690</v>
      </c>
      <c r="D860" s="346" t="s">
        <v>3734</v>
      </c>
      <c r="E860" s="347">
        <v>1</v>
      </c>
    </row>
    <row r="861" spans="2:5" x14ac:dyDescent="0.2">
      <c r="B861" s="350"/>
      <c r="C861" s="80" t="s">
        <v>690</v>
      </c>
      <c r="D861" s="346" t="s">
        <v>4034</v>
      </c>
      <c r="E861" s="347">
        <v>1</v>
      </c>
    </row>
    <row r="862" spans="2:5" x14ac:dyDescent="0.2">
      <c r="B862" s="350"/>
      <c r="C862" s="80" t="s">
        <v>691</v>
      </c>
      <c r="D862" s="346" t="s">
        <v>3735</v>
      </c>
      <c r="E862" s="347">
        <v>1771439</v>
      </c>
    </row>
    <row r="863" spans="2:5" x14ac:dyDescent="0.2">
      <c r="B863" s="350"/>
      <c r="C863" s="80" t="s">
        <v>691</v>
      </c>
      <c r="D863" s="346" t="s">
        <v>3736</v>
      </c>
      <c r="E863" s="347">
        <v>239999</v>
      </c>
    </row>
    <row r="864" spans="2:5" x14ac:dyDescent="0.2">
      <c r="B864" s="350"/>
      <c r="C864" s="80" t="s">
        <v>691</v>
      </c>
      <c r="D864" s="346" t="s">
        <v>3736</v>
      </c>
      <c r="E864" s="347">
        <v>239999</v>
      </c>
    </row>
    <row r="865" spans="2:5" x14ac:dyDescent="0.2">
      <c r="B865" s="350"/>
      <c r="C865" s="80" t="s">
        <v>691</v>
      </c>
      <c r="D865" s="346" t="s">
        <v>3734</v>
      </c>
      <c r="E865" s="347">
        <v>499999</v>
      </c>
    </row>
    <row r="866" spans="2:5" x14ac:dyDescent="0.2">
      <c r="B866" s="350"/>
      <c r="C866" s="80" t="s">
        <v>691</v>
      </c>
      <c r="D866" s="346" t="s">
        <v>4031</v>
      </c>
      <c r="E866" s="347">
        <v>1420332</v>
      </c>
    </row>
    <row r="867" spans="2:5" x14ac:dyDescent="0.2">
      <c r="B867" s="350"/>
      <c r="C867" s="80" t="s">
        <v>691</v>
      </c>
      <c r="D867" s="346" t="s">
        <v>3989</v>
      </c>
      <c r="E867" s="347">
        <v>120600</v>
      </c>
    </row>
    <row r="868" spans="2:5" x14ac:dyDescent="0.2">
      <c r="B868" s="350"/>
      <c r="C868" s="80" t="s">
        <v>691</v>
      </c>
      <c r="D868" s="346" t="s">
        <v>3738</v>
      </c>
      <c r="E868" s="347">
        <v>20000</v>
      </c>
    </row>
    <row r="869" spans="2:5" x14ac:dyDescent="0.2">
      <c r="B869" s="350"/>
      <c r="C869" s="80" t="s">
        <v>691</v>
      </c>
      <c r="D869" s="346" t="s">
        <v>3950</v>
      </c>
      <c r="E869" s="347">
        <v>280782</v>
      </c>
    </row>
    <row r="870" spans="2:5" x14ac:dyDescent="0.2">
      <c r="B870" s="350"/>
      <c r="C870" s="80" t="s">
        <v>691</v>
      </c>
      <c r="D870" s="346" t="s">
        <v>3737</v>
      </c>
      <c r="E870" s="347">
        <v>1927</v>
      </c>
    </row>
    <row r="871" spans="2:5" x14ac:dyDescent="0.2">
      <c r="B871" s="350"/>
      <c r="C871" s="80" t="s">
        <v>691</v>
      </c>
      <c r="D871" s="346" t="s">
        <v>3950</v>
      </c>
      <c r="E871" s="347">
        <v>1384293</v>
      </c>
    </row>
    <row r="872" spans="2:5" x14ac:dyDescent="0.2">
      <c r="B872" s="350"/>
      <c r="C872" s="80" t="s">
        <v>691</v>
      </c>
      <c r="D872" s="346" t="s">
        <v>4035</v>
      </c>
      <c r="E872" s="347">
        <v>249999</v>
      </c>
    </row>
    <row r="873" spans="2:5" x14ac:dyDescent="0.2">
      <c r="B873" s="350"/>
      <c r="C873" s="80" t="s">
        <v>692</v>
      </c>
      <c r="D873" s="346" t="s">
        <v>3717</v>
      </c>
      <c r="E873" s="347">
        <v>1</v>
      </c>
    </row>
    <row r="874" spans="2:5" x14ac:dyDescent="0.2">
      <c r="B874" s="350"/>
      <c r="C874" s="80" t="s">
        <v>693</v>
      </c>
      <c r="D874" s="346" t="s">
        <v>3717</v>
      </c>
      <c r="E874" s="347">
        <v>999999</v>
      </c>
    </row>
    <row r="875" spans="2:5" x14ac:dyDescent="0.2">
      <c r="B875" s="350"/>
      <c r="C875" s="80" t="s">
        <v>694</v>
      </c>
      <c r="D875" s="346" t="s">
        <v>4036</v>
      </c>
      <c r="E875" s="347">
        <v>3037000</v>
      </c>
    </row>
    <row r="876" spans="2:5" ht="15" x14ac:dyDescent="0.25">
      <c r="B876" s="352" t="s">
        <v>4037</v>
      </c>
      <c r="C876" s="353"/>
      <c r="D876" s="353"/>
      <c r="E876" s="354"/>
    </row>
    <row r="877" spans="2:5" x14ac:dyDescent="0.2">
      <c r="B877" s="350"/>
      <c r="C877" s="346" t="s">
        <v>695</v>
      </c>
      <c r="D877" s="346" t="s">
        <v>4038</v>
      </c>
      <c r="E877" s="347">
        <v>1500000</v>
      </c>
    </row>
    <row r="878" spans="2:5" x14ac:dyDescent="0.2">
      <c r="B878" s="350"/>
      <c r="C878" s="346" t="s">
        <v>695</v>
      </c>
      <c r="D878" s="346" t="s">
        <v>4039</v>
      </c>
      <c r="E878" s="347">
        <v>1500000</v>
      </c>
    </row>
    <row r="879" spans="2:5" x14ac:dyDescent="0.2">
      <c r="B879" s="350"/>
      <c r="C879" s="346" t="s">
        <v>696</v>
      </c>
      <c r="D879" s="346" t="s">
        <v>3718</v>
      </c>
      <c r="E879" s="347">
        <v>25516647</v>
      </c>
    </row>
    <row r="880" spans="2:5" x14ac:dyDescent="0.2">
      <c r="B880" s="350"/>
      <c r="C880" s="346" t="s">
        <v>697</v>
      </c>
      <c r="D880" s="346" t="s">
        <v>3718</v>
      </c>
      <c r="E880" s="347">
        <v>1789437</v>
      </c>
    </row>
    <row r="881" spans="2:5" x14ac:dyDescent="0.2">
      <c r="B881" s="350"/>
      <c r="C881" s="346" t="s">
        <v>698</v>
      </c>
      <c r="D881" s="346" t="s">
        <v>3720</v>
      </c>
      <c r="E881" s="347">
        <v>3124773</v>
      </c>
    </row>
    <row r="882" spans="2:5" x14ac:dyDescent="0.2">
      <c r="B882" s="350"/>
      <c r="C882" s="346" t="s">
        <v>699</v>
      </c>
      <c r="D882" s="346" t="s">
        <v>3722</v>
      </c>
      <c r="E882" s="347">
        <v>10</v>
      </c>
    </row>
    <row r="883" spans="2:5" x14ac:dyDescent="0.2">
      <c r="B883" s="350"/>
      <c r="C883" s="346" t="s">
        <v>700</v>
      </c>
      <c r="D883" s="346" t="s">
        <v>3723</v>
      </c>
      <c r="E883" s="347">
        <v>517412</v>
      </c>
    </row>
    <row r="884" spans="2:5" x14ac:dyDescent="0.2">
      <c r="B884" s="350"/>
      <c r="C884" s="346" t="s">
        <v>701</v>
      </c>
      <c r="D884" s="346" t="s">
        <v>4040</v>
      </c>
      <c r="E884" s="347">
        <v>91669</v>
      </c>
    </row>
    <row r="885" spans="2:5" x14ac:dyDescent="0.2">
      <c r="B885" s="350"/>
      <c r="C885" s="346" t="s">
        <v>701</v>
      </c>
      <c r="D885" s="346" t="s">
        <v>4041</v>
      </c>
      <c r="E885" s="347">
        <v>120000</v>
      </c>
    </row>
    <row r="886" spans="2:5" x14ac:dyDescent="0.2">
      <c r="B886" s="350"/>
      <c r="C886" s="346" t="s">
        <v>702</v>
      </c>
      <c r="D886" s="346" t="s">
        <v>4042</v>
      </c>
      <c r="E886" s="347">
        <v>1</v>
      </c>
    </row>
    <row r="887" spans="2:5" x14ac:dyDescent="0.2">
      <c r="B887" s="350"/>
      <c r="C887" s="346" t="s">
        <v>702</v>
      </c>
      <c r="D887" s="346" t="s">
        <v>4043</v>
      </c>
      <c r="E887" s="347">
        <v>5300000</v>
      </c>
    </row>
    <row r="888" spans="2:5" x14ac:dyDescent="0.2">
      <c r="B888" s="350"/>
      <c r="C888" s="346" t="s">
        <v>703</v>
      </c>
      <c r="D888" s="346" t="s">
        <v>4044</v>
      </c>
      <c r="E888" s="347">
        <v>18965872</v>
      </c>
    </row>
    <row r="889" spans="2:5" x14ac:dyDescent="0.2">
      <c r="B889" s="350"/>
      <c r="C889" s="346" t="s">
        <v>704</v>
      </c>
      <c r="D889" s="346" t="s">
        <v>3731</v>
      </c>
      <c r="E889" s="347">
        <v>2000</v>
      </c>
    </row>
    <row r="890" spans="2:5" x14ac:dyDescent="0.2">
      <c r="B890" s="350"/>
      <c r="C890" s="346" t="s">
        <v>704</v>
      </c>
      <c r="D890" s="346" t="s">
        <v>3756</v>
      </c>
      <c r="E890" s="347">
        <v>600000</v>
      </c>
    </row>
    <row r="891" spans="2:5" x14ac:dyDescent="0.2">
      <c r="B891" s="350"/>
      <c r="C891" s="346" t="s">
        <v>704</v>
      </c>
      <c r="D891" s="346" t="s">
        <v>3732</v>
      </c>
      <c r="E891" s="347">
        <v>70000</v>
      </c>
    </row>
    <row r="892" spans="2:5" x14ac:dyDescent="0.2">
      <c r="B892" s="350"/>
      <c r="C892" s="346" t="s">
        <v>704</v>
      </c>
      <c r="D892" s="346" t="s">
        <v>3734</v>
      </c>
      <c r="E892" s="347">
        <v>2000</v>
      </c>
    </row>
    <row r="893" spans="2:5" x14ac:dyDescent="0.2">
      <c r="B893" s="350"/>
      <c r="C893" s="346" t="s">
        <v>704</v>
      </c>
      <c r="D893" s="346" t="s">
        <v>3761</v>
      </c>
      <c r="E893" s="347">
        <v>76000</v>
      </c>
    </row>
    <row r="894" spans="2:5" x14ac:dyDescent="0.2">
      <c r="B894" s="350"/>
      <c r="C894" s="346" t="s">
        <v>704</v>
      </c>
      <c r="D894" s="346" t="s">
        <v>3730</v>
      </c>
      <c r="E894" s="347">
        <v>15000</v>
      </c>
    </row>
    <row r="895" spans="2:5" x14ac:dyDescent="0.2">
      <c r="B895" s="350"/>
      <c r="C895" s="346" t="s">
        <v>704</v>
      </c>
      <c r="D895" s="346" t="s">
        <v>3743</v>
      </c>
      <c r="E895" s="347">
        <v>90000</v>
      </c>
    </row>
    <row r="896" spans="2:5" x14ac:dyDescent="0.2">
      <c r="B896" s="350"/>
      <c r="C896" s="346" t="s">
        <v>705</v>
      </c>
      <c r="D896" s="346" t="s">
        <v>3735</v>
      </c>
      <c r="E896" s="347">
        <v>10000</v>
      </c>
    </row>
    <row r="897" spans="2:5" x14ac:dyDescent="0.2">
      <c r="B897" s="350"/>
      <c r="C897" s="346" t="s">
        <v>705</v>
      </c>
      <c r="D897" s="346" t="s">
        <v>3734</v>
      </c>
      <c r="E897" s="347">
        <v>120000</v>
      </c>
    </row>
    <row r="898" spans="2:5" x14ac:dyDescent="0.2">
      <c r="B898" s="350"/>
      <c r="C898" s="346" t="s">
        <v>705</v>
      </c>
      <c r="D898" s="346" t="s">
        <v>3736</v>
      </c>
      <c r="E898" s="347">
        <v>2500000</v>
      </c>
    </row>
    <row r="899" spans="2:5" x14ac:dyDescent="0.2">
      <c r="B899" s="350"/>
      <c r="C899" s="346" t="s">
        <v>705</v>
      </c>
      <c r="D899" s="346" t="s">
        <v>4045</v>
      </c>
      <c r="E899" s="347">
        <v>17760288</v>
      </c>
    </row>
    <row r="900" spans="2:5" x14ac:dyDescent="0.2">
      <c r="B900" s="350"/>
      <c r="C900" s="346" t="s">
        <v>705</v>
      </c>
      <c r="D900" s="346" t="s">
        <v>4046</v>
      </c>
      <c r="E900" s="347">
        <v>130000</v>
      </c>
    </row>
    <row r="901" spans="2:5" x14ac:dyDescent="0.2">
      <c r="B901" s="350"/>
      <c r="C901" s="346" t="s">
        <v>705</v>
      </c>
      <c r="D901" s="346" t="s">
        <v>3737</v>
      </c>
      <c r="E901" s="347">
        <v>10000</v>
      </c>
    </row>
    <row r="902" spans="2:5" x14ac:dyDescent="0.2">
      <c r="B902" s="350"/>
      <c r="C902" s="346" t="s">
        <v>706</v>
      </c>
      <c r="D902" s="346" t="s">
        <v>4045</v>
      </c>
      <c r="E902" s="347">
        <v>1007313</v>
      </c>
    </row>
    <row r="903" spans="2:5" x14ac:dyDescent="0.2">
      <c r="B903" s="350"/>
      <c r="C903" s="346" t="s">
        <v>707</v>
      </c>
      <c r="D903" s="346" t="s">
        <v>3827</v>
      </c>
      <c r="E903" s="347">
        <v>12000</v>
      </c>
    </row>
    <row r="904" spans="2:5" x14ac:dyDescent="0.2">
      <c r="B904" s="350"/>
      <c r="C904" s="346" t="s">
        <v>708</v>
      </c>
      <c r="D904" s="346" t="s">
        <v>3839</v>
      </c>
      <c r="E904" s="347">
        <v>30000</v>
      </c>
    </row>
    <row r="905" spans="2:5" x14ac:dyDescent="0.2">
      <c r="B905" s="350"/>
      <c r="C905" s="346" t="s">
        <v>708</v>
      </c>
      <c r="D905" s="346" t="s">
        <v>4045</v>
      </c>
      <c r="E905" s="347">
        <v>6000000</v>
      </c>
    </row>
    <row r="906" spans="2:5" x14ac:dyDescent="0.2">
      <c r="B906" s="350"/>
      <c r="C906" s="346" t="s">
        <v>708</v>
      </c>
      <c r="D906" s="346" t="s">
        <v>2564</v>
      </c>
      <c r="E906" s="347">
        <v>50000</v>
      </c>
    </row>
    <row r="907" spans="2:5" x14ac:dyDescent="0.2">
      <c r="B907" s="350"/>
      <c r="C907" s="346" t="s">
        <v>708</v>
      </c>
      <c r="D907" s="346" t="s">
        <v>3827</v>
      </c>
      <c r="E907" s="347">
        <v>28000</v>
      </c>
    </row>
    <row r="908" spans="2:5" x14ac:dyDescent="0.2">
      <c r="B908" s="350"/>
      <c r="C908" s="346" t="s">
        <v>708</v>
      </c>
      <c r="D908" s="346" t="s">
        <v>4047</v>
      </c>
      <c r="E908" s="347">
        <v>200000</v>
      </c>
    </row>
    <row r="909" spans="2:5" x14ac:dyDescent="0.2">
      <c r="B909" s="350"/>
      <c r="C909" s="346" t="s">
        <v>708</v>
      </c>
      <c r="D909" s="346" t="s">
        <v>3850</v>
      </c>
      <c r="E909" s="347">
        <v>10000</v>
      </c>
    </row>
    <row r="910" spans="2:5" x14ac:dyDescent="0.2">
      <c r="B910" s="350"/>
      <c r="C910" s="346" t="s">
        <v>709</v>
      </c>
      <c r="D910" s="346" t="s">
        <v>3739</v>
      </c>
      <c r="E910" s="347">
        <v>2500</v>
      </c>
    </row>
    <row r="911" spans="2:5" x14ac:dyDescent="0.2">
      <c r="B911" s="350"/>
      <c r="C911" s="346" t="s">
        <v>710</v>
      </c>
      <c r="D911" s="346" t="s">
        <v>3740</v>
      </c>
      <c r="E911" s="347">
        <v>6500</v>
      </c>
    </row>
    <row r="912" spans="2:5" x14ac:dyDescent="0.2">
      <c r="B912" s="350"/>
      <c r="C912" s="346" t="s">
        <v>710</v>
      </c>
      <c r="D912" s="346" t="s">
        <v>3741</v>
      </c>
      <c r="E912" s="347">
        <v>1000</v>
      </c>
    </row>
    <row r="913" spans="2:5" x14ac:dyDescent="0.2">
      <c r="B913" s="350"/>
      <c r="C913" s="346" t="s">
        <v>710</v>
      </c>
      <c r="D913" s="346" t="s">
        <v>3742</v>
      </c>
      <c r="E913" s="347">
        <v>14000</v>
      </c>
    </row>
    <row r="914" spans="2:5" x14ac:dyDescent="0.2">
      <c r="B914" s="350"/>
      <c r="C914" s="346" t="s">
        <v>711</v>
      </c>
      <c r="D914" s="346" t="s">
        <v>4048</v>
      </c>
      <c r="E914" s="347">
        <v>1</v>
      </c>
    </row>
    <row r="915" spans="2:5" x14ac:dyDescent="0.2">
      <c r="B915" s="350"/>
      <c r="C915" s="346" t="s">
        <v>713</v>
      </c>
      <c r="D915" s="346" t="s">
        <v>4048</v>
      </c>
      <c r="E915" s="347">
        <v>1</v>
      </c>
    </row>
    <row r="916" spans="2:5" x14ac:dyDescent="0.2">
      <c r="B916" s="350"/>
      <c r="C916" s="346" t="s">
        <v>715</v>
      </c>
      <c r="D916" s="346" t="s">
        <v>4049</v>
      </c>
      <c r="E916" s="347">
        <v>1</v>
      </c>
    </row>
    <row r="917" spans="2:5" x14ac:dyDescent="0.2">
      <c r="B917" s="350"/>
      <c r="C917" s="346" t="s">
        <v>715</v>
      </c>
      <c r="D917" s="346" t="s">
        <v>4050</v>
      </c>
      <c r="E917" s="347">
        <v>1</v>
      </c>
    </row>
    <row r="918" spans="2:5" x14ac:dyDescent="0.2">
      <c r="B918" s="350"/>
      <c r="C918" s="346" t="s">
        <v>717</v>
      </c>
      <c r="D918" s="346" t="s">
        <v>4050</v>
      </c>
      <c r="E918" s="347">
        <v>1548000</v>
      </c>
    </row>
    <row r="919" spans="2:5" x14ac:dyDescent="0.2">
      <c r="B919" s="350"/>
      <c r="C919" s="346" t="s">
        <v>718</v>
      </c>
      <c r="D919" s="346" t="s">
        <v>4050</v>
      </c>
      <c r="E919" s="347">
        <v>5452000</v>
      </c>
    </row>
    <row r="920" spans="2:5" x14ac:dyDescent="0.2">
      <c r="B920" s="350"/>
      <c r="C920" s="346" t="s">
        <v>719</v>
      </c>
      <c r="D920" s="346" t="s">
        <v>4030</v>
      </c>
      <c r="E920" s="347">
        <v>600000</v>
      </c>
    </row>
    <row r="921" spans="2:5" x14ac:dyDescent="0.2">
      <c r="B921" s="350"/>
      <c r="C921" s="346" t="s">
        <v>721</v>
      </c>
      <c r="D921" s="346" t="s">
        <v>3838</v>
      </c>
      <c r="E921" s="347">
        <v>9141557</v>
      </c>
    </row>
    <row r="922" spans="2:5" x14ac:dyDescent="0.2">
      <c r="B922" s="350"/>
      <c r="C922" s="346" t="s">
        <v>721</v>
      </c>
      <c r="D922" s="346" t="s">
        <v>3479</v>
      </c>
      <c r="E922" s="347">
        <v>13380173</v>
      </c>
    </row>
    <row r="923" spans="2:5" x14ac:dyDescent="0.2">
      <c r="B923" s="350"/>
      <c r="C923" s="346" t="s">
        <v>721</v>
      </c>
      <c r="D923" s="346" t="s">
        <v>3737</v>
      </c>
      <c r="E923" s="347">
        <v>5000</v>
      </c>
    </row>
    <row r="924" spans="2:5" x14ac:dyDescent="0.2">
      <c r="B924" s="350"/>
      <c r="C924" s="346" t="s">
        <v>721</v>
      </c>
      <c r="D924" s="346" t="s">
        <v>3738</v>
      </c>
      <c r="E924" s="347">
        <v>495828</v>
      </c>
    </row>
    <row r="925" spans="2:5" x14ac:dyDescent="0.2">
      <c r="B925" s="350"/>
      <c r="C925" s="346" t="s">
        <v>721</v>
      </c>
      <c r="D925" s="346" t="s">
        <v>4051</v>
      </c>
      <c r="E925" s="347">
        <v>10000</v>
      </c>
    </row>
    <row r="926" spans="2:5" x14ac:dyDescent="0.2">
      <c r="B926" s="350"/>
      <c r="C926" s="346" t="s">
        <v>722</v>
      </c>
      <c r="D926" s="346" t="s">
        <v>3479</v>
      </c>
      <c r="E926" s="347">
        <v>1</v>
      </c>
    </row>
    <row r="927" spans="2:5" x14ac:dyDescent="0.2">
      <c r="B927" s="350"/>
      <c r="C927" s="346" t="s">
        <v>723</v>
      </c>
      <c r="D927" s="346" t="s">
        <v>4052</v>
      </c>
      <c r="E927" s="347">
        <v>694400</v>
      </c>
    </row>
    <row r="928" spans="2:5" x14ac:dyDescent="0.2">
      <c r="B928" s="350"/>
      <c r="C928" s="346" t="s">
        <v>723</v>
      </c>
      <c r="D928" s="346" t="s">
        <v>4053</v>
      </c>
      <c r="E928" s="347">
        <v>109600</v>
      </c>
    </row>
    <row r="929" spans="2:5" x14ac:dyDescent="0.2">
      <c r="B929" s="350"/>
      <c r="C929" s="346" t="s">
        <v>725</v>
      </c>
      <c r="D929" s="346" t="s">
        <v>4054</v>
      </c>
      <c r="E929" s="347">
        <v>100000</v>
      </c>
    </row>
    <row r="930" spans="2:5" x14ac:dyDescent="0.2">
      <c r="B930" s="350"/>
      <c r="C930" s="346" t="s">
        <v>726</v>
      </c>
      <c r="D930" s="346" t="s">
        <v>4052</v>
      </c>
      <c r="E930" s="347">
        <v>15653770</v>
      </c>
    </row>
    <row r="931" spans="2:5" x14ac:dyDescent="0.2">
      <c r="B931" s="350"/>
      <c r="C931" s="346" t="s">
        <v>727</v>
      </c>
      <c r="D931" s="346" t="s">
        <v>4054</v>
      </c>
      <c r="E931" s="347">
        <v>100000</v>
      </c>
    </row>
    <row r="932" spans="2:5" x14ac:dyDescent="0.2">
      <c r="B932" s="350"/>
      <c r="C932" s="346" t="s">
        <v>728</v>
      </c>
      <c r="D932" s="346" t="s">
        <v>4055</v>
      </c>
      <c r="E932" s="347">
        <v>100000</v>
      </c>
    </row>
    <row r="933" spans="2:5" x14ac:dyDescent="0.2">
      <c r="B933" s="350"/>
      <c r="C933" s="346" t="s">
        <v>728</v>
      </c>
      <c r="D933" s="346" t="s">
        <v>4056</v>
      </c>
      <c r="E933" s="347">
        <v>25000</v>
      </c>
    </row>
    <row r="934" spans="2:5" x14ac:dyDescent="0.2">
      <c r="B934" s="350"/>
      <c r="C934" s="346" t="s">
        <v>730</v>
      </c>
      <c r="D934" s="346" t="s">
        <v>4055</v>
      </c>
      <c r="E934" s="347">
        <v>100000</v>
      </c>
    </row>
    <row r="935" spans="2:5" x14ac:dyDescent="0.2">
      <c r="B935" s="350"/>
      <c r="C935" s="346" t="s">
        <v>730</v>
      </c>
      <c r="D935" s="346" t="s">
        <v>4056</v>
      </c>
      <c r="E935" s="347">
        <v>25000</v>
      </c>
    </row>
    <row r="936" spans="2:5" x14ac:dyDescent="0.2">
      <c r="B936" s="350"/>
      <c r="C936" s="346" t="s">
        <v>731</v>
      </c>
      <c r="D936" s="346" t="s">
        <v>4057</v>
      </c>
      <c r="E936" s="347">
        <v>58840045</v>
      </c>
    </row>
    <row r="937" spans="2:5" x14ac:dyDescent="0.2">
      <c r="B937" s="350"/>
      <c r="C937" s="346" t="s">
        <v>732</v>
      </c>
      <c r="D937" s="346" t="s">
        <v>4055</v>
      </c>
      <c r="E937" s="347">
        <v>100000</v>
      </c>
    </row>
    <row r="938" spans="2:5" x14ac:dyDescent="0.2">
      <c r="B938" s="350"/>
      <c r="C938" s="346" t="s">
        <v>732</v>
      </c>
      <c r="D938" s="346" t="s">
        <v>4056</v>
      </c>
      <c r="E938" s="347">
        <v>25000</v>
      </c>
    </row>
    <row r="939" spans="2:5" x14ac:dyDescent="0.2">
      <c r="B939" s="350"/>
      <c r="C939" s="346" t="s">
        <v>733</v>
      </c>
      <c r="D939" s="346" t="s">
        <v>4058</v>
      </c>
      <c r="E939" s="347">
        <v>1</v>
      </c>
    </row>
    <row r="940" spans="2:5" x14ac:dyDescent="0.2">
      <c r="B940" s="350"/>
      <c r="C940" s="346" t="s">
        <v>734</v>
      </c>
      <c r="D940" s="346" t="s">
        <v>4059</v>
      </c>
      <c r="E940" s="347">
        <v>450000</v>
      </c>
    </row>
    <row r="941" spans="2:5" x14ac:dyDescent="0.2">
      <c r="B941" s="350"/>
      <c r="C941" s="346" t="s">
        <v>736</v>
      </c>
      <c r="D941" s="346" t="s">
        <v>4043</v>
      </c>
      <c r="E941" s="347">
        <v>46878749</v>
      </c>
    </row>
    <row r="942" spans="2:5" x14ac:dyDescent="0.2">
      <c r="B942" s="350"/>
      <c r="C942" s="346" t="s">
        <v>737</v>
      </c>
      <c r="D942" s="346" t="s">
        <v>4060</v>
      </c>
      <c r="E942" s="347">
        <v>1</v>
      </c>
    </row>
    <row r="943" spans="2:5" x14ac:dyDescent="0.2">
      <c r="B943" s="350"/>
      <c r="C943" s="346" t="s">
        <v>739</v>
      </c>
      <c r="D943" s="346" t="s">
        <v>4061</v>
      </c>
      <c r="E943" s="347">
        <v>1</v>
      </c>
    </row>
    <row r="944" spans="2:5" x14ac:dyDescent="0.2">
      <c r="B944" s="350"/>
      <c r="C944" s="346" t="s">
        <v>741</v>
      </c>
      <c r="D944" s="346" t="s">
        <v>4062</v>
      </c>
      <c r="E944" s="347">
        <v>18729982</v>
      </c>
    </row>
    <row r="945" spans="2:5" x14ac:dyDescent="0.2">
      <c r="B945" s="350"/>
      <c r="C945" s="346" t="s">
        <v>743</v>
      </c>
      <c r="D945" s="346" t="s">
        <v>4062</v>
      </c>
      <c r="E945" s="347">
        <v>8664000</v>
      </c>
    </row>
    <row r="946" spans="2:5" x14ac:dyDescent="0.2">
      <c r="B946" s="350"/>
      <c r="C946" s="346" t="s">
        <v>744</v>
      </c>
      <c r="D946" s="346" t="s">
        <v>4057</v>
      </c>
      <c r="E946" s="347">
        <v>43439415</v>
      </c>
    </row>
    <row r="947" spans="2:5" x14ac:dyDescent="0.2">
      <c r="B947" s="350"/>
      <c r="C947" s="346" t="s">
        <v>745</v>
      </c>
      <c r="D947" s="346" t="s">
        <v>4057</v>
      </c>
      <c r="E947" s="347">
        <v>94200000</v>
      </c>
    </row>
    <row r="948" spans="2:5" x14ac:dyDescent="0.2">
      <c r="B948" s="350"/>
      <c r="C948" s="346" t="s">
        <v>746</v>
      </c>
      <c r="D948" s="346" t="s">
        <v>4057</v>
      </c>
      <c r="E948" s="347">
        <v>1</v>
      </c>
    </row>
    <row r="949" spans="2:5" x14ac:dyDescent="0.2">
      <c r="B949" s="350"/>
      <c r="C949" s="346" t="s">
        <v>747</v>
      </c>
      <c r="D949" s="346" t="s">
        <v>3732</v>
      </c>
      <c r="E949" s="347">
        <v>35000</v>
      </c>
    </row>
    <row r="950" spans="2:5" x14ac:dyDescent="0.2">
      <c r="B950" s="350"/>
      <c r="C950" s="346" t="s">
        <v>747</v>
      </c>
      <c r="D950" s="346" t="s">
        <v>3756</v>
      </c>
      <c r="E950" s="347">
        <v>700000</v>
      </c>
    </row>
    <row r="951" spans="2:5" x14ac:dyDescent="0.2">
      <c r="B951" s="350"/>
      <c r="C951" s="346" t="s">
        <v>747</v>
      </c>
      <c r="D951" s="346" t="s">
        <v>3743</v>
      </c>
      <c r="E951" s="347">
        <v>90000</v>
      </c>
    </row>
    <row r="952" spans="2:5" x14ac:dyDescent="0.2">
      <c r="B952" s="350"/>
      <c r="C952" s="346" t="s">
        <v>747</v>
      </c>
      <c r="D952" s="346" t="s">
        <v>3761</v>
      </c>
      <c r="E952" s="347">
        <v>70000</v>
      </c>
    </row>
    <row r="953" spans="2:5" x14ac:dyDescent="0.2">
      <c r="B953" s="350"/>
      <c r="C953" s="346" t="s">
        <v>749</v>
      </c>
      <c r="D953" s="346" t="s">
        <v>4063</v>
      </c>
      <c r="E953" s="347">
        <v>1704097</v>
      </c>
    </row>
    <row r="954" spans="2:5" x14ac:dyDescent="0.2">
      <c r="B954" s="350"/>
      <c r="C954" s="346" t="s">
        <v>749</v>
      </c>
      <c r="D954" s="346" t="s">
        <v>4063</v>
      </c>
      <c r="E954" s="347">
        <v>9822032</v>
      </c>
    </row>
    <row r="955" spans="2:5" x14ac:dyDescent="0.2">
      <c r="B955" s="350"/>
      <c r="C955" s="346" t="s">
        <v>750</v>
      </c>
      <c r="D955" s="346" t="s">
        <v>4063</v>
      </c>
      <c r="E955" s="347">
        <v>1</v>
      </c>
    </row>
    <row r="956" spans="2:5" x14ac:dyDescent="0.2">
      <c r="B956" s="350"/>
      <c r="C956" s="346" t="s">
        <v>750</v>
      </c>
      <c r="D956" s="346" t="s">
        <v>4063</v>
      </c>
      <c r="E956" s="347">
        <v>1388298</v>
      </c>
    </row>
    <row r="957" spans="2:5" x14ac:dyDescent="0.2">
      <c r="B957" s="350"/>
      <c r="C957" s="346" t="s">
        <v>751</v>
      </c>
      <c r="D957" s="346" t="s">
        <v>4064</v>
      </c>
      <c r="E957" s="347">
        <v>216700</v>
      </c>
    </row>
    <row r="958" spans="2:5" x14ac:dyDescent="0.2">
      <c r="B958" s="350"/>
      <c r="C958" s="346" t="s">
        <v>751</v>
      </c>
      <c r="D958" s="346" t="s">
        <v>3737</v>
      </c>
      <c r="E958" s="347">
        <v>80000</v>
      </c>
    </row>
    <row r="959" spans="2:5" x14ac:dyDescent="0.2">
      <c r="B959" s="350"/>
      <c r="C959" s="346" t="s">
        <v>752</v>
      </c>
      <c r="D959" s="346" t="s">
        <v>4063</v>
      </c>
      <c r="E959" s="347">
        <v>1</v>
      </c>
    </row>
    <row r="960" spans="2:5" x14ac:dyDescent="0.2">
      <c r="B960" s="350"/>
      <c r="C960" s="346" t="s">
        <v>753</v>
      </c>
      <c r="D960" s="346" t="s">
        <v>4065</v>
      </c>
      <c r="E960" s="347">
        <v>180000</v>
      </c>
    </row>
    <row r="961" spans="2:5" x14ac:dyDescent="0.2">
      <c r="B961" s="350"/>
      <c r="C961" s="346" t="s">
        <v>754</v>
      </c>
      <c r="D961" s="346" t="s">
        <v>4066</v>
      </c>
      <c r="E961" s="347">
        <v>1200000</v>
      </c>
    </row>
    <row r="962" spans="2:5" x14ac:dyDescent="0.2">
      <c r="B962" s="350"/>
      <c r="C962" s="346" t="s">
        <v>755</v>
      </c>
      <c r="D962" s="346" t="s">
        <v>4066</v>
      </c>
      <c r="E962" s="347">
        <v>1</v>
      </c>
    </row>
    <row r="963" spans="2:5" x14ac:dyDescent="0.2">
      <c r="B963" s="350"/>
      <c r="C963" s="346" t="s">
        <v>756</v>
      </c>
      <c r="D963" s="346" t="s">
        <v>4043</v>
      </c>
      <c r="E963" s="347">
        <v>10092000</v>
      </c>
    </row>
    <row r="964" spans="2:5" ht="15" x14ac:dyDescent="0.25">
      <c r="B964" s="352" t="s">
        <v>4067</v>
      </c>
      <c r="C964" s="353"/>
      <c r="D964" s="353"/>
      <c r="E964" s="354"/>
    </row>
    <row r="965" spans="2:5" x14ac:dyDescent="0.2">
      <c r="B965" s="350"/>
      <c r="C965" s="346" t="s">
        <v>757</v>
      </c>
      <c r="D965" s="346" t="s">
        <v>268</v>
      </c>
      <c r="E965" s="347">
        <v>1</v>
      </c>
    </row>
    <row r="966" spans="2:5" x14ac:dyDescent="0.2">
      <c r="B966" s="350"/>
      <c r="C966" s="346" t="s">
        <v>758</v>
      </c>
      <c r="D966" s="346" t="s">
        <v>252</v>
      </c>
      <c r="E966" s="347">
        <v>13892388</v>
      </c>
    </row>
    <row r="967" spans="2:5" x14ac:dyDescent="0.2">
      <c r="B967" s="350"/>
      <c r="C967" s="346" t="s">
        <v>759</v>
      </c>
      <c r="D967" s="346" t="s">
        <v>252</v>
      </c>
      <c r="E967" s="347">
        <v>1166506</v>
      </c>
    </row>
    <row r="968" spans="2:5" x14ac:dyDescent="0.2">
      <c r="B968" s="350"/>
      <c r="C968" s="346" t="s">
        <v>760</v>
      </c>
      <c r="D968" s="346" t="s">
        <v>252</v>
      </c>
      <c r="E968" s="347">
        <v>1885993</v>
      </c>
    </row>
    <row r="969" spans="2:5" x14ac:dyDescent="0.2">
      <c r="B969" s="350"/>
      <c r="C969" s="346" t="s">
        <v>761</v>
      </c>
      <c r="D969" s="346" t="s">
        <v>252</v>
      </c>
      <c r="E969" s="347">
        <v>2</v>
      </c>
    </row>
    <row r="970" spans="2:5" x14ac:dyDescent="0.2">
      <c r="B970" s="350"/>
      <c r="C970" s="346" t="s">
        <v>762</v>
      </c>
      <c r="D970" s="346" t="s">
        <v>252</v>
      </c>
      <c r="E970" s="347">
        <v>152458</v>
      </c>
    </row>
    <row r="971" spans="2:5" x14ac:dyDescent="0.2">
      <c r="B971" s="350"/>
      <c r="C971" s="346" t="s">
        <v>763</v>
      </c>
      <c r="D971" s="346" t="s">
        <v>277</v>
      </c>
      <c r="E971" s="347">
        <v>1</v>
      </c>
    </row>
    <row r="972" spans="2:5" x14ac:dyDescent="0.2">
      <c r="B972" s="350"/>
      <c r="C972" s="346" t="s">
        <v>764</v>
      </c>
      <c r="D972" s="346" t="s">
        <v>277</v>
      </c>
      <c r="E972" s="347">
        <v>1</v>
      </c>
    </row>
    <row r="973" spans="2:5" x14ac:dyDescent="0.2">
      <c r="B973" s="350"/>
      <c r="C973" s="346" t="s">
        <v>765</v>
      </c>
      <c r="D973" s="346" t="s">
        <v>322</v>
      </c>
      <c r="E973" s="347">
        <v>1</v>
      </c>
    </row>
    <row r="974" spans="2:5" x14ac:dyDescent="0.2">
      <c r="B974" s="350"/>
      <c r="C974" s="346" t="s">
        <v>766</v>
      </c>
      <c r="D974" s="346" t="s">
        <v>322</v>
      </c>
      <c r="E974" s="347">
        <v>1</v>
      </c>
    </row>
    <row r="975" spans="2:5" x14ac:dyDescent="0.2">
      <c r="B975" s="350"/>
      <c r="C975" s="346" t="s">
        <v>767</v>
      </c>
      <c r="D975" s="346" t="s">
        <v>322</v>
      </c>
      <c r="E975" s="347">
        <v>1</v>
      </c>
    </row>
    <row r="976" spans="2:5" x14ac:dyDescent="0.2">
      <c r="B976" s="350"/>
      <c r="C976" s="346" t="s">
        <v>768</v>
      </c>
      <c r="D976" s="346" t="s">
        <v>285</v>
      </c>
      <c r="E976" s="347">
        <v>135651</v>
      </c>
    </row>
    <row r="977" spans="2:5" x14ac:dyDescent="0.2">
      <c r="B977" s="350"/>
      <c r="C977" s="346" t="s">
        <v>769</v>
      </c>
      <c r="D977" s="346" t="s">
        <v>285</v>
      </c>
      <c r="E977" s="347">
        <v>1</v>
      </c>
    </row>
    <row r="978" spans="2:5" x14ac:dyDescent="0.2">
      <c r="B978" s="350"/>
      <c r="C978" s="346" t="s">
        <v>769</v>
      </c>
      <c r="D978" s="346" t="s">
        <v>285</v>
      </c>
      <c r="E978" s="347">
        <v>72075</v>
      </c>
    </row>
    <row r="979" spans="2:5" x14ac:dyDescent="0.2">
      <c r="B979" s="350"/>
      <c r="C979" s="346" t="s">
        <v>769</v>
      </c>
      <c r="D979" s="346" t="s">
        <v>285</v>
      </c>
      <c r="E979" s="347">
        <v>1</v>
      </c>
    </row>
    <row r="980" spans="2:5" x14ac:dyDescent="0.2">
      <c r="B980" s="350"/>
      <c r="C980" s="346" t="s">
        <v>770</v>
      </c>
      <c r="D980" s="346" t="s">
        <v>285</v>
      </c>
      <c r="E980" s="347">
        <v>10889</v>
      </c>
    </row>
    <row r="981" spans="2:5" x14ac:dyDescent="0.2">
      <c r="B981" s="350"/>
      <c r="C981" s="346" t="s">
        <v>771</v>
      </c>
      <c r="D981" s="346" t="s">
        <v>772</v>
      </c>
      <c r="E981" s="347">
        <v>668356</v>
      </c>
    </row>
    <row r="982" spans="2:5" x14ac:dyDescent="0.2">
      <c r="B982" s="350"/>
      <c r="C982" s="346" t="s">
        <v>771</v>
      </c>
      <c r="D982" s="346" t="s">
        <v>772</v>
      </c>
      <c r="E982" s="347">
        <v>1</v>
      </c>
    </row>
    <row r="983" spans="2:5" x14ac:dyDescent="0.2">
      <c r="B983" s="350"/>
      <c r="C983" s="346" t="s">
        <v>771</v>
      </c>
      <c r="D983" s="346" t="s">
        <v>772</v>
      </c>
      <c r="E983" s="347">
        <v>50000</v>
      </c>
    </row>
    <row r="984" spans="2:5" x14ac:dyDescent="0.2">
      <c r="B984" s="350"/>
      <c r="C984" s="346" t="s">
        <v>771</v>
      </c>
      <c r="D984" s="346" t="s">
        <v>772</v>
      </c>
      <c r="E984" s="347">
        <v>15000</v>
      </c>
    </row>
    <row r="985" spans="2:5" x14ac:dyDescent="0.2">
      <c r="B985" s="350"/>
      <c r="C985" s="346" t="s">
        <v>773</v>
      </c>
      <c r="D985" s="346" t="s">
        <v>772</v>
      </c>
      <c r="E985" s="347">
        <v>1111</v>
      </c>
    </row>
    <row r="986" spans="2:5" x14ac:dyDescent="0.2">
      <c r="B986" s="350"/>
      <c r="C986" s="346" t="s">
        <v>774</v>
      </c>
      <c r="D986" s="346" t="s">
        <v>772</v>
      </c>
      <c r="E986" s="347">
        <v>733458</v>
      </c>
    </row>
    <row r="987" spans="2:5" x14ac:dyDescent="0.2">
      <c r="B987" s="350"/>
      <c r="C987" s="346" t="s">
        <v>775</v>
      </c>
      <c r="D987" s="346" t="s">
        <v>772</v>
      </c>
      <c r="E987" s="347">
        <v>12500</v>
      </c>
    </row>
    <row r="988" spans="2:5" x14ac:dyDescent="0.2">
      <c r="B988" s="350"/>
      <c r="C988" s="346" t="s">
        <v>775</v>
      </c>
      <c r="D988" s="346" t="s">
        <v>772</v>
      </c>
      <c r="E988" s="347">
        <v>10000</v>
      </c>
    </row>
    <row r="989" spans="2:5" x14ac:dyDescent="0.2">
      <c r="B989" s="350"/>
      <c r="C989" s="346" t="s">
        <v>775</v>
      </c>
      <c r="D989" s="346" t="s">
        <v>772</v>
      </c>
      <c r="E989" s="347">
        <v>100000</v>
      </c>
    </row>
    <row r="990" spans="2:5" x14ac:dyDescent="0.2">
      <c r="B990" s="350"/>
      <c r="C990" s="346" t="s">
        <v>775</v>
      </c>
      <c r="D990" s="346" t="s">
        <v>772</v>
      </c>
      <c r="E990" s="347">
        <v>25000</v>
      </c>
    </row>
    <row r="991" spans="2:5" x14ac:dyDescent="0.2">
      <c r="B991" s="350"/>
      <c r="C991" s="346" t="s">
        <v>776</v>
      </c>
      <c r="D991" s="346" t="s">
        <v>772</v>
      </c>
      <c r="E991" s="347">
        <v>10000</v>
      </c>
    </row>
    <row r="992" spans="2:5" x14ac:dyDescent="0.2">
      <c r="B992" s="350"/>
      <c r="C992" s="346" t="s">
        <v>776</v>
      </c>
      <c r="D992" s="346" t="s">
        <v>772</v>
      </c>
      <c r="E992" s="347">
        <v>100000</v>
      </c>
    </row>
    <row r="993" spans="2:5" x14ac:dyDescent="0.2">
      <c r="B993" s="350"/>
      <c r="C993" s="346" t="s">
        <v>776</v>
      </c>
      <c r="D993" s="346" t="s">
        <v>772</v>
      </c>
      <c r="E993" s="347">
        <v>12500</v>
      </c>
    </row>
    <row r="994" spans="2:5" x14ac:dyDescent="0.2">
      <c r="B994" s="350"/>
      <c r="C994" s="346" t="s">
        <v>776</v>
      </c>
      <c r="D994" s="346" t="s">
        <v>772</v>
      </c>
      <c r="E994" s="347">
        <v>25000</v>
      </c>
    </row>
    <row r="995" spans="2:5" x14ac:dyDescent="0.2">
      <c r="B995" s="350"/>
      <c r="C995" s="346" t="s">
        <v>777</v>
      </c>
      <c r="D995" s="346" t="s">
        <v>772</v>
      </c>
      <c r="E995" s="347">
        <v>250000</v>
      </c>
    </row>
    <row r="996" spans="2:5" x14ac:dyDescent="0.2">
      <c r="B996" s="350"/>
      <c r="C996" s="346" t="s">
        <v>777</v>
      </c>
      <c r="D996" s="346" t="s">
        <v>772</v>
      </c>
      <c r="E996" s="347">
        <v>1200000</v>
      </c>
    </row>
    <row r="997" spans="2:5" x14ac:dyDescent="0.2">
      <c r="B997" s="350"/>
      <c r="C997" s="346" t="s">
        <v>777</v>
      </c>
      <c r="D997" s="346" t="s">
        <v>772</v>
      </c>
      <c r="E997" s="347">
        <v>880000</v>
      </c>
    </row>
    <row r="998" spans="2:5" x14ac:dyDescent="0.2">
      <c r="B998" s="350"/>
      <c r="C998" s="346" t="s">
        <v>778</v>
      </c>
      <c r="D998" s="346" t="s">
        <v>772</v>
      </c>
      <c r="E998" s="347">
        <v>1500000</v>
      </c>
    </row>
    <row r="999" spans="2:5" x14ac:dyDescent="0.2">
      <c r="B999" s="350"/>
      <c r="C999" s="346" t="s">
        <v>778</v>
      </c>
      <c r="D999" s="346" t="s">
        <v>772</v>
      </c>
      <c r="E999" s="347">
        <v>4700000</v>
      </c>
    </row>
    <row r="1000" spans="2:5" x14ac:dyDescent="0.2">
      <c r="B1000" s="350"/>
      <c r="C1000" s="346" t="s">
        <v>779</v>
      </c>
      <c r="D1000" s="346" t="s">
        <v>772</v>
      </c>
      <c r="E1000" s="347">
        <v>1</v>
      </c>
    </row>
    <row r="1001" spans="2:5" x14ac:dyDescent="0.2">
      <c r="B1001" s="350"/>
      <c r="C1001" s="346" t="s">
        <v>779</v>
      </c>
      <c r="D1001" s="346" t="s">
        <v>772</v>
      </c>
      <c r="E1001" s="347">
        <v>49999</v>
      </c>
    </row>
    <row r="1002" spans="2:5" x14ac:dyDescent="0.2">
      <c r="B1002" s="350"/>
      <c r="C1002" s="346" t="s">
        <v>779</v>
      </c>
      <c r="D1002" s="346" t="s">
        <v>772</v>
      </c>
      <c r="E1002" s="347">
        <v>15000</v>
      </c>
    </row>
    <row r="1003" spans="2:5" x14ac:dyDescent="0.2">
      <c r="B1003" s="350"/>
      <c r="C1003" s="346" t="s">
        <v>780</v>
      </c>
      <c r="D1003" s="346" t="s">
        <v>772</v>
      </c>
      <c r="E1003" s="347">
        <v>1</v>
      </c>
    </row>
    <row r="1004" spans="2:5" x14ac:dyDescent="0.2">
      <c r="B1004" s="350"/>
      <c r="C1004" s="346" t="s">
        <v>781</v>
      </c>
      <c r="D1004" s="346" t="s">
        <v>270</v>
      </c>
      <c r="E1004" s="347">
        <v>58659</v>
      </c>
    </row>
    <row r="1005" spans="2:5" x14ac:dyDescent="0.2">
      <c r="B1005" s="350"/>
      <c r="C1005" s="346" t="s">
        <v>781</v>
      </c>
      <c r="D1005" s="346" t="s">
        <v>270</v>
      </c>
      <c r="E1005" s="347">
        <v>1</v>
      </c>
    </row>
    <row r="1006" spans="2:5" x14ac:dyDescent="0.2">
      <c r="B1006" s="350"/>
      <c r="C1006" s="346" t="s">
        <v>782</v>
      </c>
      <c r="D1006" s="346" t="s">
        <v>270</v>
      </c>
      <c r="E1006" s="347">
        <v>500000</v>
      </c>
    </row>
    <row r="1007" spans="2:5" x14ac:dyDescent="0.2">
      <c r="B1007" s="350"/>
      <c r="C1007" s="346" t="s">
        <v>783</v>
      </c>
      <c r="D1007" s="346" t="s">
        <v>270</v>
      </c>
      <c r="E1007" s="347">
        <v>1</v>
      </c>
    </row>
    <row r="1008" spans="2:5" x14ac:dyDescent="0.2">
      <c r="B1008" s="350"/>
      <c r="C1008" s="346" t="s">
        <v>784</v>
      </c>
      <c r="D1008" s="346" t="s">
        <v>230</v>
      </c>
      <c r="E1008" s="347">
        <v>1</v>
      </c>
    </row>
    <row r="1009" spans="2:5" x14ac:dyDescent="0.2">
      <c r="B1009" s="350"/>
      <c r="C1009" s="346" t="s">
        <v>785</v>
      </c>
      <c r="D1009" s="346" t="s">
        <v>230</v>
      </c>
      <c r="E1009" s="347">
        <v>1</v>
      </c>
    </row>
    <row r="1010" spans="2:5" x14ac:dyDescent="0.2">
      <c r="B1010" s="350"/>
      <c r="C1010" s="346" t="s">
        <v>786</v>
      </c>
      <c r="D1010" s="346" t="s">
        <v>280</v>
      </c>
      <c r="E1010" s="347">
        <v>2000</v>
      </c>
    </row>
    <row r="1011" spans="2:5" x14ac:dyDescent="0.2">
      <c r="B1011" s="350"/>
      <c r="C1011" s="346" t="s">
        <v>786</v>
      </c>
      <c r="D1011" s="346" t="s">
        <v>280</v>
      </c>
      <c r="E1011" s="347">
        <v>3000</v>
      </c>
    </row>
    <row r="1012" spans="2:5" x14ac:dyDescent="0.2">
      <c r="B1012" s="350"/>
      <c r="C1012" s="346" t="s">
        <v>786</v>
      </c>
      <c r="D1012" s="346" t="s">
        <v>280</v>
      </c>
      <c r="E1012" s="347">
        <v>109830</v>
      </c>
    </row>
    <row r="1013" spans="2:5" x14ac:dyDescent="0.2">
      <c r="B1013" s="350"/>
      <c r="C1013" s="346" t="s">
        <v>786</v>
      </c>
      <c r="D1013" s="346" t="s">
        <v>280</v>
      </c>
      <c r="E1013" s="347">
        <v>25888</v>
      </c>
    </row>
    <row r="1014" spans="2:5" x14ac:dyDescent="0.2">
      <c r="B1014" s="350"/>
      <c r="C1014" s="346" t="s">
        <v>786</v>
      </c>
      <c r="D1014" s="346" t="s">
        <v>280</v>
      </c>
      <c r="E1014" s="347">
        <v>41398</v>
      </c>
    </row>
    <row r="1015" spans="2:5" x14ac:dyDescent="0.2">
      <c r="B1015" s="350"/>
      <c r="C1015" s="346" t="s">
        <v>787</v>
      </c>
      <c r="D1015" s="346" t="s">
        <v>280</v>
      </c>
      <c r="E1015" s="347">
        <v>1700000</v>
      </c>
    </row>
    <row r="1016" spans="2:5" x14ac:dyDescent="0.2">
      <c r="B1016" s="350"/>
      <c r="C1016" s="346" t="s">
        <v>788</v>
      </c>
      <c r="D1016" s="346" t="s">
        <v>789</v>
      </c>
      <c r="E1016" s="347">
        <v>675792</v>
      </c>
    </row>
    <row r="1017" spans="2:5" x14ac:dyDescent="0.2">
      <c r="B1017" s="350"/>
      <c r="C1017" s="346" t="s">
        <v>790</v>
      </c>
      <c r="D1017" s="346" t="s">
        <v>789</v>
      </c>
      <c r="E1017" s="347">
        <v>68334</v>
      </c>
    </row>
    <row r="1018" spans="2:5" x14ac:dyDescent="0.2">
      <c r="B1018" s="350"/>
      <c r="C1018" s="346" t="s">
        <v>791</v>
      </c>
      <c r="D1018" s="346" t="s">
        <v>789</v>
      </c>
      <c r="E1018" s="347">
        <v>68334</v>
      </c>
    </row>
    <row r="1019" spans="2:5" x14ac:dyDescent="0.2">
      <c r="B1019" s="350"/>
      <c r="C1019" s="346" t="s">
        <v>792</v>
      </c>
      <c r="D1019" s="346" t="s">
        <v>789</v>
      </c>
      <c r="E1019" s="347">
        <v>68334</v>
      </c>
    </row>
    <row r="1020" spans="2:5" x14ac:dyDescent="0.2">
      <c r="B1020" s="350"/>
      <c r="C1020" s="346" t="s">
        <v>793</v>
      </c>
      <c r="D1020" s="346" t="s">
        <v>772</v>
      </c>
      <c r="E1020" s="347">
        <v>1</v>
      </c>
    </row>
    <row r="1021" spans="2:5" x14ac:dyDescent="0.2">
      <c r="B1021" s="350"/>
      <c r="C1021" s="346" t="s">
        <v>794</v>
      </c>
      <c r="D1021" s="346" t="s">
        <v>795</v>
      </c>
      <c r="E1021" s="347">
        <v>100000</v>
      </c>
    </row>
    <row r="1022" spans="2:5" x14ac:dyDescent="0.2">
      <c r="B1022" s="350"/>
      <c r="C1022" s="346" t="s">
        <v>794</v>
      </c>
      <c r="D1022" s="346" t="s">
        <v>795</v>
      </c>
      <c r="E1022" s="347">
        <v>500000</v>
      </c>
    </row>
    <row r="1023" spans="2:5" x14ac:dyDescent="0.2">
      <c r="B1023" s="350"/>
      <c r="C1023" s="346" t="s">
        <v>794</v>
      </c>
      <c r="D1023" s="346" t="s">
        <v>795</v>
      </c>
      <c r="E1023" s="347">
        <v>100000</v>
      </c>
    </row>
    <row r="1024" spans="2:5" x14ac:dyDescent="0.2">
      <c r="B1024" s="350"/>
      <c r="C1024" s="346" t="s">
        <v>794</v>
      </c>
      <c r="D1024" s="346" t="s">
        <v>795</v>
      </c>
      <c r="E1024" s="347">
        <v>400000</v>
      </c>
    </row>
    <row r="1025" spans="2:5" x14ac:dyDescent="0.2">
      <c r="B1025" s="350"/>
      <c r="C1025" s="346" t="s">
        <v>794</v>
      </c>
      <c r="D1025" s="346" t="s">
        <v>795</v>
      </c>
      <c r="E1025" s="347">
        <v>100000</v>
      </c>
    </row>
    <row r="1026" spans="2:5" x14ac:dyDescent="0.2">
      <c r="B1026" s="350"/>
      <c r="C1026" s="346" t="s">
        <v>794</v>
      </c>
      <c r="D1026" s="346" t="s">
        <v>795</v>
      </c>
      <c r="E1026" s="347">
        <v>100000</v>
      </c>
    </row>
    <row r="1027" spans="2:5" x14ac:dyDescent="0.2">
      <c r="B1027" s="350"/>
      <c r="C1027" s="346" t="s">
        <v>794</v>
      </c>
      <c r="D1027" s="346" t="s">
        <v>795</v>
      </c>
      <c r="E1027" s="347">
        <v>78000</v>
      </c>
    </row>
    <row r="1028" spans="2:5" x14ac:dyDescent="0.2">
      <c r="B1028" s="350"/>
      <c r="C1028" s="346" t="s">
        <v>794</v>
      </c>
      <c r="D1028" s="346" t="s">
        <v>795</v>
      </c>
      <c r="E1028" s="347">
        <v>100000</v>
      </c>
    </row>
    <row r="1029" spans="2:5" x14ac:dyDescent="0.2">
      <c r="B1029" s="350"/>
      <c r="C1029" s="346" t="s">
        <v>794</v>
      </c>
      <c r="D1029" s="346" t="s">
        <v>795</v>
      </c>
      <c r="E1029" s="347">
        <v>100000</v>
      </c>
    </row>
    <row r="1030" spans="2:5" x14ac:dyDescent="0.2">
      <c r="B1030" s="350"/>
      <c r="C1030" s="346" t="s">
        <v>794</v>
      </c>
      <c r="D1030" s="346" t="s">
        <v>795</v>
      </c>
      <c r="E1030" s="347">
        <v>350000</v>
      </c>
    </row>
    <row r="1031" spans="2:5" x14ac:dyDescent="0.2">
      <c r="B1031" s="350"/>
      <c r="C1031" s="346" t="s">
        <v>794</v>
      </c>
      <c r="D1031" s="346" t="s">
        <v>795</v>
      </c>
      <c r="E1031" s="347">
        <v>1410000</v>
      </c>
    </row>
    <row r="1032" spans="2:5" x14ac:dyDescent="0.2">
      <c r="B1032" s="350"/>
      <c r="C1032" s="346" t="s">
        <v>794</v>
      </c>
      <c r="D1032" s="346" t="s">
        <v>795</v>
      </c>
      <c r="E1032" s="347">
        <v>500000</v>
      </c>
    </row>
    <row r="1033" spans="2:5" x14ac:dyDescent="0.2">
      <c r="B1033" s="350"/>
      <c r="C1033" s="346" t="s">
        <v>794</v>
      </c>
      <c r="D1033" s="346" t="s">
        <v>795</v>
      </c>
      <c r="E1033" s="347">
        <v>400000</v>
      </c>
    </row>
    <row r="1034" spans="2:5" x14ac:dyDescent="0.2">
      <c r="B1034" s="350"/>
      <c r="C1034" s="346" t="s">
        <v>794</v>
      </c>
      <c r="D1034" s="346" t="s">
        <v>795</v>
      </c>
      <c r="E1034" s="347">
        <v>449980</v>
      </c>
    </row>
    <row r="1035" spans="2:5" x14ac:dyDescent="0.2">
      <c r="B1035" s="350"/>
      <c r="C1035" s="346" t="s">
        <v>794</v>
      </c>
      <c r="D1035" s="346" t="s">
        <v>795</v>
      </c>
      <c r="E1035" s="347">
        <v>186669</v>
      </c>
    </row>
    <row r="1036" spans="2:5" x14ac:dyDescent="0.2">
      <c r="B1036" s="350"/>
      <c r="C1036" s="346" t="s">
        <v>794</v>
      </c>
      <c r="D1036" s="346" t="s">
        <v>795</v>
      </c>
      <c r="E1036" s="347">
        <v>200000</v>
      </c>
    </row>
    <row r="1037" spans="2:5" x14ac:dyDescent="0.2">
      <c r="B1037" s="350"/>
      <c r="C1037" s="346" t="s">
        <v>794</v>
      </c>
      <c r="D1037" s="346" t="s">
        <v>795</v>
      </c>
      <c r="E1037" s="347">
        <v>351669</v>
      </c>
    </row>
    <row r="1038" spans="2:5" x14ac:dyDescent="0.2">
      <c r="B1038" s="350"/>
      <c r="C1038" s="346" t="s">
        <v>794</v>
      </c>
      <c r="D1038" s="346" t="s">
        <v>795</v>
      </c>
      <c r="E1038" s="347">
        <v>250000</v>
      </c>
    </row>
    <row r="1039" spans="2:5" x14ac:dyDescent="0.2">
      <c r="B1039" s="350"/>
      <c r="C1039" s="346" t="s">
        <v>796</v>
      </c>
      <c r="D1039" s="346" t="s">
        <v>795</v>
      </c>
      <c r="E1039" s="347">
        <v>16667</v>
      </c>
    </row>
    <row r="1040" spans="2:5" x14ac:dyDescent="0.2">
      <c r="B1040" s="350"/>
      <c r="C1040" s="346" t="s">
        <v>797</v>
      </c>
      <c r="D1040" s="346" t="s">
        <v>795</v>
      </c>
      <c r="E1040" s="347">
        <v>58659</v>
      </c>
    </row>
    <row r="1041" spans="2:5" x14ac:dyDescent="0.2">
      <c r="B1041" s="350"/>
      <c r="C1041" s="346" t="s">
        <v>798</v>
      </c>
      <c r="D1041" s="346" t="s">
        <v>795</v>
      </c>
      <c r="E1041" s="347">
        <v>100000</v>
      </c>
    </row>
    <row r="1042" spans="2:5" x14ac:dyDescent="0.2">
      <c r="B1042" s="350"/>
      <c r="C1042" s="346" t="s">
        <v>799</v>
      </c>
      <c r="D1042" s="346" t="s">
        <v>795</v>
      </c>
      <c r="E1042" s="347">
        <v>1</v>
      </c>
    </row>
    <row r="1043" spans="2:5" x14ac:dyDescent="0.2">
      <c r="B1043" s="350"/>
      <c r="C1043" s="346" t="s">
        <v>800</v>
      </c>
      <c r="D1043" s="346" t="s">
        <v>795</v>
      </c>
      <c r="E1043" s="347">
        <v>16667</v>
      </c>
    </row>
    <row r="1044" spans="2:5" x14ac:dyDescent="0.2">
      <c r="B1044" s="350"/>
      <c r="C1044" s="346" t="s">
        <v>801</v>
      </c>
      <c r="D1044" s="346" t="s">
        <v>795</v>
      </c>
      <c r="E1044" s="347">
        <v>47000</v>
      </c>
    </row>
    <row r="1045" spans="2:5" x14ac:dyDescent="0.2">
      <c r="B1045" s="350"/>
      <c r="C1045" s="346" t="s">
        <v>801</v>
      </c>
      <c r="D1045" s="346" t="s">
        <v>795</v>
      </c>
      <c r="E1045" s="347">
        <v>50000</v>
      </c>
    </row>
    <row r="1046" spans="2:5" x14ac:dyDescent="0.2">
      <c r="B1046" s="350"/>
      <c r="C1046" s="346" t="s">
        <v>801</v>
      </c>
      <c r="D1046" s="346" t="s">
        <v>795</v>
      </c>
      <c r="E1046" s="347">
        <v>200000</v>
      </c>
    </row>
    <row r="1047" spans="2:5" x14ac:dyDescent="0.2">
      <c r="B1047" s="350"/>
      <c r="C1047" s="346" t="s">
        <v>802</v>
      </c>
      <c r="D1047" s="346" t="s">
        <v>795</v>
      </c>
      <c r="E1047" s="347">
        <v>16667</v>
      </c>
    </row>
    <row r="1048" spans="2:5" x14ac:dyDescent="0.2">
      <c r="B1048" s="350"/>
      <c r="C1048" s="346" t="s">
        <v>803</v>
      </c>
      <c r="D1048" s="346" t="s">
        <v>804</v>
      </c>
      <c r="E1048" s="347">
        <v>166757</v>
      </c>
    </row>
    <row r="1049" spans="2:5" x14ac:dyDescent="0.2">
      <c r="B1049" s="350"/>
      <c r="C1049" s="346" t="s">
        <v>803</v>
      </c>
      <c r="D1049" s="346" t="s">
        <v>804</v>
      </c>
      <c r="E1049" s="347">
        <v>1</v>
      </c>
    </row>
    <row r="1050" spans="2:5" x14ac:dyDescent="0.2">
      <c r="B1050" s="350"/>
      <c r="C1050" s="346" t="s">
        <v>805</v>
      </c>
      <c r="D1050" s="346" t="s">
        <v>804</v>
      </c>
      <c r="E1050" s="347">
        <v>1</v>
      </c>
    </row>
    <row r="1051" spans="2:5" ht="15" x14ac:dyDescent="0.25">
      <c r="B1051" s="352" t="s">
        <v>4068</v>
      </c>
      <c r="C1051" s="353"/>
      <c r="D1051" s="353"/>
      <c r="E1051" s="354"/>
    </row>
    <row r="1052" spans="2:5" x14ac:dyDescent="0.2">
      <c r="B1052" s="350"/>
      <c r="C1052" s="346" t="s">
        <v>806</v>
      </c>
      <c r="D1052" s="346" t="s">
        <v>4069</v>
      </c>
      <c r="E1052" s="347">
        <v>1</v>
      </c>
    </row>
    <row r="1053" spans="2:5" x14ac:dyDescent="0.2">
      <c r="B1053" s="350"/>
      <c r="C1053" s="346" t="s">
        <v>807</v>
      </c>
      <c r="D1053" s="346" t="s">
        <v>4070</v>
      </c>
      <c r="E1053" s="347">
        <v>1</v>
      </c>
    </row>
    <row r="1054" spans="2:5" x14ac:dyDescent="0.2">
      <c r="B1054" s="350"/>
      <c r="C1054" s="346" t="s">
        <v>808</v>
      </c>
      <c r="D1054" s="346" t="s">
        <v>3718</v>
      </c>
      <c r="E1054" s="347">
        <v>12822303</v>
      </c>
    </row>
    <row r="1055" spans="2:5" x14ac:dyDescent="0.2">
      <c r="B1055" s="350"/>
      <c r="C1055" s="346" t="s">
        <v>809</v>
      </c>
      <c r="D1055" s="346" t="s">
        <v>3718</v>
      </c>
      <c r="E1055" s="347">
        <v>1353553</v>
      </c>
    </row>
    <row r="1056" spans="2:5" x14ac:dyDescent="0.2">
      <c r="B1056" s="350"/>
      <c r="C1056" s="346" t="s">
        <v>810</v>
      </c>
      <c r="D1056" s="346" t="s">
        <v>3720</v>
      </c>
      <c r="E1056" s="347">
        <v>1068807</v>
      </c>
    </row>
    <row r="1057" spans="2:5" x14ac:dyDescent="0.2">
      <c r="B1057" s="350"/>
      <c r="C1057" s="346" t="s">
        <v>811</v>
      </c>
      <c r="D1057" s="346" t="s">
        <v>3722</v>
      </c>
      <c r="E1057" s="347">
        <v>2</v>
      </c>
    </row>
    <row r="1058" spans="2:5" x14ac:dyDescent="0.2">
      <c r="B1058" s="350"/>
      <c r="C1058" s="346" t="s">
        <v>812</v>
      </c>
      <c r="D1058" s="346" t="s">
        <v>3723</v>
      </c>
      <c r="E1058" s="347">
        <v>60224</v>
      </c>
    </row>
    <row r="1059" spans="2:5" x14ac:dyDescent="0.2">
      <c r="B1059" s="350"/>
      <c r="C1059" s="346" t="s">
        <v>813</v>
      </c>
      <c r="D1059" s="346" t="s">
        <v>3727</v>
      </c>
      <c r="E1059" s="347">
        <v>1</v>
      </c>
    </row>
    <row r="1060" spans="2:5" x14ac:dyDescent="0.2">
      <c r="B1060" s="350"/>
      <c r="C1060" s="346" t="s">
        <v>814</v>
      </c>
      <c r="D1060" s="346" t="s">
        <v>3728</v>
      </c>
      <c r="E1060" s="347">
        <v>1</v>
      </c>
    </row>
    <row r="1061" spans="2:5" x14ac:dyDescent="0.2">
      <c r="B1061" s="350"/>
      <c r="C1061" s="346" t="s">
        <v>815</v>
      </c>
      <c r="D1061" s="346" t="s">
        <v>3731</v>
      </c>
      <c r="E1061" s="347">
        <v>30000</v>
      </c>
    </row>
    <row r="1062" spans="2:5" x14ac:dyDescent="0.2">
      <c r="B1062" s="350"/>
      <c r="C1062" s="346" t="s">
        <v>815</v>
      </c>
      <c r="D1062" s="346" t="s">
        <v>3732</v>
      </c>
      <c r="E1062" s="347">
        <v>40000</v>
      </c>
    </row>
    <row r="1063" spans="2:5" x14ac:dyDescent="0.2">
      <c r="B1063" s="350"/>
      <c r="C1063" s="346" t="s">
        <v>815</v>
      </c>
      <c r="D1063" s="346" t="s">
        <v>3734</v>
      </c>
      <c r="E1063" s="347">
        <v>30000</v>
      </c>
    </row>
    <row r="1064" spans="2:5" x14ac:dyDescent="0.2">
      <c r="B1064" s="350"/>
      <c r="C1064" s="346" t="s">
        <v>815</v>
      </c>
      <c r="D1064" s="346" t="s">
        <v>3756</v>
      </c>
      <c r="E1064" s="347">
        <v>80000</v>
      </c>
    </row>
    <row r="1065" spans="2:5" x14ac:dyDescent="0.2">
      <c r="B1065" s="350"/>
      <c r="C1065" s="346" t="s">
        <v>815</v>
      </c>
      <c r="D1065" s="346" t="s">
        <v>3743</v>
      </c>
      <c r="E1065" s="347">
        <v>80000</v>
      </c>
    </row>
    <row r="1066" spans="2:5" x14ac:dyDescent="0.2">
      <c r="B1066" s="350"/>
      <c r="C1066" s="346" t="s">
        <v>815</v>
      </c>
      <c r="D1066" s="346" t="s">
        <v>3730</v>
      </c>
      <c r="E1066" s="347">
        <v>100000</v>
      </c>
    </row>
    <row r="1067" spans="2:5" x14ac:dyDescent="0.2">
      <c r="B1067" s="350"/>
      <c r="C1067" s="346" t="s">
        <v>815</v>
      </c>
      <c r="D1067" s="346" t="s">
        <v>3761</v>
      </c>
      <c r="E1067" s="347">
        <v>15000</v>
      </c>
    </row>
    <row r="1068" spans="2:5" x14ac:dyDescent="0.2">
      <c r="B1068" s="350"/>
      <c r="C1068" s="346" t="s">
        <v>816</v>
      </c>
      <c r="D1068" s="346" t="s">
        <v>3735</v>
      </c>
      <c r="E1068" s="347">
        <v>20000</v>
      </c>
    </row>
    <row r="1069" spans="2:5" x14ac:dyDescent="0.2">
      <c r="B1069" s="350"/>
      <c r="C1069" s="346" t="s">
        <v>816</v>
      </c>
      <c r="D1069" s="346" t="s">
        <v>3734</v>
      </c>
      <c r="E1069" s="347">
        <v>30000</v>
      </c>
    </row>
    <row r="1070" spans="2:5" x14ac:dyDescent="0.2">
      <c r="B1070" s="350"/>
      <c r="C1070" s="346" t="s">
        <v>816</v>
      </c>
      <c r="D1070" s="346" t="s">
        <v>4071</v>
      </c>
      <c r="E1070" s="347">
        <v>5000</v>
      </c>
    </row>
    <row r="1071" spans="2:5" x14ac:dyDescent="0.2">
      <c r="B1071" s="350"/>
      <c r="C1071" s="346" t="s">
        <v>816</v>
      </c>
      <c r="D1071" s="346" t="s">
        <v>3738</v>
      </c>
      <c r="E1071" s="347">
        <v>177302</v>
      </c>
    </row>
    <row r="1072" spans="2:5" x14ac:dyDescent="0.2">
      <c r="B1072" s="350"/>
      <c r="C1072" s="346" t="s">
        <v>816</v>
      </c>
      <c r="D1072" s="346" t="s">
        <v>3737</v>
      </c>
      <c r="E1072" s="347">
        <v>995000</v>
      </c>
    </row>
    <row r="1073" spans="2:5" x14ac:dyDescent="0.2">
      <c r="B1073" s="350"/>
      <c r="C1073" s="346" t="s">
        <v>817</v>
      </c>
      <c r="D1073" s="346" t="s">
        <v>3839</v>
      </c>
      <c r="E1073" s="347">
        <v>55500</v>
      </c>
    </row>
    <row r="1074" spans="2:5" x14ac:dyDescent="0.2">
      <c r="B1074" s="350"/>
      <c r="C1074" s="346" t="s">
        <v>817</v>
      </c>
      <c r="D1074" s="346" t="s">
        <v>3827</v>
      </c>
      <c r="E1074" s="347">
        <v>1500</v>
      </c>
    </row>
    <row r="1075" spans="2:5" x14ac:dyDescent="0.2">
      <c r="B1075" s="350"/>
      <c r="C1075" s="346" t="s">
        <v>817</v>
      </c>
      <c r="D1075" s="346" t="s">
        <v>3850</v>
      </c>
      <c r="E1075" s="347">
        <v>1500</v>
      </c>
    </row>
    <row r="1076" spans="2:5" x14ac:dyDescent="0.2">
      <c r="B1076" s="350"/>
      <c r="C1076" s="346" t="s">
        <v>817</v>
      </c>
      <c r="D1076" s="346" t="s">
        <v>3843</v>
      </c>
      <c r="E1076" s="347">
        <v>1500</v>
      </c>
    </row>
    <row r="1077" spans="2:5" x14ac:dyDescent="0.2">
      <c r="B1077" s="350"/>
      <c r="C1077" s="346" t="s">
        <v>818</v>
      </c>
      <c r="D1077" s="346" t="s">
        <v>3772</v>
      </c>
      <c r="E1077" s="347">
        <v>1</v>
      </c>
    </row>
    <row r="1078" spans="2:5" x14ac:dyDescent="0.2">
      <c r="B1078" s="350"/>
      <c r="C1078" s="346" t="s">
        <v>819</v>
      </c>
      <c r="D1078" s="346" t="s">
        <v>3772</v>
      </c>
      <c r="E1078" s="347">
        <v>1</v>
      </c>
    </row>
    <row r="1079" spans="2:5" x14ac:dyDescent="0.2">
      <c r="B1079" s="350"/>
      <c r="C1079" s="346" t="s">
        <v>820</v>
      </c>
      <c r="D1079" s="346" t="s">
        <v>3739</v>
      </c>
      <c r="E1079" s="347">
        <v>7500</v>
      </c>
    </row>
    <row r="1080" spans="2:5" x14ac:dyDescent="0.2">
      <c r="B1080" s="350"/>
      <c r="C1080" s="346" t="s">
        <v>821</v>
      </c>
      <c r="D1080" s="346" t="s">
        <v>3740</v>
      </c>
      <c r="E1080" s="347">
        <v>10000</v>
      </c>
    </row>
    <row r="1081" spans="2:5" x14ac:dyDescent="0.2">
      <c r="B1081" s="350"/>
      <c r="C1081" s="346" t="s">
        <v>821</v>
      </c>
      <c r="D1081" s="346" t="s">
        <v>3741</v>
      </c>
      <c r="E1081" s="347">
        <v>1</v>
      </c>
    </row>
    <row r="1082" spans="2:5" x14ac:dyDescent="0.2">
      <c r="B1082" s="350"/>
      <c r="C1082" s="346" t="s">
        <v>821</v>
      </c>
      <c r="D1082" s="346" t="s">
        <v>3742</v>
      </c>
      <c r="E1082" s="347">
        <v>10000</v>
      </c>
    </row>
    <row r="1083" spans="2:5" x14ac:dyDescent="0.2">
      <c r="B1083" s="350"/>
      <c r="C1083" s="346" t="s">
        <v>822</v>
      </c>
      <c r="D1083" s="346" t="s">
        <v>4072</v>
      </c>
      <c r="E1083" s="347">
        <v>9819031</v>
      </c>
    </row>
    <row r="1084" spans="2:5" x14ac:dyDescent="0.2">
      <c r="B1084" s="350"/>
      <c r="C1084" s="346" t="s">
        <v>824</v>
      </c>
      <c r="D1084" s="346" t="s">
        <v>4072</v>
      </c>
      <c r="E1084" s="347">
        <v>1</v>
      </c>
    </row>
    <row r="1085" spans="2:5" x14ac:dyDescent="0.2">
      <c r="B1085" s="350"/>
      <c r="C1085" s="346" t="s">
        <v>825</v>
      </c>
      <c r="D1085" s="346" t="s">
        <v>4073</v>
      </c>
      <c r="E1085" s="347">
        <v>1</v>
      </c>
    </row>
    <row r="1086" spans="2:5" x14ac:dyDescent="0.2">
      <c r="B1086" s="350"/>
      <c r="C1086" s="346" t="s">
        <v>825</v>
      </c>
      <c r="D1086" s="346" t="s">
        <v>4074</v>
      </c>
      <c r="E1086" s="347">
        <v>36462</v>
      </c>
    </row>
    <row r="1087" spans="2:5" x14ac:dyDescent="0.2">
      <c r="B1087" s="350"/>
      <c r="C1087" s="346" t="s">
        <v>825</v>
      </c>
      <c r="D1087" s="346" t="s">
        <v>4075</v>
      </c>
      <c r="E1087" s="347">
        <v>1</v>
      </c>
    </row>
    <row r="1088" spans="2:5" x14ac:dyDescent="0.2">
      <c r="B1088" s="350"/>
      <c r="C1088" s="346" t="s">
        <v>827</v>
      </c>
      <c r="D1088" s="346" t="s">
        <v>4075</v>
      </c>
      <c r="E1088" s="347">
        <v>1</v>
      </c>
    </row>
    <row r="1089" spans="2:5" x14ac:dyDescent="0.2">
      <c r="B1089" s="350"/>
      <c r="C1089" s="346" t="s">
        <v>827</v>
      </c>
      <c r="D1089" s="346" t="s">
        <v>4073</v>
      </c>
      <c r="E1089" s="347">
        <v>1</v>
      </c>
    </row>
    <row r="1090" spans="2:5" x14ac:dyDescent="0.2">
      <c r="B1090" s="350"/>
      <c r="C1090" s="346" t="s">
        <v>827</v>
      </c>
      <c r="D1090" s="346" t="s">
        <v>4076</v>
      </c>
      <c r="E1090" s="347">
        <v>1</v>
      </c>
    </row>
    <row r="1091" spans="2:5" x14ac:dyDescent="0.2">
      <c r="B1091" s="350"/>
      <c r="C1091" s="346" t="s">
        <v>828</v>
      </c>
      <c r="D1091" s="346" t="s">
        <v>4073</v>
      </c>
      <c r="E1091" s="347">
        <v>14566102</v>
      </c>
    </row>
    <row r="1092" spans="2:5" x14ac:dyDescent="0.2">
      <c r="B1092" s="350"/>
      <c r="C1092" s="346" t="s">
        <v>828</v>
      </c>
      <c r="D1092" s="346" t="s">
        <v>4075</v>
      </c>
      <c r="E1092" s="347">
        <v>777197</v>
      </c>
    </row>
    <row r="1093" spans="2:5" x14ac:dyDescent="0.2">
      <c r="B1093" s="350"/>
      <c r="C1093" s="346" t="s">
        <v>828</v>
      </c>
      <c r="D1093" s="346" t="s">
        <v>4074</v>
      </c>
      <c r="E1093" s="347">
        <v>478745</v>
      </c>
    </row>
    <row r="1094" spans="2:5" x14ac:dyDescent="0.2">
      <c r="B1094" s="350"/>
      <c r="C1094" s="346" t="s">
        <v>829</v>
      </c>
      <c r="D1094" s="346" t="s">
        <v>4077</v>
      </c>
      <c r="E1094" s="347">
        <v>101000</v>
      </c>
    </row>
    <row r="1095" spans="2:5" x14ac:dyDescent="0.2">
      <c r="B1095" s="350"/>
      <c r="C1095" s="346" t="s">
        <v>830</v>
      </c>
      <c r="D1095" s="346" t="s">
        <v>4078</v>
      </c>
      <c r="E1095" s="347">
        <v>1163998</v>
      </c>
    </row>
    <row r="1096" spans="2:5" x14ac:dyDescent="0.2">
      <c r="B1096" s="350"/>
      <c r="C1096" s="346" t="s">
        <v>832</v>
      </c>
      <c r="D1096" s="346" t="s">
        <v>4078</v>
      </c>
      <c r="E1096" s="347">
        <v>1676968</v>
      </c>
    </row>
    <row r="1097" spans="2:5" x14ac:dyDescent="0.2">
      <c r="B1097" s="350"/>
      <c r="C1097" s="346" t="s">
        <v>833</v>
      </c>
      <c r="D1097" s="346" t="s">
        <v>4078</v>
      </c>
      <c r="E1097" s="347">
        <v>16866643</v>
      </c>
    </row>
    <row r="1098" spans="2:5" x14ac:dyDescent="0.2">
      <c r="B1098" s="350"/>
      <c r="C1098" s="346" t="s">
        <v>834</v>
      </c>
      <c r="D1098" s="346" t="s">
        <v>4078</v>
      </c>
      <c r="E1098" s="347">
        <v>1</v>
      </c>
    </row>
    <row r="1099" spans="2:5" x14ac:dyDescent="0.2">
      <c r="B1099" s="350"/>
      <c r="C1099" s="346" t="s">
        <v>835</v>
      </c>
      <c r="D1099" s="346" t="s">
        <v>4079</v>
      </c>
      <c r="E1099" s="347">
        <v>1</v>
      </c>
    </row>
    <row r="1100" spans="2:5" x14ac:dyDescent="0.2">
      <c r="B1100" s="350"/>
      <c r="C1100" s="346" t="s">
        <v>835</v>
      </c>
      <c r="D1100" s="346" t="s">
        <v>4080</v>
      </c>
      <c r="E1100" s="347">
        <v>1</v>
      </c>
    </row>
    <row r="1101" spans="2:5" x14ac:dyDescent="0.2">
      <c r="B1101" s="350"/>
      <c r="C1101" s="346" t="s">
        <v>837</v>
      </c>
      <c r="D1101" s="346" t="s">
        <v>4081</v>
      </c>
      <c r="E1101" s="347">
        <v>1</v>
      </c>
    </row>
    <row r="1102" spans="2:5" x14ac:dyDescent="0.2">
      <c r="B1102" s="350"/>
      <c r="C1102" s="346" t="s">
        <v>837</v>
      </c>
      <c r="D1102" s="346" t="s">
        <v>4082</v>
      </c>
      <c r="E1102" s="347">
        <v>1</v>
      </c>
    </row>
    <row r="1103" spans="2:5" x14ac:dyDescent="0.2">
      <c r="B1103" s="350"/>
      <c r="C1103" s="346" t="s">
        <v>839</v>
      </c>
      <c r="D1103" s="346" t="s">
        <v>4083</v>
      </c>
      <c r="E1103" s="347">
        <v>1</v>
      </c>
    </row>
    <row r="1104" spans="2:5" x14ac:dyDescent="0.2">
      <c r="B1104" s="350"/>
      <c r="C1104" s="346" t="s">
        <v>841</v>
      </c>
      <c r="D1104" s="346" t="s">
        <v>4084</v>
      </c>
      <c r="E1104" s="347">
        <v>1</v>
      </c>
    </row>
    <row r="1105" spans="2:5" x14ac:dyDescent="0.2">
      <c r="B1105" s="350"/>
      <c r="C1105" s="346" t="s">
        <v>843</v>
      </c>
      <c r="D1105" s="346" t="s">
        <v>4085</v>
      </c>
      <c r="E1105" s="347">
        <v>1</v>
      </c>
    </row>
    <row r="1106" spans="2:5" x14ac:dyDescent="0.2">
      <c r="B1106" s="350"/>
      <c r="C1106" s="346" t="s">
        <v>844</v>
      </c>
      <c r="D1106" s="346" t="s">
        <v>4083</v>
      </c>
      <c r="E1106" s="347">
        <v>1</v>
      </c>
    </row>
    <row r="1107" spans="2:5" ht="15" x14ac:dyDescent="0.25">
      <c r="B1107" s="352" t="s">
        <v>4086</v>
      </c>
      <c r="C1107" s="353"/>
      <c r="D1107" s="353"/>
      <c r="E1107" s="354"/>
    </row>
    <row r="1108" spans="2:5" x14ac:dyDescent="0.2">
      <c r="B1108" s="350"/>
      <c r="C1108" s="346" t="s">
        <v>845</v>
      </c>
      <c r="D1108" s="346" t="s">
        <v>4087</v>
      </c>
      <c r="E1108" s="347">
        <v>1</v>
      </c>
    </row>
    <row r="1109" spans="2:5" x14ac:dyDescent="0.2">
      <c r="B1109" s="350"/>
      <c r="C1109" s="346" t="s">
        <v>846</v>
      </c>
      <c r="D1109" s="346" t="s">
        <v>3718</v>
      </c>
      <c r="E1109" s="347">
        <v>34590363</v>
      </c>
    </row>
    <row r="1110" spans="2:5" x14ac:dyDescent="0.2">
      <c r="B1110" s="350"/>
      <c r="C1110" s="346" t="s">
        <v>847</v>
      </c>
      <c r="D1110" s="346" t="s">
        <v>3718</v>
      </c>
      <c r="E1110" s="347">
        <v>3047491</v>
      </c>
    </row>
    <row r="1111" spans="2:5" x14ac:dyDescent="0.2">
      <c r="B1111" s="350"/>
      <c r="C1111" s="346" t="s">
        <v>848</v>
      </c>
      <c r="D1111" s="346" t="s">
        <v>3720</v>
      </c>
      <c r="E1111" s="347">
        <v>6805995</v>
      </c>
    </row>
    <row r="1112" spans="2:5" x14ac:dyDescent="0.2">
      <c r="B1112" s="350"/>
      <c r="C1112" s="346" t="s">
        <v>849</v>
      </c>
      <c r="D1112" s="346" t="s">
        <v>3722</v>
      </c>
      <c r="E1112" s="347">
        <v>2</v>
      </c>
    </row>
    <row r="1113" spans="2:5" x14ac:dyDescent="0.2">
      <c r="B1113" s="350"/>
      <c r="C1113" s="346" t="s">
        <v>850</v>
      </c>
      <c r="D1113" s="346" t="s">
        <v>3723</v>
      </c>
      <c r="E1113" s="347">
        <v>995933</v>
      </c>
    </row>
    <row r="1114" spans="2:5" x14ac:dyDescent="0.2">
      <c r="B1114" s="350"/>
      <c r="C1114" s="346" t="s">
        <v>851</v>
      </c>
      <c r="D1114" s="346" t="s">
        <v>3741</v>
      </c>
      <c r="E1114" s="347">
        <v>1</v>
      </c>
    </row>
    <row r="1115" spans="2:5" x14ac:dyDescent="0.2">
      <c r="B1115" s="350"/>
      <c r="C1115" s="346" t="s">
        <v>852</v>
      </c>
      <c r="D1115" s="346" t="s">
        <v>3727</v>
      </c>
      <c r="E1115" s="347">
        <v>1</v>
      </c>
    </row>
    <row r="1116" spans="2:5" x14ac:dyDescent="0.2">
      <c r="B1116" s="350"/>
      <c r="C1116" s="346" t="s">
        <v>853</v>
      </c>
      <c r="D1116" s="346" t="s">
        <v>3728</v>
      </c>
      <c r="E1116" s="347">
        <v>1</v>
      </c>
    </row>
    <row r="1117" spans="2:5" x14ac:dyDescent="0.2">
      <c r="B1117" s="350"/>
      <c r="C1117" s="346" t="s">
        <v>854</v>
      </c>
      <c r="D1117" s="346" t="s">
        <v>3732</v>
      </c>
      <c r="E1117" s="347">
        <v>10000</v>
      </c>
    </row>
    <row r="1118" spans="2:5" x14ac:dyDescent="0.2">
      <c r="B1118" s="350"/>
      <c r="C1118" s="346" t="s">
        <v>854</v>
      </c>
      <c r="D1118" s="346" t="s">
        <v>3733</v>
      </c>
      <c r="E1118" s="347">
        <v>20000</v>
      </c>
    </row>
    <row r="1119" spans="2:5" x14ac:dyDescent="0.2">
      <c r="B1119" s="350"/>
      <c r="C1119" s="346" t="s">
        <v>854</v>
      </c>
      <c r="D1119" s="346" t="s">
        <v>3760</v>
      </c>
      <c r="E1119" s="347">
        <v>1</v>
      </c>
    </row>
    <row r="1120" spans="2:5" x14ac:dyDescent="0.2">
      <c r="B1120" s="350"/>
      <c r="C1120" s="346" t="s">
        <v>854</v>
      </c>
      <c r="D1120" s="346" t="s">
        <v>3743</v>
      </c>
      <c r="E1120" s="347">
        <v>170000</v>
      </c>
    </row>
    <row r="1121" spans="2:5" x14ac:dyDescent="0.2">
      <c r="B1121" s="350"/>
      <c r="C1121" s="346" t="s">
        <v>854</v>
      </c>
      <c r="D1121" s="346" t="s">
        <v>3730</v>
      </c>
      <c r="E1121" s="347">
        <v>30000</v>
      </c>
    </row>
    <row r="1122" spans="2:5" x14ac:dyDescent="0.2">
      <c r="B1122" s="350"/>
      <c r="C1122" s="346" t="s">
        <v>854</v>
      </c>
      <c r="D1122" s="346" t="s">
        <v>4088</v>
      </c>
      <c r="E1122" s="347">
        <v>10000</v>
      </c>
    </row>
    <row r="1123" spans="2:5" x14ac:dyDescent="0.2">
      <c r="B1123" s="350"/>
      <c r="C1123" s="346" t="s">
        <v>855</v>
      </c>
      <c r="D1123" s="346" t="s">
        <v>3760</v>
      </c>
      <c r="E1123" s="347">
        <v>129999</v>
      </c>
    </row>
    <row r="1124" spans="2:5" x14ac:dyDescent="0.2">
      <c r="B1124" s="350"/>
      <c r="C1124" s="346" t="s">
        <v>856</v>
      </c>
      <c r="D1124" s="346" t="s">
        <v>3735</v>
      </c>
      <c r="E1124" s="347">
        <v>5000</v>
      </c>
    </row>
    <row r="1125" spans="2:5" x14ac:dyDescent="0.2">
      <c r="B1125" s="350"/>
      <c r="C1125" s="346" t="s">
        <v>856</v>
      </c>
      <c r="D1125" s="346" t="s">
        <v>3736</v>
      </c>
      <c r="E1125" s="347">
        <v>50000</v>
      </c>
    </row>
    <row r="1126" spans="2:5" x14ac:dyDescent="0.2">
      <c r="B1126" s="350"/>
      <c r="C1126" s="346" t="s">
        <v>857</v>
      </c>
      <c r="D1126" s="346" t="s">
        <v>3766</v>
      </c>
      <c r="E1126" s="347">
        <v>5000</v>
      </c>
    </row>
    <row r="1127" spans="2:5" x14ac:dyDescent="0.2">
      <c r="B1127" s="350"/>
      <c r="C1127" s="346" t="s">
        <v>858</v>
      </c>
      <c r="D1127" s="346" t="s">
        <v>3839</v>
      </c>
      <c r="E1127" s="347">
        <v>25000</v>
      </c>
    </row>
    <row r="1128" spans="2:5" x14ac:dyDescent="0.2">
      <c r="B1128" s="350"/>
      <c r="C1128" s="346" t="s">
        <v>858</v>
      </c>
      <c r="D1128" s="346" t="s">
        <v>3842</v>
      </c>
      <c r="E1128" s="347">
        <v>140000</v>
      </c>
    </row>
    <row r="1129" spans="2:5" x14ac:dyDescent="0.2">
      <c r="B1129" s="350"/>
      <c r="C1129" s="346" t="s">
        <v>858</v>
      </c>
      <c r="D1129" s="346" t="s">
        <v>4089</v>
      </c>
      <c r="E1129" s="347">
        <v>10000</v>
      </c>
    </row>
    <row r="1130" spans="2:5" x14ac:dyDescent="0.2">
      <c r="B1130" s="350"/>
      <c r="C1130" s="346" t="s">
        <v>858</v>
      </c>
      <c r="D1130" s="346" t="s">
        <v>3827</v>
      </c>
      <c r="E1130" s="347">
        <v>20000</v>
      </c>
    </row>
    <row r="1131" spans="2:5" x14ac:dyDescent="0.2">
      <c r="B1131" s="350"/>
      <c r="C1131" s="346" t="s">
        <v>859</v>
      </c>
      <c r="D1131" s="346" t="s">
        <v>4090</v>
      </c>
      <c r="E1131" s="347">
        <v>662465</v>
      </c>
    </row>
    <row r="1132" spans="2:5" x14ac:dyDescent="0.2">
      <c r="B1132" s="350"/>
      <c r="C1132" s="346" t="s">
        <v>860</v>
      </c>
      <c r="D1132" s="346" t="s">
        <v>4090</v>
      </c>
      <c r="E1132" s="347">
        <v>440007</v>
      </c>
    </row>
    <row r="1133" spans="2:5" x14ac:dyDescent="0.2">
      <c r="B1133" s="350"/>
      <c r="C1133" s="346" t="s">
        <v>861</v>
      </c>
      <c r="D1133" s="346" t="s">
        <v>3772</v>
      </c>
      <c r="E1133" s="347">
        <v>1</v>
      </c>
    </row>
    <row r="1134" spans="2:5" x14ac:dyDescent="0.2">
      <c r="B1134" s="350"/>
      <c r="C1134" s="346" t="s">
        <v>862</v>
      </c>
      <c r="D1134" s="346" t="s">
        <v>3739</v>
      </c>
      <c r="E1134" s="347">
        <v>15000</v>
      </c>
    </row>
    <row r="1135" spans="2:5" x14ac:dyDescent="0.2">
      <c r="B1135" s="350"/>
      <c r="C1135" s="346" t="s">
        <v>863</v>
      </c>
      <c r="D1135" s="346" t="s">
        <v>3739</v>
      </c>
      <c r="E1135" s="347">
        <v>10000</v>
      </c>
    </row>
    <row r="1136" spans="2:5" x14ac:dyDescent="0.2">
      <c r="B1136" s="350"/>
      <c r="C1136" s="346" t="s">
        <v>865</v>
      </c>
      <c r="D1136" s="346" t="s">
        <v>3740</v>
      </c>
      <c r="E1136" s="347">
        <v>50000</v>
      </c>
    </row>
    <row r="1137" spans="2:5" x14ac:dyDescent="0.2">
      <c r="B1137" s="350"/>
      <c r="C1137" s="346" t="s">
        <v>866</v>
      </c>
      <c r="D1137" s="346" t="s">
        <v>3741</v>
      </c>
      <c r="E1137" s="347">
        <v>1</v>
      </c>
    </row>
    <row r="1138" spans="2:5" x14ac:dyDescent="0.2">
      <c r="B1138" s="350"/>
      <c r="C1138" s="346" t="s">
        <v>866</v>
      </c>
      <c r="D1138" s="346" t="s">
        <v>3742</v>
      </c>
      <c r="E1138" s="347">
        <v>250000</v>
      </c>
    </row>
    <row r="1139" spans="2:5" x14ac:dyDescent="0.2">
      <c r="B1139" s="350"/>
      <c r="C1139" s="346" t="s">
        <v>867</v>
      </c>
      <c r="D1139" s="346" t="s">
        <v>4091</v>
      </c>
      <c r="E1139" s="347">
        <v>20000</v>
      </c>
    </row>
    <row r="1140" spans="2:5" x14ac:dyDescent="0.2">
      <c r="B1140" s="350"/>
      <c r="C1140" s="346" t="s">
        <v>869</v>
      </c>
      <c r="D1140" s="346" t="s">
        <v>4091</v>
      </c>
      <c r="E1140" s="347">
        <v>1103991</v>
      </c>
    </row>
    <row r="1141" spans="2:5" x14ac:dyDescent="0.2">
      <c r="B1141" s="350"/>
      <c r="C1141" s="346" t="s">
        <v>870</v>
      </c>
      <c r="D1141" s="346" t="s">
        <v>4092</v>
      </c>
      <c r="E1141" s="347">
        <v>100000</v>
      </c>
    </row>
    <row r="1142" spans="2:5" x14ac:dyDescent="0.2">
      <c r="B1142" s="350"/>
      <c r="C1142" s="346" t="s">
        <v>871</v>
      </c>
      <c r="D1142" s="346" t="s">
        <v>4091</v>
      </c>
      <c r="E1142" s="347">
        <v>20000</v>
      </c>
    </row>
    <row r="1143" spans="2:5" x14ac:dyDescent="0.2">
      <c r="B1143" s="350"/>
      <c r="C1143" s="346" t="s">
        <v>872</v>
      </c>
      <c r="D1143" s="346" t="s">
        <v>4091</v>
      </c>
      <c r="E1143" s="347">
        <v>1</v>
      </c>
    </row>
    <row r="1144" spans="2:5" x14ac:dyDescent="0.2">
      <c r="B1144" s="350"/>
      <c r="C1144" s="346" t="s">
        <v>873</v>
      </c>
      <c r="D1144" s="346" t="s">
        <v>4091</v>
      </c>
      <c r="E1144" s="347">
        <v>1</v>
      </c>
    </row>
    <row r="1145" spans="2:5" x14ac:dyDescent="0.2">
      <c r="B1145" s="350"/>
      <c r="C1145" s="346" t="s">
        <v>874</v>
      </c>
      <c r="D1145" s="346" t="s">
        <v>4091</v>
      </c>
      <c r="E1145" s="347">
        <v>5000</v>
      </c>
    </row>
    <row r="1146" spans="2:5" x14ac:dyDescent="0.2">
      <c r="B1146" s="350"/>
      <c r="C1146" s="346" t="s">
        <v>875</v>
      </c>
      <c r="D1146" s="346" t="s">
        <v>4091</v>
      </c>
      <c r="E1146" s="347">
        <v>1</v>
      </c>
    </row>
    <row r="1147" spans="2:5" x14ac:dyDescent="0.2">
      <c r="B1147" s="350"/>
      <c r="C1147" s="346" t="s">
        <v>876</v>
      </c>
      <c r="D1147" s="346" t="s">
        <v>4091</v>
      </c>
      <c r="E1147" s="347">
        <v>30000</v>
      </c>
    </row>
    <row r="1148" spans="2:5" x14ac:dyDescent="0.2">
      <c r="B1148" s="350"/>
      <c r="C1148" s="346" t="s">
        <v>877</v>
      </c>
      <c r="D1148" s="346" t="s">
        <v>4092</v>
      </c>
      <c r="E1148" s="347">
        <v>60669</v>
      </c>
    </row>
    <row r="1149" spans="2:5" x14ac:dyDescent="0.2">
      <c r="B1149" s="350"/>
      <c r="C1149" s="346" t="s">
        <v>878</v>
      </c>
      <c r="D1149" s="346" t="s">
        <v>4091</v>
      </c>
      <c r="E1149" s="347">
        <v>1</v>
      </c>
    </row>
    <row r="1150" spans="2:5" x14ac:dyDescent="0.2">
      <c r="B1150" s="350"/>
      <c r="C1150" s="346" t="s">
        <v>879</v>
      </c>
      <c r="D1150" s="346" t="s">
        <v>4091</v>
      </c>
      <c r="E1150" s="347">
        <v>30000</v>
      </c>
    </row>
    <row r="1151" spans="2:5" x14ac:dyDescent="0.2">
      <c r="B1151" s="350"/>
      <c r="C1151" s="346" t="s">
        <v>880</v>
      </c>
      <c r="D1151" s="346" t="s">
        <v>4093</v>
      </c>
      <c r="E1151" s="347">
        <v>1</v>
      </c>
    </row>
    <row r="1152" spans="2:5" x14ac:dyDescent="0.2">
      <c r="B1152" s="350"/>
      <c r="C1152" s="346" t="s">
        <v>881</v>
      </c>
      <c r="D1152" s="346" t="s">
        <v>4094</v>
      </c>
      <c r="E1152" s="347">
        <v>70300</v>
      </c>
    </row>
    <row r="1153" spans="2:5" x14ac:dyDescent="0.2">
      <c r="B1153" s="350"/>
      <c r="C1153" s="346" t="s">
        <v>882</v>
      </c>
      <c r="D1153" s="346" t="s">
        <v>4095</v>
      </c>
      <c r="E1153" s="347">
        <v>260000</v>
      </c>
    </row>
    <row r="1154" spans="2:5" x14ac:dyDescent="0.2">
      <c r="B1154" s="350"/>
      <c r="C1154" s="346" t="s">
        <v>882</v>
      </c>
      <c r="D1154" s="346" t="s">
        <v>4096</v>
      </c>
      <c r="E1154" s="347">
        <v>100000</v>
      </c>
    </row>
    <row r="1155" spans="2:5" x14ac:dyDescent="0.2">
      <c r="B1155" s="350"/>
      <c r="C1155" s="346" t="s">
        <v>882</v>
      </c>
      <c r="D1155" s="346" t="s">
        <v>4097</v>
      </c>
      <c r="E1155" s="347">
        <v>125000</v>
      </c>
    </row>
    <row r="1156" spans="2:5" x14ac:dyDescent="0.2">
      <c r="B1156" s="350"/>
      <c r="C1156" s="346" t="s">
        <v>882</v>
      </c>
      <c r="D1156" s="346" t="s">
        <v>4098</v>
      </c>
      <c r="E1156" s="347">
        <v>100000</v>
      </c>
    </row>
    <row r="1157" spans="2:5" x14ac:dyDescent="0.2">
      <c r="B1157" s="350"/>
      <c r="C1157" s="346" t="s">
        <v>882</v>
      </c>
      <c r="D1157" s="346" t="s">
        <v>4099</v>
      </c>
      <c r="E1157" s="347">
        <v>50000</v>
      </c>
    </row>
    <row r="1158" spans="2:5" x14ac:dyDescent="0.2">
      <c r="B1158" s="350"/>
      <c r="C1158" s="346" t="s">
        <v>882</v>
      </c>
      <c r="D1158" s="346" t="s">
        <v>4100</v>
      </c>
      <c r="E1158" s="347">
        <v>150000</v>
      </c>
    </row>
    <row r="1159" spans="2:5" x14ac:dyDescent="0.2">
      <c r="B1159" s="350"/>
      <c r="C1159" s="346" t="s">
        <v>882</v>
      </c>
      <c r="D1159" s="346" t="s">
        <v>4101</v>
      </c>
      <c r="E1159" s="347">
        <v>100000</v>
      </c>
    </row>
    <row r="1160" spans="2:5" x14ac:dyDescent="0.2">
      <c r="B1160" s="350"/>
      <c r="C1160" s="346" t="s">
        <v>882</v>
      </c>
      <c r="D1160" s="346" t="s">
        <v>4102</v>
      </c>
      <c r="E1160" s="347">
        <v>100000</v>
      </c>
    </row>
    <row r="1161" spans="2:5" x14ac:dyDescent="0.2">
      <c r="B1161" s="350"/>
      <c r="C1161" s="346" t="s">
        <v>882</v>
      </c>
      <c r="D1161" s="346" t="s">
        <v>4103</v>
      </c>
      <c r="E1161" s="347">
        <v>200000</v>
      </c>
    </row>
    <row r="1162" spans="2:5" x14ac:dyDescent="0.2">
      <c r="B1162" s="350"/>
      <c r="C1162" s="346" t="s">
        <v>882</v>
      </c>
      <c r="D1162" s="346" t="s">
        <v>4104</v>
      </c>
      <c r="E1162" s="347">
        <v>150000</v>
      </c>
    </row>
    <row r="1163" spans="2:5" x14ac:dyDescent="0.2">
      <c r="B1163" s="350"/>
      <c r="C1163" s="346" t="s">
        <v>882</v>
      </c>
      <c r="D1163" s="346" t="s">
        <v>4105</v>
      </c>
      <c r="E1163" s="347">
        <v>49999</v>
      </c>
    </row>
    <row r="1164" spans="2:5" x14ac:dyDescent="0.2">
      <c r="B1164" s="350"/>
      <c r="C1164" s="346" t="s">
        <v>882</v>
      </c>
      <c r="D1164" s="346" t="s">
        <v>4106</v>
      </c>
      <c r="E1164" s="347">
        <v>100000</v>
      </c>
    </row>
    <row r="1165" spans="2:5" x14ac:dyDescent="0.2">
      <c r="B1165" s="350"/>
      <c r="C1165" s="346" t="s">
        <v>882</v>
      </c>
      <c r="D1165" s="346" t="s">
        <v>4107</v>
      </c>
      <c r="E1165" s="347">
        <v>300000</v>
      </c>
    </row>
    <row r="1166" spans="2:5" x14ac:dyDescent="0.2">
      <c r="B1166" s="350"/>
      <c r="C1166" s="346" t="s">
        <v>882</v>
      </c>
      <c r="D1166" s="346" t="s">
        <v>4108</v>
      </c>
      <c r="E1166" s="347">
        <v>40000</v>
      </c>
    </row>
    <row r="1167" spans="2:5" x14ac:dyDescent="0.2">
      <c r="B1167" s="350"/>
      <c r="C1167" s="346" t="s">
        <v>882</v>
      </c>
      <c r="D1167" s="346" t="s">
        <v>4109</v>
      </c>
      <c r="E1167" s="347">
        <v>40000</v>
      </c>
    </row>
    <row r="1168" spans="2:5" x14ac:dyDescent="0.2">
      <c r="B1168" s="350"/>
      <c r="C1168" s="346" t="s">
        <v>882</v>
      </c>
      <c r="D1168" s="346" t="s">
        <v>4110</v>
      </c>
      <c r="E1168" s="347">
        <v>100000</v>
      </c>
    </row>
    <row r="1169" spans="2:5" x14ac:dyDescent="0.2">
      <c r="B1169" s="350"/>
      <c r="C1169" s="346" t="s">
        <v>882</v>
      </c>
      <c r="D1169" s="346" t="s">
        <v>4111</v>
      </c>
      <c r="E1169" s="347">
        <v>709669</v>
      </c>
    </row>
    <row r="1170" spans="2:5" x14ac:dyDescent="0.2">
      <c r="B1170" s="350"/>
      <c r="C1170" s="346" t="s">
        <v>883</v>
      </c>
      <c r="D1170" s="346" t="s">
        <v>4112</v>
      </c>
      <c r="E1170" s="347">
        <v>10000</v>
      </c>
    </row>
    <row r="1171" spans="2:5" x14ac:dyDescent="0.2">
      <c r="B1171" s="350"/>
      <c r="C1171" s="346" t="s">
        <v>884</v>
      </c>
      <c r="D1171" s="346" t="s">
        <v>4112</v>
      </c>
      <c r="E1171" s="347">
        <v>5000</v>
      </c>
    </row>
    <row r="1172" spans="2:5" x14ac:dyDescent="0.2">
      <c r="B1172" s="350"/>
      <c r="C1172" s="346" t="s">
        <v>885</v>
      </c>
      <c r="D1172" s="346" t="s">
        <v>4112</v>
      </c>
      <c r="E1172" s="347">
        <v>80000</v>
      </c>
    </row>
    <row r="1173" spans="2:5" x14ac:dyDescent="0.2">
      <c r="B1173" s="350"/>
      <c r="C1173" s="346" t="s">
        <v>886</v>
      </c>
      <c r="D1173" s="346" t="s">
        <v>4113</v>
      </c>
      <c r="E1173" s="347">
        <v>500000</v>
      </c>
    </row>
    <row r="1174" spans="2:5" x14ac:dyDescent="0.2">
      <c r="B1174" s="350"/>
      <c r="C1174" s="346" t="s">
        <v>887</v>
      </c>
      <c r="D1174" s="346" t="s">
        <v>4114</v>
      </c>
      <c r="E1174" s="347">
        <v>100000</v>
      </c>
    </row>
    <row r="1175" spans="2:5" x14ac:dyDescent="0.2">
      <c r="B1175" s="350"/>
      <c r="C1175" s="346" t="s">
        <v>887</v>
      </c>
      <c r="D1175" s="346" t="s">
        <v>4103</v>
      </c>
      <c r="E1175" s="347">
        <v>100000</v>
      </c>
    </row>
    <row r="1176" spans="2:5" x14ac:dyDescent="0.2">
      <c r="B1176" s="350"/>
      <c r="C1176" s="346" t="s">
        <v>887</v>
      </c>
      <c r="D1176" s="346" t="s">
        <v>4104</v>
      </c>
      <c r="E1176" s="347">
        <v>50000</v>
      </c>
    </row>
    <row r="1177" spans="2:5" x14ac:dyDescent="0.2">
      <c r="B1177" s="350"/>
      <c r="C1177" s="346" t="s">
        <v>887</v>
      </c>
      <c r="D1177" s="346" t="s">
        <v>4105</v>
      </c>
      <c r="E1177" s="347">
        <v>1</v>
      </c>
    </row>
    <row r="1178" spans="2:5" x14ac:dyDescent="0.2">
      <c r="B1178" s="350"/>
      <c r="C1178" s="346" t="s">
        <v>887</v>
      </c>
      <c r="D1178" s="346" t="s">
        <v>4106</v>
      </c>
      <c r="E1178" s="347">
        <v>20000</v>
      </c>
    </row>
    <row r="1179" spans="2:5" x14ac:dyDescent="0.2">
      <c r="B1179" s="350"/>
      <c r="C1179" s="346" t="s">
        <v>887</v>
      </c>
      <c r="D1179" s="346" t="s">
        <v>4115</v>
      </c>
      <c r="E1179" s="347">
        <v>323338</v>
      </c>
    </row>
    <row r="1180" spans="2:5" x14ac:dyDescent="0.2">
      <c r="B1180" s="350"/>
      <c r="C1180" s="346" t="s">
        <v>887</v>
      </c>
      <c r="D1180" s="346" t="s">
        <v>4116</v>
      </c>
      <c r="E1180" s="347">
        <v>120000</v>
      </c>
    </row>
    <row r="1181" spans="2:5" x14ac:dyDescent="0.2">
      <c r="B1181" s="350"/>
      <c r="C1181" s="346" t="s">
        <v>887</v>
      </c>
      <c r="D1181" s="346" t="s">
        <v>4107</v>
      </c>
      <c r="E1181" s="347">
        <v>100000</v>
      </c>
    </row>
    <row r="1182" spans="2:5" x14ac:dyDescent="0.2">
      <c r="B1182" s="350"/>
      <c r="C1182" s="346" t="s">
        <v>887</v>
      </c>
      <c r="D1182" s="346" t="s">
        <v>4108</v>
      </c>
      <c r="E1182" s="347">
        <v>15000</v>
      </c>
    </row>
    <row r="1183" spans="2:5" x14ac:dyDescent="0.2">
      <c r="B1183" s="350"/>
      <c r="C1183" s="346" t="s">
        <v>887</v>
      </c>
      <c r="D1183" s="346" t="s">
        <v>4110</v>
      </c>
      <c r="E1183" s="347">
        <v>50000</v>
      </c>
    </row>
    <row r="1184" spans="2:5" x14ac:dyDescent="0.2">
      <c r="B1184" s="350"/>
      <c r="C1184" s="346" t="s">
        <v>887</v>
      </c>
      <c r="D1184" s="346" t="s">
        <v>4111</v>
      </c>
      <c r="E1184" s="347">
        <v>100000</v>
      </c>
    </row>
    <row r="1185" spans="2:5" x14ac:dyDescent="0.2">
      <c r="B1185" s="350"/>
      <c r="C1185" s="346" t="s">
        <v>888</v>
      </c>
      <c r="D1185" s="346" t="s">
        <v>4117</v>
      </c>
      <c r="E1185" s="347">
        <v>20000</v>
      </c>
    </row>
    <row r="1186" spans="2:5" x14ac:dyDescent="0.2">
      <c r="B1186" s="350"/>
      <c r="C1186" s="346" t="s">
        <v>889</v>
      </c>
      <c r="D1186" s="346" t="s">
        <v>3792</v>
      </c>
      <c r="E1186" s="347">
        <v>3256000</v>
      </c>
    </row>
    <row r="1187" spans="2:5" x14ac:dyDescent="0.2">
      <c r="B1187" s="350"/>
      <c r="C1187" s="346" t="s">
        <v>890</v>
      </c>
      <c r="D1187" s="346" t="s">
        <v>4118</v>
      </c>
      <c r="E1187" s="347">
        <v>63800000</v>
      </c>
    </row>
    <row r="1188" spans="2:5" x14ac:dyDescent="0.2">
      <c r="B1188" s="350"/>
      <c r="C1188" s="346" t="s">
        <v>891</v>
      </c>
      <c r="D1188" s="346" t="s">
        <v>3772</v>
      </c>
      <c r="E1188" s="347">
        <v>140000</v>
      </c>
    </row>
    <row r="1189" spans="2:5" x14ac:dyDescent="0.2">
      <c r="B1189" s="350"/>
      <c r="C1189" s="346" t="s">
        <v>893</v>
      </c>
      <c r="D1189" s="346" t="s">
        <v>3772</v>
      </c>
      <c r="E1189" s="347">
        <v>140000</v>
      </c>
    </row>
    <row r="1190" spans="2:5" x14ac:dyDescent="0.2">
      <c r="B1190" s="350"/>
      <c r="C1190" s="346" t="s">
        <v>894</v>
      </c>
      <c r="D1190" s="346" t="s">
        <v>3739</v>
      </c>
      <c r="E1190" s="347">
        <v>76667</v>
      </c>
    </row>
    <row r="1191" spans="2:5" x14ac:dyDescent="0.2">
      <c r="B1191" s="350"/>
      <c r="C1191" s="346" t="s">
        <v>895</v>
      </c>
      <c r="D1191" s="346" t="s">
        <v>3739</v>
      </c>
      <c r="E1191" s="347">
        <v>76667</v>
      </c>
    </row>
    <row r="1192" spans="2:5" x14ac:dyDescent="0.2">
      <c r="B1192" s="350"/>
      <c r="C1192" s="346" t="s">
        <v>896</v>
      </c>
      <c r="D1192" s="346" t="s">
        <v>3741</v>
      </c>
      <c r="E1192" s="347">
        <v>76667</v>
      </c>
    </row>
    <row r="1193" spans="2:5" x14ac:dyDescent="0.2">
      <c r="B1193" s="350"/>
      <c r="C1193" s="346" t="s">
        <v>896</v>
      </c>
      <c r="D1193" s="346" t="s">
        <v>3742</v>
      </c>
      <c r="E1193" s="347">
        <v>76667</v>
      </c>
    </row>
    <row r="1194" spans="2:5" x14ac:dyDescent="0.2">
      <c r="B1194" s="350"/>
      <c r="C1194" s="346" t="s">
        <v>897</v>
      </c>
      <c r="D1194" s="346" t="s">
        <v>3741</v>
      </c>
      <c r="E1194" s="347">
        <v>76667</v>
      </c>
    </row>
    <row r="1195" spans="2:5" x14ac:dyDescent="0.2">
      <c r="B1195" s="350"/>
      <c r="C1195" s="346" t="s">
        <v>897</v>
      </c>
      <c r="D1195" s="346" t="s">
        <v>3742</v>
      </c>
      <c r="E1195" s="347">
        <v>76667</v>
      </c>
    </row>
    <row r="1196" spans="2:5" x14ac:dyDescent="0.2">
      <c r="B1196" s="350"/>
      <c r="C1196" s="346" t="s">
        <v>898</v>
      </c>
      <c r="D1196" s="346" t="s">
        <v>4119</v>
      </c>
      <c r="E1196" s="347">
        <v>12500</v>
      </c>
    </row>
    <row r="1197" spans="2:5" x14ac:dyDescent="0.2">
      <c r="B1197" s="350"/>
      <c r="C1197" s="346" t="s">
        <v>899</v>
      </c>
      <c r="D1197" s="346" t="s">
        <v>4119</v>
      </c>
      <c r="E1197" s="347">
        <v>12500</v>
      </c>
    </row>
    <row r="1198" spans="2:5" x14ac:dyDescent="0.2">
      <c r="B1198" s="350"/>
      <c r="C1198" s="346" t="s">
        <v>900</v>
      </c>
      <c r="D1198" s="346" t="s">
        <v>4119</v>
      </c>
      <c r="E1198" s="347">
        <v>12500</v>
      </c>
    </row>
    <row r="1199" spans="2:5" x14ac:dyDescent="0.2">
      <c r="B1199" s="350"/>
      <c r="C1199" s="346" t="s">
        <v>901</v>
      </c>
      <c r="D1199" s="346" t="s">
        <v>4120</v>
      </c>
      <c r="E1199" s="347">
        <v>100000</v>
      </c>
    </row>
    <row r="1200" spans="2:5" x14ac:dyDescent="0.2">
      <c r="B1200" s="350"/>
      <c r="C1200" s="346" t="s">
        <v>903</v>
      </c>
      <c r="D1200" s="346" t="s">
        <v>3739</v>
      </c>
      <c r="E1200" s="347">
        <v>150000</v>
      </c>
    </row>
    <row r="1201" spans="2:5" x14ac:dyDescent="0.2">
      <c r="B1201" s="350"/>
      <c r="C1201" s="346" t="s">
        <v>903</v>
      </c>
      <c r="D1201" s="346" t="s">
        <v>3739</v>
      </c>
      <c r="E1201" s="347">
        <v>300000</v>
      </c>
    </row>
    <row r="1202" spans="2:5" x14ac:dyDescent="0.2">
      <c r="B1202" s="350"/>
      <c r="C1202" s="346" t="s">
        <v>904</v>
      </c>
      <c r="D1202" s="346" t="s">
        <v>3739</v>
      </c>
      <c r="E1202" s="347">
        <v>100000</v>
      </c>
    </row>
    <row r="1203" spans="2:5" x14ac:dyDescent="0.2">
      <c r="B1203" s="350"/>
      <c r="C1203" s="346" t="s">
        <v>904</v>
      </c>
      <c r="D1203" s="346" t="s">
        <v>3739</v>
      </c>
      <c r="E1203" s="347">
        <v>50000</v>
      </c>
    </row>
    <row r="1204" spans="2:5" x14ac:dyDescent="0.2">
      <c r="B1204" s="350"/>
      <c r="C1204" s="346" t="s">
        <v>905</v>
      </c>
      <c r="D1204" s="346" t="s">
        <v>3739</v>
      </c>
      <c r="E1204" s="347">
        <v>10000</v>
      </c>
    </row>
    <row r="1205" spans="2:5" x14ac:dyDescent="0.2">
      <c r="B1205" s="350"/>
      <c r="C1205" s="346" t="s">
        <v>906</v>
      </c>
      <c r="D1205" s="346" t="s">
        <v>3740</v>
      </c>
      <c r="E1205" s="347">
        <v>50000</v>
      </c>
    </row>
    <row r="1206" spans="2:5" x14ac:dyDescent="0.2">
      <c r="B1206" s="350"/>
      <c r="C1206" s="346" t="s">
        <v>906</v>
      </c>
      <c r="D1206" s="346" t="s">
        <v>3741</v>
      </c>
      <c r="E1206" s="347">
        <v>1</v>
      </c>
    </row>
    <row r="1207" spans="2:5" x14ac:dyDescent="0.2">
      <c r="B1207" s="350"/>
      <c r="C1207" s="346" t="s">
        <v>907</v>
      </c>
      <c r="D1207" s="346" t="s">
        <v>3740</v>
      </c>
      <c r="E1207" s="347">
        <v>150000</v>
      </c>
    </row>
    <row r="1208" spans="2:5" x14ac:dyDescent="0.2">
      <c r="B1208" s="350"/>
      <c r="C1208" s="346" t="s">
        <v>907</v>
      </c>
      <c r="D1208" s="346" t="s">
        <v>3741</v>
      </c>
      <c r="E1208" s="347">
        <v>150000</v>
      </c>
    </row>
    <row r="1209" spans="2:5" x14ac:dyDescent="0.2">
      <c r="B1209" s="350"/>
      <c r="C1209" s="346" t="s">
        <v>908</v>
      </c>
      <c r="D1209" s="346" t="s">
        <v>3740</v>
      </c>
      <c r="E1209" s="347">
        <v>100000</v>
      </c>
    </row>
    <row r="1210" spans="2:5" x14ac:dyDescent="0.2">
      <c r="B1210" s="350"/>
      <c r="C1210" s="346" t="s">
        <v>908</v>
      </c>
      <c r="D1210" s="346" t="s">
        <v>3740</v>
      </c>
      <c r="E1210" s="347">
        <v>50000</v>
      </c>
    </row>
    <row r="1211" spans="2:5" x14ac:dyDescent="0.2">
      <c r="B1211" s="350"/>
      <c r="C1211" s="346" t="s">
        <v>908</v>
      </c>
      <c r="D1211" s="346" t="s">
        <v>3741</v>
      </c>
      <c r="E1211" s="347">
        <v>1</v>
      </c>
    </row>
    <row r="1212" spans="2:5" x14ac:dyDescent="0.2">
      <c r="B1212" s="350"/>
      <c r="C1212" s="346" t="s">
        <v>908</v>
      </c>
      <c r="D1212" s="346" t="s">
        <v>3741</v>
      </c>
      <c r="E1212" s="347">
        <v>1</v>
      </c>
    </row>
    <row r="1213" spans="2:5" x14ac:dyDescent="0.2">
      <c r="B1213" s="350"/>
      <c r="C1213" s="346" t="s">
        <v>909</v>
      </c>
      <c r="D1213" s="346" t="s">
        <v>4121</v>
      </c>
      <c r="E1213" s="347">
        <v>60800</v>
      </c>
    </row>
    <row r="1214" spans="2:5" x14ac:dyDescent="0.2">
      <c r="B1214" s="350"/>
      <c r="C1214" s="346" t="s">
        <v>909</v>
      </c>
      <c r="D1214" s="346" t="s">
        <v>4121</v>
      </c>
      <c r="E1214" s="347">
        <v>91200</v>
      </c>
    </row>
    <row r="1215" spans="2:5" x14ac:dyDescent="0.2">
      <c r="B1215" s="350"/>
      <c r="C1215" s="346" t="s">
        <v>909</v>
      </c>
      <c r="D1215" s="346" t="s">
        <v>4121</v>
      </c>
      <c r="E1215" s="347">
        <v>91200</v>
      </c>
    </row>
    <row r="1216" spans="2:5" x14ac:dyDescent="0.2">
      <c r="B1216" s="350"/>
      <c r="C1216" s="346" t="s">
        <v>909</v>
      </c>
      <c r="D1216" s="346" t="s">
        <v>4121</v>
      </c>
      <c r="E1216" s="347">
        <v>152000</v>
      </c>
    </row>
    <row r="1217" spans="2:5" x14ac:dyDescent="0.2">
      <c r="B1217" s="350"/>
      <c r="C1217" s="346" t="s">
        <v>909</v>
      </c>
      <c r="D1217" s="346" t="s">
        <v>4121</v>
      </c>
      <c r="E1217" s="347">
        <v>167200</v>
      </c>
    </row>
    <row r="1218" spans="2:5" x14ac:dyDescent="0.2">
      <c r="B1218" s="350"/>
      <c r="C1218" s="346" t="s">
        <v>909</v>
      </c>
      <c r="D1218" s="346" t="s">
        <v>4121</v>
      </c>
      <c r="E1218" s="347">
        <v>167200</v>
      </c>
    </row>
    <row r="1219" spans="2:5" x14ac:dyDescent="0.2">
      <c r="B1219" s="350"/>
      <c r="C1219" s="346" t="s">
        <v>909</v>
      </c>
      <c r="D1219" s="346" t="s">
        <v>4121</v>
      </c>
      <c r="E1219" s="347">
        <v>182400</v>
      </c>
    </row>
    <row r="1220" spans="2:5" x14ac:dyDescent="0.2">
      <c r="B1220" s="350"/>
      <c r="C1220" s="346" t="s">
        <v>909</v>
      </c>
      <c r="D1220" s="346" t="s">
        <v>4121</v>
      </c>
      <c r="E1220" s="347">
        <v>197600</v>
      </c>
    </row>
    <row r="1221" spans="2:5" x14ac:dyDescent="0.2">
      <c r="B1221" s="350"/>
      <c r="C1221" s="346" t="s">
        <v>909</v>
      </c>
      <c r="D1221" s="346" t="s">
        <v>4121</v>
      </c>
      <c r="E1221" s="347">
        <v>1</v>
      </c>
    </row>
    <row r="1222" spans="2:5" x14ac:dyDescent="0.2">
      <c r="B1222" s="350"/>
      <c r="C1222" s="346" t="s">
        <v>909</v>
      </c>
      <c r="D1222" s="346" t="s">
        <v>4121</v>
      </c>
      <c r="E1222" s="347">
        <v>1</v>
      </c>
    </row>
    <row r="1223" spans="2:5" x14ac:dyDescent="0.2">
      <c r="B1223" s="350"/>
      <c r="C1223" s="346" t="s">
        <v>909</v>
      </c>
      <c r="D1223" s="346" t="s">
        <v>4122</v>
      </c>
      <c r="E1223" s="347">
        <v>91200</v>
      </c>
    </row>
    <row r="1224" spans="2:5" x14ac:dyDescent="0.2">
      <c r="B1224" s="350"/>
      <c r="C1224" s="346" t="s">
        <v>909</v>
      </c>
      <c r="D1224" s="346" t="s">
        <v>4121</v>
      </c>
      <c r="E1224" s="347">
        <v>121600</v>
      </c>
    </row>
    <row r="1225" spans="2:5" x14ac:dyDescent="0.2">
      <c r="B1225" s="350"/>
      <c r="C1225" s="346" t="s">
        <v>909</v>
      </c>
      <c r="D1225" s="346" t="s">
        <v>4121</v>
      </c>
      <c r="E1225" s="347">
        <v>1</v>
      </c>
    </row>
    <row r="1226" spans="2:5" x14ac:dyDescent="0.2">
      <c r="B1226" s="350"/>
      <c r="C1226" s="346" t="s">
        <v>909</v>
      </c>
      <c r="D1226" s="346" t="s">
        <v>4121</v>
      </c>
      <c r="E1226" s="347">
        <v>182400</v>
      </c>
    </row>
    <row r="1227" spans="2:5" x14ac:dyDescent="0.2">
      <c r="B1227" s="350"/>
      <c r="C1227" s="346" t="s">
        <v>909</v>
      </c>
      <c r="D1227" s="346" t="s">
        <v>4121</v>
      </c>
      <c r="E1227" s="347">
        <v>1</v>
      </c>
    </row>
    <row r="1228" spans="2:5" x14ac:dyDescent="0.2">
      <c r="B1228" s="350"/>
      <c r="C1228" s="346" t="s">
        <v>909</v>
      </c>
      <c r="D1228" s="346" t="s">
        <v>4121</v>
      </c>
      <c r="E1228" s="347">
        <v>1</v>
      </c>
    </row>
    <row r="1229" spans="2:5" x14ac:dyDescent="0.2">
      <c r="B1229" s="350"/>
      <c r="C1229" s="346" t="s">
        <v>909</v>
      </c>
      <c r="D1229" s="346" t="s">
        <v>4121</v>
      </c>
      <c r="E1229" s="347">
        <v>307219</v>
      </c>
    </row>
    <row r="1230" spans="2:5" x14ac:dyDescent="0.2">
      <c r="B1230" s="350"/>
      <c r="C1230" s="346" t="s">
        <v>909</v>
      </c>
      <c r="D1230" s="346" t="s">
        <v>4122</v>
      </c>
      <c r="E1230" s="347">
        <v>364800</v>
      </c>
    </row>
    <row r="1231" spans="2:5" x14ac:dyDescent="0.2">
      <c r="B1231" s="350"/>
      <c r="C1231" s="346" t="s">
        <v>909</v>
      </c>
      <c r="D1231" s="346" t="s">
        <v>4121</v>
      </c>
      <c r="E1231" s="347">
        <v>395200</v>
      </c>
    </row>
    <row r="1232" spans="2:5" x14ac:dyDescent="0.2">
      <c r="B1232" s="350"/>
      <c r="C1232" s="346" t="s">
        <v>909</v>
      </c>
      <c r="D1232" s="346" t="s">
        <v>4122</v>
      </c>
      <c r="E1232" s="347">
        <v>1</v>
      </c>
    </row>
    <row r="1233" spans="2:5" x14ac:dyDescent="0.2">
      <c r="B1233" s="350"/>
      <c r="C1233" s="346" t="s">
        <v>909</v>
      </c>
      <c r="D1233" s="346" t="s">
        <v>4121</v>
      </c>
      <c r="E1233" s="347">
        <v>1</v>
      </c>
    </row>
    <row r="1234" spans="2:5" x14ac:dyDescent="0.2">
      <c r="B1234" s="350"/>
      <c r="C1234" s="346" t="s">
        <v>909</v>
      </c>
      <c r="D1234" s="346" t="s">
        <v>4122</v>
      </c>
      <c r="E1234" s="347">
        <v>182400</v>
      </c>
    </row>
    <row r="1235" spans="2:5" x14ac:dyDescent="0.2">
      <c r="B1235" s="350"/>
      <c r="C1235" s="346" t="s">
        <v>910</v>
      </c>
      <c r="D1235" s="346" t="s">
        <v>4121</v>
      </c>
      <c r="E1235" s="347">
        <v>258399</v>
      </c>
    </row>
    <row r="1236" spans="2:5" x14ac:dyDescent="0.2">
      <c r="B1236" s="350"/>
      <c r="C1236" s="346" t="s">
        <v>910</v>
      </c>
      <c r="D1236" s="346" t="s">
        <v>4121</v>
      </c>
      <c r="E1236" s="347">
        <v>303999</v>
      </c>
    </row>
    <row r="1237" spans="2:5" x14ac:dyDescent="0.2">
      <c r="B1237" s="350"/>
      <c r="C1237" s="346" t="s">
        <v>910</v>
      </c>
      <c r="D1237" s="346" t="s">
        <v>4121</v>
      </c>
      <c r="E1237" s="347">
        <v>182399</v>
      </c>
    </row>
    <row r="1238" spans="2:5" x14ac:dyDescent="0.2">
      <c r="B1238" s="350"/>
      <c r="C1238" s="346" t="s">
        <v>910</v>
      </c>
      <c r="D1238" s="346" t="s">
        <v>4121</v>
      </c>
      <c r="E1238" s="347">
        <v>303999</v>
      </c>
    </row>
    <row r="1239" spans="2:5" x14ac:dyDescent="0.2">
      <c r="B1239" s="350"/>
      <c r="C1239" s="346" t="s">
        <v>910</v>
      </c>
      <c r="D1239" s="346" t="s">
        <v>4121</v>
      </c>
      <c r="E1239" s="347">
        <v>334399</v>
      </c>
    </row>
    <row r="1240" spans="2:5" x14ac:dyDescent="0.2">
      <c r="B1240" s="350"/>
      <c r="C1240" s="346" t="s">
        <v>910</v>
      </c>
      <c r="D1240" s="346" t="s">
        <v>4121</v>
      </c>
      <c r="E1240" s="347">
        <v>27181</v>
      </c>
    </row>
    <row r="1241" spans="2:5" x14ac:dyDescent="0.2">
      <c r="B1241" s="350"/>
      <c r="C1241" s="346" t="s">
        <v>910</v>
      </c>
      <c r="D1241" s="346" t="s">
        <v>4122</v>
      </c>
      <c r="E1241" s="347">
        <v>516799</v>
      </c>
    </row>
    <row r="1242" spans="2:5" x14ac:dyDescent="0.2">
      <c r="B1242" s="350"/>
      <c r="C1242" s="346" t="s">
        <v>910</v>
      </c>
      <c r="D1242" s="346" t="s">
        <v>4121</v>
      </c>
      <c r="E1242" s="347">
        <v>607999</v>
      </c>
    </row>
    <row r="1243" spans="2:5" x14ac:dyDescent="0.2">
      <c r="B1243" s="350"/>
      <c r="C1243" s="346" t="s">
        <v>911</v>
      </c>
      <c r="D1243" s="346" t="s">
        <v>3760</v>
      </c>
      <c r="E1243" s="347">
        <v>300000</v>
      </c>
    </row>
    <row r="1244" spans="2:5" x14ac:dyDescent="0.2">
      <c r="B1244" s="350"/>
      <c r="C1244" s="346" t="s">
        <v>912</v>
      </c>
      <c r="D1244" s="346" t="s">
        <v>3733</v>
      </c>
      <c r="E1244" s="347">
        <v>70000</v>
      </c>
    </row>
    <row r="1245" spans="2:5" x14ac:dyDescent="0.2">
      <c r="B1245" s="350"/>
      <c r="C1245" s="346" t="s">
        <v>912</v>
      </c>
      <c r="D1245" s="346" t="s">
        <v>3760</v>
      </c>
      <c r="E1245" s="347">
        <v>200000</v>
      </c>
    </row>
    <row r="1246" spans="2:5" x14ac:dyDescent="0.2">
      <c r="B1246" s="350"/>
      <c r="C1246" s="346" t="s">
        <v>912</v>
      </c>
      <c r="D1246" s="346" t="s">
        <v>3743</v>
      </c>
      <c r="E1246" s="347">
        <v>100000</v>
      </c>
    </row>
    <row r="1247" spans="2:5" x14ac:dyDescent="0.2">
      <c r="B1247" s="350"/>
      <c r="C1247" s="346" t="s">
        <v>912</v>
      </c>
      <c r="D1247" s="346" t="s">
        <v>3730</v>
      </c>
      <c r="E1247" s="347">
        <v>30000</v>
      </c>
    </row>
    <row r="1248" spans="2:5" x14ac:dyDescent="0.2">
      <c r="B1248" s="350"/>
      <c r="C1248" s="346" t="s">
        <v>912</v>
      </c>
      <c r="D1248" s="346" t="s">
        <v>4088</v>
      </c>
      <c r="E1248" s="347">
        <v>50000</v>
      </c>
    </row>
    <row r="1249" spans="2:5" x14ac:dyDescent="0.2">
      <c r="B1249" s="350"/>
      <c r="C1249" s="346" t="s">
        <v>913</v>
      </c>
      <c r="D1249" s="346" t="s">
        <v>3756</v>
      </c>
      <c r="E1249" s="347">
        <v>161588</v>
      </c>
    </row>
    <row r="1250" spans="2:5" x14ac:dyDescent="0.2">
      <c r="B1250" s="350"/>
      <c r="C1250" s="346" t="s">
        <v>914</v>
      </c>
      <c r="D1250" s="346" t="s">
        <v>3738</v>
      </c>
      <c r="E1250" s="347">
        <v>1</v>
      </c>
    </row>
    <row r="1251" spans="2:5" x14ac:dyDescent="0.2">
      <c r="B1251" s="350"/>
      <c r="C1251" s="346" t="s">
        <v>914</v>
      </c>
      <c r="D1251" s="346" t="s">
        <v>4123</v>
      </c>
      <c r="E1251" s="347">
        <v>200000</v>
      </c>
    </row>
    <row r="1252" spans="2:5" x14ac:dyDescent="0.2">
      <c r="B1252" s="350"/>
      <c r="C1252" s="346" t="s">
        <v>915</v>
      </c>
      <c r="D1252" s="346" t="s">
        <v>3738</v>
      </c>
      <c r="E1252" s="347">
        <v>1</v>
      </c>
    </row>
    <row r="1253" spans="2:5" x14ac:dyDescent="0.2">
      <c r="B1253" s="350"/>
      <c r="C1253" s="346" t="s">
        <v>915</v>
      </c>
      <c r="D1253" s="346" t="s">
        <v>4124</v>
      </c>
      <c r="E1253" s="347">
        <v>1</v>
      </c>
    </row>
    <row r="1254" spans="2:5" x14ac:dyDescent="0.2">
      <c r="B1254" s="350"/>
      <c r="C1254" s="346" t="s">
        <v>916</v>
      </c>
      <c r="D1254" s="346" t="s">
        <v>4125</v>
      </c>
      <c r="E1254" s="347">
        <v>20000</v>
      </c>
    </row>
    <row r="1255" spans="2:5" x14ac:dyDescent="0.2">
      <c r="B1255" s="350"/>
      <c r="C1255" s="346" t="s">
        <v>916</v>
      </c>
      <c r="D1255" s="346" t="s">
        <v>4126</v>
      </c>
      <c r="E1255" s="347">
        <v>200000</v>
      </c>
    </row>
    <row r="1256" spans="2:5" x14ac:dyDescent="0.2">
      <c r="B1256" s="350"/>
      <c r="C1256" s="346" t="s">
        <v>916</v>
      </c>
      <c r="D1256" s="346" t="s">
        <v>3738</v>
      </c>
      <c r="E1256" s="347">
        <v>214536</v>
      </c>
    </row>
    <row r="1257" spans="2:5" x14ac:dyDescent="0.2">
      <c r="B1257" s="350"/>
      <c r="C1257" s="346" t="s">
        <v>916</v>
      </c>
      <c r="D1257" s="346" t="s">
        <v>4127</v>
      </c>
      <c r="E1257" s="347">
        <v>150000</v>
      </c>
    </row>
    <row r="1258" spans="2:5" x14ac:dyDescent="0.2">
      <c r="B1258" s="350"/>
      <c r="C1258" s="346" t="s">
        <v>916</v>
      </c>
      <c r="D1258" s="346" t="s">
        <v>4123</v>
      </c>
      <c r="E1258" s="347">
        <v>200000</v>
      </c>
    </row>
    <row r="1259" spans="2:5" x14ac:dyDescent="0.2">
      <c r="B1259" s="350"/>
      <c r="C1259" s="346" t="s">
        <v>917</v>
      </c>
      <c r="D1259" s="346" t="s">
        <v>3717</v>
      </c>
      <c r="E1259" s="347">
        <v>10000</v>
      </c>
    </row>
    <row r="1260" spans="2:5" x14ac:dyDescent="0.2">
      <c r="B1260" s="350"/>
      <c r="C1260" s="346" t="s">
        <v>918</v>
      </c>
      <c r="D1260" s="346" t="s">
        <v>3717</v>
      </c>
      <c r="E1260" s="347">
        <v>5000</v>
      </c>
    </row>
    <row r="1261" spans="2:5" x14ac:dyDescent="0.2">
      <c r="B1261" s="350"/>
      <c r="C1261" s="346" t="s">
        <v>919</v>
      </c>
      <c r="D1261" s="346" t="s">
        <v>4128</v>
      </c>
      <c r="E1261" s="347">
        <v>10000</v>
      </c>
    </row>
    <row r="1262" spans="2:5" x14ac:dyDescent="0.2">
      <c r="B1262" s="350"/>
      <c r="C1262" s="346" t="s">
        <v>920</v>
      </c>
      <c r="D1262" s="346" t="s">
        <v>3717</v>
      </c>
      <c r="E1262" s="347">
        <v>10000</v>
      </c>
    </row>
    <row r="1263" spans="2:5" x14ac:dyDescent="0.2">
      <c r="B1263" s="350"/>
      <c r="C1263" s="346" t="s">
        <v>921</v>
      </c>
      <c r="D1263" s="346" t="s">
        <v>2564</v>
      </c>
      <c r="E1263" s="347">
        <v>1</v>
      </c>
    </row>
    <row r="1264" spans="2:5" x14ac:dyDescent="0.2">
      <c r="B1264" s="350"/>
      <c r="C1264" s="346" t="s">
        <v>922</v>
      </c>
      <c r="D1264" s="346" t="s">
        <v>3842</v>
      </c>
      <c r="E1264" s="347">
        <v>190000</v>
      </c>
    </row>
    <row r="1265" spans="2:5" x14ac:dyDescent="0.2">
      <c r="B1265" s="350"/>
      <c r="C1265" s="346" t="s">
        <v>922</v>
      </c>
      <c r="D1265" s="346" t="s">
        <v>4089</v>
      </c>
      <c r="E1265" s="347">
        <v>10000</v>
      </c>
    </row>
    <row r="1266" spans="2:5" x14ac:dyDescent="0.2">
      <c r="B1266" s="350"/>
      <c r="C1266" s="346" t="s">
        <v>923</v>
      </c>
      <c r="D1266" s="346" t="s">
        <v>4129</v>
      </c>
      <c r="E1266" s="347">
        <v>134922</v>
      </c>
    </row>
    <row r="1267" spans="2:5" x14ac:dyDescent="0.2">
      <c r="B1267" s="350"/>
      <c r="C1267" s="346" t="s">
        <v>923</v>
      </c>
      <c r="D1267" s="346" t="s">
        <v>4129</v>
      </c>
      <c r="E1267" s="347">
        <v>2030161</v>
      </c>
    </row>
    <row r="1268" spans="2:5" x14ac:dyDescent="0.2">
      <c r="B1268" s="350"/>
      <c r="C1268" s="346" t="s">
        <v>923</v>
      </c>
      <c r="D1268" s="346" t="s">
        <v>4130</v>
      </c>
      <c r="E1268" s="347">
        <v>814260</v>
      </c>
    </row>
    <row r="1269" spans="2:5" x14ac:dyDescent="0.2">
      <c r="B1269" s="350"/>
      <c r="C1269" s="346" t="s">
        <v>923</v>
      </c>
      <c r="D1269" s="346" t="s">
        <v>4131</v>
      </c>
      <c r="E1269" s="347">
        <v>814260</v>
      </c>
    </row>
    <row r="1270" spans="2:5" x14ac:dyDescent="0.2">
      <c r="B1270" s="350"/>
      <c r="C1270" s="346" t="s">
        <v>923</v>
      </c>
      <c r="D1270" s="346" t="s">
        <v>4132</v>
      </c>
      <c r="E1270" s="347">
        <v>1</v>
      </c>
    </row>
    <row r="1271" spans="2:5" x14ac:dyDescent="0.2">
      <c r="B1271" s="350"/>
      <c r="C1271" s="346" t="s">
        <v>923</v>
      </c>
      <c r="D1271" s="346" t="s">
        <v>4133</v>
      </c>
      <c r="E1271" s="347">
        <v>1</v>
      </c>
    </row>
    <row r="1272" spans="2:5" x14ac:dyDescent="0.2">
      <c r="B1272" s="350"/>
      <c r="C1272" s="346" t="s">
        <v>923</v>
      </c>
      <c r="D1272" s="346" t="s">
        <v>4133</v>
      </c>
      <c r="E1272" s="347">
        <v>2357150</v>
      </c>
    </row>
    <row r="1273" spans="2:5" x14ac:dyDescent="0.2">
      <c r="B1273" s="350"/>
      <c r="C1273" s="346" t="s">
        <v>923</v>
      </c>
      <c r="D1273" s="346" t="s">
        <v>4134</v>
      </c>
      <c r="E1273" s="347">
        <v>1087872</v>
      </c>
    </row>
    <row r="1274" spans="2:5" x14ac:dyDescent="0.2">
      <c r="B1274" s="350"/>
      <c r="C1274" s="346" t="s">
        <v>923</v>
      </c>
      <c r="D1274" s="346" t="s">
        <v>4135</v>
      </c>
      <c r="E1274" s="347">
        <v>0</v>
      </c>
    </row>
    <row r="1275" spans="2:5" x14ac:dyDescent="0.2">
      <c r="B1275" s="350"/>
      <c r="C1275" s="346" t="s">
        <v>923</v>
      </c>
      <c r="D1275" s="346" t="s">
        <v>4136</v>
      </c>
      <c r="E1275" s="347">
        <v>1357256</v>
      </c>
    </row>
    <row r="1276" spans="2:5" x14ac:dyDescent="0.2">
      <c r="B1276" s="350"/>
      <c r="C1276" s="346" t="s">
        <v>923</v>
      </c>
      <c r="D1276" s="346" t="s">
        <v>4136</v>
      </c>
      <c r="E1276" s="347">
        <v>1357256</v>
      </c>
    </row>
    <row r="1277" spans="2:5" x14ac:dyDescent="0.2">
      <c r="B1277" s="350"/>
      <c r="C1277" s="346" t="s">
        <v>923</v>
      </c>
      <c r="D1277" s="346" t="s">
        <v>4137</v>
      </c>
      <c r="E1277" s="347">
        <v>1357252</v>
      </c>
    </row>
    <row r="1278" spans="2:5" x14ac:dyDescent="0.2">
      <c r="B1278" s="350"/>
      <c r="C1278" s="346" t="s">
        <v>923</v>
      </c>
      <c r="D1278" s="346" t="s">
        <v>4138</v>
      </c>
      <c r="E1278" s="347">
        <v>1357256</v>
      </c>
    </row>
    <row r="1279" spans="2:5" x14ac:dyDescent="0.2">
      <c r="B1279" s="350"/>
      <c r="C1279" s="346" t="s">
        <v>923</v>
      </c>
      <c r="D1279" s="346" t="s">
        <v>4138</v>
      </c>
      <c r="E1279" s="347">
        <v>1357256</v>
      </c>
    </row>
    <row r="1280" spans="2:5" x14ac:dyDescent="0.2">
      <c r="B1280" s="350"/>
      <c r="C1280" s="346" t="s">
        <v>923</v>
      </c>
      <c r="D1280" s="346" t="s">
        <v>4136</v>
      </c>
      <c r="E1280" s="347">
        <v>1357256</v>
      </c>
    </row>
    <row r="1281" spans="2:5" x14ac:dyDescent="0.2">
      <c r="B1281" s="350"/>
      <c r="C1281" s="346" t="s">
        <v>923</v>
      </c>
      <c r="D1281" s="346" t="s">
        <v>4136</v>
      </c>
      <c r="E1281" s="347">
        <v>1357256</v>
      </c>
    </row>
    <row r="1282" spans="2:5" x14ac:dyDescent="0.2">
      <c r="B1282" s="350"/>
      <c r="C1282" s="346" t="s">
        <v>923</v>
      </c>
      <c r="D1282" s="346" t="s">
        <v>4136</v>
      </c>
      <c r="E1282" s="347">
        <v>1357256</v>
      </c>
    </row>
    <row r="1283" spans="2:5" x14ac:dyDescent="0.2">
      <c r="B1283" s="350"/>
      <c r="C1283" s="346" t="s">
        <v>923</v>
      </c>
      <c r="D1283" s="346" t="s">
        <v>4136</v>
      </c>
      <c r="E1283" s="347">
        <v>1357256</v>
      </c>
    </row>
    <row r="1284" spans="2:5" x14ac:dyDescent="0.2">
      <c r="B1284" s="350"/>
      <c r="C1284" s="346" t="s">
        <v>923</v>
      </c>
      <c r="D1284" s="346" t="s">
        <v>4139</v>
      </c>
      <c r="E1284" s="347">
        <v>1357256</v>
      </c>
    </row>
    <row r="1285" spans="2:5" x14ac:dyDescent="0.2">
      <c r="B1285" s="350"/>
      <c r="C1285" s="346" t="s">
        <v>923</v>
      </c>
      <c r="D1285" s="346" t="s">
        <v>4140</v>
      </c>
      <c r="E1285" s="347">
        <v>1</v>
      </c>
    </row>
    <row r="1286" spans="2:5" x14ac:dyDescent="0.2">
      <c r="B1286" s="350"/>
      <c r="C1286" s="346" t="s">
        <v>923</v>
      </c>
      <c r="D1286" s="346" t="s">
        <v>4141</v>
      </c>
      <c r="E1286" s="347">
        <v>1</v>
      </c>
    </row>
    <row r="1287" spans="2:5" x14ac:dyDescent="0.2">
      <c r="B1287" s="350"/>
      <c r="C1287" s="346" t="s">
        <v>925</v>
      </c>
      <c r="D1287" s="346" t="s">
        <v>3729</v>
      </c>
      <c r="E1287" s="347">
        <v>78000</v>
      </c>
    </row>
    <row r="1288" spans="2:5" x14ac:dyDescent="0.2">
      <c r="B1288" s="350"/>
      <c r="C1288" s="346" t="s">
        <v>926</v>
      </c>
      <c r="D1288" s="346" t="s">
        <v>3760</v>
      </c>
      <c r="E1288" s="347">
        <v>1000000</v>
      </c>
    </row>
    <row r="1289" spans="2:5" x14ac:dyDescent="0.2">
      <c r="B1289" s="350"/>
      <c r="C1289" s="346" t="s">
        <v>927</v>
      </c>
      <c r="D1289" s="346" t="s">
        <v>3733</v>
      </c>
      <c r="E1289" s="347">
        <v>100000</v>
      </c>
    </row>
    <row r="1290" spans="2:5" x14ac:dyDescent="0.2">
      <c r="B1290" s="350"/>
      <c r="C1290" s="346" t="s">
        <v>927</v>
      </c>
      <c r="D1290" s="346" t="s">
        <v>3760</v>
      </c>
      <c r="E1290" s="347">
        <v>200000</v>
      </c>
    </row>
    <row r="1291" spans="2:5" x14ac:dyDescent="0.2">
      <c r="B1291" s="350"/>
      <c r="C1291" s="346" t="s">
        <v>927</v>
      </c>
      <c r="D1291" s="346" t="s">
        <v>3743</v>
      </c>
      <c r="E1291" s="347">
        <v>600000</v>
      </c>
    </row>
    <row r="1292" spans="2:5" x14ac:dyDescent="0.2">
      <c r="B1292" s="350"/>
      <c r="C1292" s="346" t="s">
        <v>927</v>
      </c>
      <c r="D1292" s="346" t="s">
        <v>4142</v>
      </c>
      <c r="E1292" s="347">
        <v>300000</v>
      </c>
    </row>
    <row r="1293" spans="2:5" x14ac:dyDescent="0.2">
      <c r="B1293" s="350"/>
      <c r="C1293" s="346" t="s">
        <v>927</v>
      </c>
      <c r="D1293" s="346" t="s">
        <v>3730</v>
      </c>
      <c r="E1293" s="347">
        <v>50000</v>
      </c>
    </row>
    <row r="1294" spans="2:5" x14ac:dyDescent="0.2">
      <c r="B1294" s="350"/>
      <c r="C1294" s="346" t="s">
        <v>927</v>
      </c>
      <c r="D1294" s="346" t="s">
        <v>4088</v>
      </c>
      <c r="E1294" s="347">
        <v>50000</v>
      </c>
    </row>
    <row r="1295" spans="2:5" x14ac:dyDescent="0.2">
      <c r="B1295" s="350"/>
      <c r="C1295" s="346" t="s">
        <v>928</v>
      </c>
      <c r="D1295" s="346" t="s">
        <v>3756</v>
      </c>
      <c r="E1295" s="347">
        <v>100000</v>
      </c>
    </row>
    <row r="1296" spans="2:5" x14ac:dyDescent="0.2">
      <c r="B1296" s="350"/>
      <c r="C1296" s="346" t="s">
        <v>928</v>
      </c>
      <c r="D1296" s="346" t="s">
        <v>3760</v>
      </c>
      <c r="E1296" s="347">
        <v>1000000</v>
      </c>
    </row>
    <row r="1297" spans="2:5" x14ac:dyDescent="0.2">
      <c r="B1297" s="350"/>
      <c r="C1297" s="346" t="s">
        <v>929</v>
      </c>
      <c r="D1297" s="346" t="s">
        <v>4143</v>
      </c>
      <c r="E1297" s="347">
        <v>85448</v>
      </c>
    </row>
    <row r="1298" spans="2:5" x14ac:dyDescent="0.2">
      <c r="B1298" s="350"/>
      <c r="C1298" s="346" t="s">
        <v>929</v>
      </c>
      <c r="D1298" s="346" t="s">
        <v>3877</v>
      </c>
      <c r="E1298" s="347">
        <v>30240</v>
      </c>
    </row>
    <row r="1299" spans="2:5" x14ac:dyDescent="0.2">
      <c r="B1299" s="350"/>
      <c r="C1299" s="346" t="s">
        <v>929</v>
      </c>
      <c r="D1299" s="346" t="s">
        <v>4144</v>
      </c>
      <c r="E1299" s="347">
        <v>1000</v>
      </c>
    </row>
    <row r="1300" spans="2:5" x14ac:dyDescent="0.2">
      <c r="B1300" s="350"/>
      <c r="C1300" s="346" t="s">
        <v>930</v>
      </c>
      <c r="D1300" s="346" t="s">
        <v>4125</v>
      </c>
      <c r="E1300" s="347">
        <v>20000</v>
      </c>
    </row>
    <row r="1301" spans="2:5" x14ac:dyDescent="0.2">
      <c r="B1301" s="350"/>
      <c r="C1301" s="346" t="s">
        <v>930</v>
      </c>
      <c r="D1301" s="346" t="s">
        <v>3738</v>
      </c>
      <c r="E1301" s="347">
        <v>303144</v>
      </c>
    </row>
    <row r="1302" spans="2:5" x14ac:dyDescent="0.2">
      <c r="B1302" s="350"/>
      <c r="C1302" s="346" t="s">
        <v>931</v>
      </c>
      <c r="D1302" s="346" t="s">
        <v>3736</v>
      </c>
      <c r="E1302" s="347">
        <v>200000</v>
      </c>
    </row>
    <row r="1303" spans="2:5" x14ac:dyDescent="0.2">
      <c r="B1303" s="350"/>
      <c r="C1303" s="346" t="s">
        <v>931</v>
      </c>
      <c r="D1303" s="346" t="s">
        <v>3738</v>
      </c>
      <c r="E1303" s="347">
        <v>1</v>
      </c>
    </row>
    <row r="1304" spans="2:5" x14ac:dyDescent="0.2">
      <c r="B1304" s="350"/>
      <c r="C1304" s="346" t="s">
        <v>932</v>
      </c>
      <c r="D1304" s="346" t="s">
        <v>4145</v>
      </c>
      <c r="E1304" s="347">
        <v>1</v>
      </c>
    </row>
    <row r="1305" spans="2:5" x14ac:dyDescent="0.2">
      <c r="B1305" s="350"/>
      <c r="C1305" s="346" t="s">
        <v>933</v>
      </c>
      <c r="D1305" s="346" t="s">
        <v>4145</v>
      </c>
      <c r="E1305" s="347">
        <v>679999</v>
      </c>
    </row>
    <row r="1306" spans="2:5" x14ac:dyDescent="0.2">
      <c r="B1306" s="350"/>
      <c r="C1306" s="346" t="s">
        <v>934</v>
      </c>
      <c r="D1306" s="346" t="s">
        <v>4145</v>
      </c>
      <c r="E1306" s="347">
        <v>1</v>
      </c>
    </row>
    <row r="1307" spans="2:5" x14ac:dyDescent="0.2">
      <c r="B1307" s="350"/>
      <c r="C1307" s="346" t="s">
        <v>935</v>
      </c>
      <c r="D1307" s="346" t="s">
        <v>4128</v>
      </c>
      <c r="E1307" s="347">
        <v>10000</v>
      </c>
    </row>
    <row r="1308" spans="2:5" x14ac:dyDescent="0.2">
      <c r="B1308" s="350"/>
      <c r="C1308" s="346" t="s">
        <v>936</v>
      </c>
      <c r="D1308" s="346" t="s">
        <v>4128</v>
      </c>
      <c r="E1308" s="347">
        <v>10000</v>
      </c>
    </row>
    <row r="1309" spans="2:5" x14ac:dyDescent="0.2">
      <c r="B1309" s="350"/>
      <c r="C1309" s="346" t="s">
        <v>937</v>
      </c>
      <c r="D1309" s="346" t="s">
        <v>3766</v>
      </c>
      <c r="E1309" s="347">
        <v>50000</v>
      </c>
    </row>
    <row r="1310" spans="2:5" x14ac:dyDescent="0.2">
      <c r="B1310" s="350"/>
      <c r="C1310" s="346" t="s">
        <v>938</v>
      </c>
      <c r="D1310" s="346" t="s">
        <v>4128</v>
      </c>
      <c r="E1310" s="347">
        <v>10000</v>
      </c>
    </row>
    <row r="1311" spans="2:5" x14ac:dyDescent="0.2">
      <c r="B1311" s="350"/>
      <c r="C1311" s="346" t="s">
        <v>939</v>
      </c>
      <c r="D1311" s="346" t="s">
        <v>4129</v>
      </c>
      <c r="E1311" s="347">
        <v>585070</v>
      </c>
    </row>
    <row r="1312" spans="2:5" x14ac:dyDescent="0.2">
      <c r="B1312" s="350"/>
      <c r="C1312" s="346" t="s">
        <v>939</v>
      </c>
      <c r="D1312" s="346" t="s">
        <v>4130</v>
      </c>
      <c r="E1312" s="347">
        <v>1</v>
      </c>
    </row>
    <row r="1313" spans="2:5" x14ac:dyDescent="0.2">
      <c r="B1313" s="350"/>
      <c r="C1313" s="346" t="s">
        <v>939</v>
      </c>
      <c r="D1313" s="346" t="s">
        <v>4131</v>
      </c>
      <c r="E1313" s="347">
        <v>1</v>
      </c>
    </row>
    <row r="1314" spans="2:5" x14ac:dyDescent="0.2">
      <c r="B1314" s="350"/>
      <c r="C1314" s="346" t="s">
        <v>939</v>
      </c>
      <c r="D1314" s="346" t="s">
        <v>4132</v>
      </c>
      <c r="E1314" s="347">
        <v>1</v>
      </c>
    </row>
    <row r="1315" spans="2:5" x14ac:dyDescent="0.2">
      <c r="B1315" s="350"/>
      <c r="C1315" s="346" t="s">
        <v>939</v>
      </c>
      <c r="D1315" s="346" t="s">
        <v>4133</v>
      </c>
      <c r="E1315" s="347">
        <v>507535</v>
      </c>
    </row>
    <row r="1316" spans="2:5" x14ac:dyDescent="0.2">
      <c r="B1316" s="350"/>
      <c r="C1316" s="346" t="s">
        <v>939</v>
      </c>
      <c r="D1316" s="346" t="s">
        <v>4134</v>
      </c>
      <c r="E1316" s="347">
        <v>1</v>
      </c>
    </row>
    <row r="1317" spans="2:5" x14ac:dyDescent="0.2">
      <c r="B1317" s="350"/>
      <c r="C1317" s="346" t="s">
        <v>939</v>
      </c>
      <c r="D1317" s="346" t="s">
        <v>4135</v>
      </c>
      <c r="E1317" s="347">
        <v>1</v>
      </c>
    </row>
    <row r="1318" spans="2:5" x14ac:dyDescent="0.2">
      <c r="B1318" s="350"/>
      <c r="C1318" s="346" t="s">
        <v>939</v>
      </c>
      <c r="D1318" s="346" t="s">
        <v>4136</v>
      </c>
      <c r="E1318" s="347">
        <v>18000</v>
      </c>
    </row>
    <row r="1319" spans="2:5" x14ac:dyDescent="0.2">
      <c r="B1319" s="350"/>
      <c r="C1319" s="346" t="s">
        <v>939</v>
      </c>
      <c r="D1319" s="346" t="s">
        <v>4136</v>
      </c>
      <c r="E1319" s="347">
        <v>18000</v>
      </c>
    </row>
    <row r="1320" spans="2:5" x14ac:dyDescent="0.2">
      <c r="B1320" s="350"/>
      <c r="C1320" s="346" t="s">
        <v>939</v>
      </c>
      <c r="D1320" s="346" t="s">
        <v>4137</v>
      </c>
      <c r="E1320" s="347">
        <v>18000</v>
      </c>
    </row>
    <row r="1321" spans="2:5" x14ac:dyDescent="0.2">
      <c r="B1321" s="350"/>
      <c r="C1321" s="346" t="s">
        <v>939</v>
      </c>
      <c r="D1321" s="346" t="s">
        <v>4138</v>
      </c>
      <c r="E1321" s="347">
        <v>18000</v>
      </c>
    </row>
    <row r="1322" spans="2:5" x14ac:dyDescent="0.2">
      <c r="B1322" s="350"/>
      <c r="C1322" s="346" t="s">
        <v>939</v>
      </c>
      <c r="D1322" s="346" t="s">
        <v>4138</v>
      </c>
      <c r="E1322" s="347">
        <v>18000</v>
      </c>
    </row>
    <row r="1323" spans="2:5" x14ac:dyDescent="0.2">
      <c r="B1323" s="350"/>
      <c r="C1323" s="346" t="s">
        <v>939</v>
      </c>
      <c r="D1323" s="346" t="s">
        <v>4136</v>
      </c>
      <c r="E1323" s="347">
        <v>18000</v>
      </c>
    </row>
    <row r="1324" spans="2:5" x14ac:dyDescent="0.2">
      <c r="B1324" s="350"/>
      <c r="C1324" s="346" t="s">
        <v>939</v>
      </c>
      <c r="D1324" s="346" t="s">
        <v>4136</v>
      </c>
      <c r="E1324" s="347">
        <v>18000</v>
      </c>
    </row>
    <row r="1325" spans="2:5" x14ac:dyDescent="0.2">
      <c r="B1325" s="350"/>
      <c r="C1325" s="346" t="s">
        <v>939</v>
      </c>
      <c r="D1325" s="346" t="s">
        <v>4136</v>
      </c>
      <c r="E1325" s="347">
        <v>18000</v>
      </c>
    </row>
    <row r="1326" spans="2:5" x14ac:dyDescent="0.2">
      <c r="B1326" s="350"/>
      <c r="C1326" s="346" t="s">
        <v>939</v>
      </c>
      <c r="D1326" s="346" t="s">
        <v>4136</v>
      </c>
      <c r="E1326" s="347">
        <v>18000</v>
      </c>
    </row>
    <row r="1327" spans="2:5" x14ac:dyDescent="0.2">
      <c r="B1327" s="350"/>
      <c r="C1327" s="346" t="s">
        <v>939</v>
      </c>
      <c r="D1327" s="346" t="s">
        <v>4139</v>
      </c>
      <c r="E1327" s="347">
        <v>18000</v>
      </c>
    </row>
    <row r="1328" spans="2:5" x14ac:dyDescent="0.2">
      <c r="B1328" s="350"/>
      <c r="C1328" s="346" t="s">
        <v>939</v>
      </c>
      <c r="D1328" s="346" t="s">
        <v>4141</v>
      </c>
      <c r="E1328" s="347">
        <v>1</v>
      </c>
    </row>
    <row r="1329" spans="2:5" x14ac:dyDescent="0.2">
      <c r="B1329" s="350"/>
      <c r="C1329" s="346" t="s">
        <v>940</v>
      </c>
      <c r="D1329" s="346" t="s">
        <v>3729</v>
      </c>
      <c r="E1329" s="347">
        <v>9000</v>
      </c>
    </row>
    <row r="1330" spans="2:5" x14ac:dyDescent="0.2">
      <c r="B1330" s="350"/>
      <c r="C1330" s="346" t="s">
        <v>941</v>
      </c>
      <c r="D1330" s="346" t="s">
        <v>3842</v>
      </c>
      <c r="E1330" s="347">
        <v>40000</v>
      </c>
    </row>
    <row r="1331" spans="2:5" x14ac:dyDescent="0.2">
      <c r="B1331" s="350"/>
      <c r="C1331" s="346" t="s">
        <v>941</v>
      </c>
      <c r="D1331" s="346" t="s">
        <v>4089</v>
      </c>
      <c r="E1331" s="347">
        <v>20000</v>
      </c>
    </row>
    <row r="1332" spans="2:5" x14ac:dyDescent="0.2">
      <c r="B1332" s="350"/>
      <c r="C1332" s="346" t="s">
        <v>941</v>
      </c>
      <c r="D1332" s="346" t="s">
        <v>3827</v>
      </c>
      <c r="E1332" s="347">
        <v>40000</v>
      </c>
    </row>
    <row r="1333" spans="2:5" x14ac:dyDescent="0.2">
      <c r="B1333" s="350"/>
      <c r="C1333" s="346" t="s">
        <v>942</v>
      </c>
      <c r="D1333" s="346" t="s">
        <v>4140</v>
      </c>
      <c r="E1333" s="347">
        <v>1</v>
      </c>
    </row>
    <row r="1334" spans="2:5" x14ac:dyDescent="0.2">
      <c r="B1334" s="350"/>
      <c r="C1334" s="346" t="s">
        <v>942</v>
      </c>
      <c r="D1334" s="346" t="s">
        <v>3842</v>
      </c>
      <c r="E1334" s="347">
        <v>140000</v>
      </c>
    </row>
    <row r="1335" spans="2:5" x14ac:dyDescent="0.2">
      <c r="B1335" s="350"/>
      <c r="C1335" s="346" t="s">
        <v>942</v>
      </c>
      <c r="D1335" s="346" t="s">
        <v>4089</v>
      </c>
      <c r="E1335" s="347">
        <v>9999</v>
      </c>
    </row>
    <row r="1336" spans="2:5" x14ac:dyDescent="0.2">
      <c r="B1336" s="350"/>
      <c r="C1336" s="346" t="s">
        <v>942</v>
      </c>
      <c r="D1336" s="346" t="s">
        <v>2564</v>
      </c>
      <c r="E1336" s="347">
        <v>50000</v>
      </c>
    </row>
    <row r="1337" spans="2:5" x14ac:dyDescent="0.2">
      <c r="B1337" s="350"/>
      <c r="C1337" s="346" t="s">
        <v>943</v>
      </c>
      <c r="D1337" s="346" t="s">
        <v>3732</v>
      </c>
      <c r="E1337" s="347">
        <v>32839</v>
      </c>
    </row>
    <row r="1338" spans="2:5" x14ac:dyDescent="0.2">
      <c r="B1338" s="350"/>
      <c r="C1338" s="346" t="s">
        <v>943</v>
      </c>
      <c r="D1338" s="346" t="s">
        <v>3743</v>
      </c>
      <c r="E1338" s="347">
        <v>32839</v>
      </c>
    </row>
    <row r="1339" spans="2:5" x14ac:dyDescent="0.2">
      <c r="B1339" s="350"/>
      <c r="C1339" s="346" t="s">
        <v>943</v>
      </c>
      <c r="D1339" s="346" t="s">
        <v>3730</v>
      </c>
      <c r="E1339" s="347">
        <v>32839</v>
      </c>
    </row>
    <row r="1340" spans="2:5" x14ac:dyDescent="0.2">
      <c r="B1340" s="350"/>
      <c r="C1340" s="346" t="s">
        <v>944</v>
      </c>
      <c r="D1340" s="346" t="s">
        <v>4146</v>
      </c>
      <c r="E1340" s="347">
        <v>1</v>
      </c>
    </row>
    <row r="1341" spans="2:5" x14ac:dyDescent="0.2">
      <c r="B1341" s="350"/>
      <c r="C1341" s="346" t="s">
        <v>944</v>
      </c>
      <c r="D1341" s="346" t="s">
        <v>3738</v>
      </c>
      <c r="E1341" s="347">
        <v>44326</v>
      </c>
    </row>
    <row r="1342" spans="2:5" x14ac:dyDescent="0.2">
      <c r="B1342" s="350"/>
      <c r="C1342" s="346" t="s">
        <v>944</v>
      </c>
      <c r="D1342" s="346" t="s">
        <v>3738</v>
      </c>
      <c r="E1342" s="347">
        <v>0</v>
      </c>
    </row>
    <row r="1343" spans="2:5" x14ac:dyDescent="0.2">
      <c r="B1343" s="350"/>
      <c r="C1343" s="346" t="s">
        <v>944</v>
      </c>
      <c r="D1343" s="346" t="s">
        <v>4147</v>
      </c>
      <c r="E1343" s="347">
        <v>238800</v>
      </c>
    </row>
    <row r="1344" spans="2:5" x14ac:dyDescent="0.2">
      <c r="B1344" s="350"/>
      <c r="C1344" s="346" t="s">
        <v>944</v>
      </c>
      <c r="D1344" s="346" t="s">
        <v>4125</v>
      </c>
      <c r="E1344" s="347">
        <v>11999</v>
      </c>
    </row>
    <row r="1345" spans="2:5" x14ac:dyDescent="0.2">
      <c r="B1345" s="350"/>
      <c r="C1345" s="346" t="s">
        <v>945</v>
      </c>
      <c r="D1345" s="346" t="s">
        <v>3717</v>
      </c>
      <c r="E1345" s="347">
        <v>10000</v>
      </c>
    </row>
    <row r="1346" spans="2:5" x14ac:dyDescent="0.2">
      <c r="B1346" s="350"/>
      <c r="C1346" s="346" t="s">
        <v>946</v>
      </c>
      <c r="D1346" s="346" t="s">
        <v>4089</v>
      </c>
      <c r="E1346" s="347">
        <v>15000</v>
      </c>
    </row>
    <row r="1347" spans="2:5" x14ac:dyDescent="0.2">
      <c r="B1347" s="350"/>
      <c r="C1347" s="346" t="s">
        <v>946</v>
      </c>
      <c r="D1347" s="346" t="s">
        <v>3842</v>
      </c>
      <c r="E1347" s="347">
        <v>160000</v>
      </c>
    </row>
    <row r="1348" spans="2:5" x14ac:dyDescent="0.2">
      <c r="B1348" s="350"/>
      <c r="C1348" s="346" t="s">
        <v>947</v>
      </c>
      <c r="D1348" s="346" t="s">
        <v>4148</v>
      </c>
      <c r="E1348" s="347">
        <v>100000</v>
      </c>
    </row>
    <row r="1349" spans="2:5" x14ac:dyDescent="0.2">
      <c r="B1349" s="350"/>
      <c r="C1349" s="346" t="s">
        <v>947</v>
      </c>
      <c r="D1349" s="346" t="s">
        <v>4149</v>
      </c>
      <c r="E1349" s="347">
        <v>100000</v>
      </c>
    </row>
    <row r="1350" spans="2:5" x14ac:dyDescent="0.2">
      <c r="B1350" s="350"/>
      <c r="C1350" s="346" t="s">
        <v>947</v>
      </c>
      <c r="D1350" s="346" t="s">
        <v>4124</v>
      </c>
      <c r="E1350" s="347">
        <v>100000</v>
      </c>
    </row>
    <row r="1351" spans="2:5" x14ac:dyDescent="0.2">
      <c r="B1351" s="350"/>
      <c r="C1351" s="346" t="s">
        <v>948</v>
      </c>
      <c r="D1351" s="346" t="s">
        <v>3739</v>
      </c>
      <c r="E1351" s="347">
        <v>50000</v>
      </c>
    </row>
    <row r="1352" spans="2:5" x14ac:dyDescent="0.2">
      <c r="B1352" s="350"/>
      <c r="C1352" s="346" t="s">
        <v>948</v>
      </c>
      <c r="D1352" s="346" t="s">
        <v>3739</v>
      </c>
      <c r="E1352" s="347">
        <v>10000</v>
      </c>
    </row>
    <row r="1353" spans="2:5" x14ac:dyDescent="0.2">
      <c r="B1353" s="350"/>
      <c r="C1353" s="346" t="s">
        <v>949</v>
      </c>
      <c r="D1353" s="346" t="s">
        <v>3740</v>
      </c>
      <c r="E1353" s="347">
        <v>5000</v>
      </c>
    </row>
    <row r="1354" spans="2:5" x14ac:dyDescent="0.2">
      <c r="B1354" s="350"/>
      <c r="C1354" s="346" t="s">
        <v>949</v>
      </c>
      <c r="D1354" s="346" t="s">
        <v>3741</v>
      </c>
      <c r="E1354" s="347">
        <v>1</v>
      </c>
    </row>
    <row r="1355" spans="2:5" x14ac:dyDescent="0.2">
      <c r="B1355" s="350"/>
      <c r="C1355" s="346" t="s">
        <v>950</v>
      </c>
      <c r="D1355" s="346" t="s">
        <v>3733</v>
      </c>
      <c r="E1355" s="347">
        <v>50000</v>
      </c>
    </row>
    <row r="1356" spans="2:5" x14ac:dyDescent="0.2">
      <c r="B1356" s="350"/>
      <c r="C1356" s="346" t="s">
        <v>950</v>
      </c>
      <c r="D1356" s="346" t="s">
        <v>3760</v>
      </c>
      <c r="E1356" s="347">
        <v>1</v>
      </c>
    </row>
    <row r="1357" spans="2:5" x14ac:dyDescent="0.2">
      <c r="B1357" s="350"/>
      <c r="C1357" s="346" t="s">
        <v>950</v>
      </c>
      <c r="D1357" s="346" t="s">
        <v>3743</v>
      </c>
      <c r="E1357" s="347">
        <v>20000</v>
      </c>
    </row>
    <row r="1358" spans="2:5" x14ac:dyDescent="0.2">
      <c r="B1358" s="350"/>
      <c r="C1358" s="346" t="s">
        <v>950</v>
      </c>
      <c r="D1358" s="346" t="s">
        <v>3730</v>
      </c>
      <c r="E1358" s="347">
        <v>15000</v>
      </c>
    </row>
    <row r="1359" spans="2:5" x14ac:dyDescent="0.2">
      <c r="B1359" s="350"/>
      <c r="C1359" s="346" t="s">
        <v>950</v>
      </c>
      <c r="D1359" s="346" t="s">
        <v>4088</v>
      </c>
      <c r="E1359" s="347">
        <v>10000</v>
      </c>
    </row>
    <row r="1360" spans="2:5" x14ac:dyDescent="0.2">
      <c r="B1360" s="350"/>
      <c r="C1360" s="346" t="s">
        <v>951</v>
      </c>
      <c r="D1360" s="346" t="s">
        <v>3760</v>
      </c>
      <c r="E1360" s="347">
        <v>19999</v>
      </c>
    </row>
    <row r="1361" spans="2:5" x14ac:dyDescent="0.2">
      <c r="B1361" s="350"/>
      <c r="C1361" s="346" t="s">
        <v>952</v>
      </c>
      <c r="D1361" s="346" t="s">
        <v>3738</v>
      </c>
      <c r="E1361" s="347">
        <v>1</v>
      </c>
    </row>
    <row r="1362" spans="2:5" x14ac:dyDescent="0.2">
      <c r="B1362" s="350"/>
      <c r="C1362" s="346" t="s">
        <v>953</v>
      </c>
      <c r="D1362" s="346" t="s">
        <v>3717</v>
      </c>
      <c r="E1362" s="347">
        <v>5000</v>
      </c>
    </row>
    <row r="1363" spans="2:5" x14ac:dyDescent="0.2">
      <c r="B1363" s="350"/>
      <c r="C1363" s="346" t="s">
        <v>954</v>
      </c>
      <c r="D1363" s="346" t="s">
        <v>3842</v>
      </c>
      <c r="E1363" s="347">
        <v>1</v>
      </c>
    </row>
    <row r="1364" spans="2:5" x14ac:dyDescent="0.2">
      <c r="B1364" s="350"/>
      <c r="C1364" s="346" t="s">
        <v>954</v>
      </c>
      <c r="D1364" s="346" t="s">
        <v>4089</v>
      </c>
      <c r="E1364" s="347">
        <v>1</v>
      </c>
    </row>
    <row r="1365" spans="2:5" x14ac:dyDescent="0.2">
      <c r="B1365" s="350"/>
      <c r="C1365" s="346" t="s">
        <v>954</v>
      </c>
      <c r="D1365" s="346" t="s">
        <v>3827</v>
      </c>
      <c r="E1365" s="347">
        <v>9999</v>
      </c>
    </row>
    <row r="1366" spans="2:5" x14ac:dyDescent="0.2">
      <c r="B1366" s="350"/>
      <c r="C1366" s="346" t="s">
        <v>955</v>
      </c>
      <c r="D1366" s="346" t="s">
        <v>3842</v>
      </c>
      <c r="E1366" s="347">
        <v>49999</v>
      </c>
    </row>
    <row r="1367" spans="2:5" x14ac:dyDescent="0.2">
      <c r="B1367" s="350"/>
      <c r="C1367" s="346" t="s">
        <v>956</v>
      </c>
      <c r="D1367" s="346" t="s">
        <v>4150</v>
      </c>
      <c r="E1367" s="347">
        <v>1</v>
      </c>
    </row>
    <row r="1368" spans="2:5" x14ac:dyDescent="0.2">
      <c r="B1368" s="350"/>
      <c r="C1368" s="346" t="s">
        <v>957</v>
      </c>
      <c r="D1368" s="346" t="s">
        <v>3740</v>
      </c>
      <c r="E1368" s="347">
        <v>151105</v>
      </c>
    </row>
    <row r="1369" spans="2:5" x14ac:dyDescent="0.2">
      <c r="B1369" s="350"/>
      <c r="C1369" s="346" t="s">
        <v>957</v>
      </c>
      <c r="D1369" s="346" t="s">
        <v>3741</v>
      </c>
      <c r="E1369" s="347">
        <v>1</v>
      </c>
    </row>
    <row r="1370" spans="2:5" x14ac:dyDescent="0.2">
      <c r="B1370" s="350"/>
      <c r="C1370" s="346" t="s">
        <v>958</v>
      </c>
      <c r="D1370" s="346" t="s">
        <v>3760</v>
      </c>
      <c r="E1370" s="347">
        <v>149999</v>
      </c>
    </row>
    <row r="1371" spans="2:5" x14ac:dyDescent="0.2">
      <c r="B1371" s="350"/>
      <c r="C1371" s="346" t="s">
        <v>959</v>
      </c>
      <c r="D1371" s="346" t="s">
        <v>3733</v>
      </c>
      <c r="E1371" s="347">
        <v>10000</v>
      </c>
    </row>
    <row r="1372" spans="2:5" x14ac:dyDescent="0.2">
      <c r="B1372" s="350"/>
      <c r="C1372" s="346" t="s">
        <v>959</v>
      </c>
      <c r="D1372" s="346" t="s">
        <v>3760</v>
      </c>
      <c r="E1372" s="347">
        <v>1</v>
      </c>
    </row>
    <row r="1373" spans="2:5" x14ac:dyDescent="0.2">
      <c r="B1373" s="350"/>
      <c r="C1373" s="346" t="s">
        <v>959</v>
      </c>
      <c r="D1373" s="346" t="s">
        <v>3743</v>
      </c>
      <c r="E1373" s="347">
        <v>270000</v>
      </c>
    </row>
    <row r="1374" spans="2:5" x14ac:dyDescent="0.2">
      <c r="B1374" s="350"/>
      <c r="C1374" s="346" t="s">
        <v>959</v>
      </c>
      <c r="D1374" s="346" t="s">
        <v>3730</v>
      </c>
      <c r="E1374" s="347">
        <v>30000</v>
      </c>
    </row>
    <row r="1375" spans="2:5" x14ac:dyDescent="0.2">
      <c r="B1375" s="350"/>
      <c r="C1375" s="346" t="s">
        <v>959</v>
      </c>
      <c r="D1375" s="346" t="s">
        <v>4088</v>
      </c>
      <c r="E1375" s="347">
        <v>10000</v>
      </c>
    </row>
    <row r="1376" spans="2:5" x14ac:dyDescent="0.2">
      <c r="B1376" s="350"/>
      <c r="C1376" s="346" t="s">
        <v>960</v>
      </c>
      <c r="D1376" s="346" t="s">
        <v>4151</v>
      </c>
      <c r="E1376" s="347">
        <v>1</v>
      </c>
    </row>
    <row r="1377" spans="2:5" x14ac:dyDescent="0.2">
      <c r="B1377" s="350"/>
      <c r="C1377" s="346" t="s">
        <v>961</v>
      </c>
      <c r="D1377" s="346" t="s">
        <v>4151</v>
      </c>
      <c r="E1377" s="347">
        <v>99999</v>
      </c>
    </row>
    <row r="1378" spans="2:5" x14ac:dyDescent="0.2">
      <c r="B1378" s="350"/>
      <c r="C1378" s="346" t="s">
        <v>962</v>
      </c>
      <c r="D1378" s="346" t="s">
        <v>4152</v>
      </c>
      <c r="E1378" s="347">
        <v>10000</v>
      </c>
    </row>
    <row r="1379" spans="2:5" x14ac:dyDescent="0.2">
      <c r="B1379" s="350"/>
      <c r="C1379" s="346" t="s">
        <v>963</v>
      </c>
      <c r="D1379" s="346" t="s">
        <v>3842</v>
      </c>
      <c r="E1379" s="347">
        <v>176412</v>
      </c>
    </row>
    <row r="1380" spans="2:5" x14ac:dyDescent="0.2">
      <c r="B1380" s="350"/>
      <c r="C1380" s="346" t="s">
        <v>964</v>
      </c>
      <c r="D1380" s="346" t="s">
        <v>3842</v>
      </c>
      <c r="E1380" s="347">
        <v>23588</v>
      </c>
    </row>
    <row r="1381" spans="2:5" x14ac:dyDescent="0.2">
      <c r="B1381" s="350"/>
      <c r="C1381" s="346" t="s">
        <v>964</v>
      </c>
      <c r="D1381" s="346" t="s">
        <v>4089</v>
      </c>
      <c r="E1381" s="347">
        <v>5000</v>
      </c>
    </row>
    <row r="1382" spans="2:5" x14ac:dyDescent="0.2">
      <c r="B1382" s="350"/>
      <c r="C1382" s="346" t="s">
        <v>964</v>
      </c>
      <c r="D1382" s="346" t="s">
        <v>3827</v>
      </c>
      <c r="E1382" s="347">
        <v>45000</v>
      </c>
    </row>
    <row r="1383" spans="2:5" ht="15" x14ac:dyDescent="0.25">
      <c r="B1383" s="352" t="s">
        <v>4153</v>
      </c>
      <c r="C1383" s="353"/>
      <c r="D1383" s="353"/>
      <c r="E1383" s="354"/>
    </row>
    <row r="1384" spans="2:5" x14ac:dyDescent="0.2">
      <c r="B1384" s="350"/>
      <c r="C1384" s="346" t="s">
        <v>965</v>
      </c>
      <c r="D1384" s="346" t="s">
        <v>3725</v>
      </c>
      <c r="E1384" s="347">
        <v>1</v>
      </c>
    </row>
    <row r="1385" spans="2:5" x14ac:dyDescent="0.2">
      <c r="B1385" s="350"/>
      <c r="C1385" s="346" t="s">
        <v>966</v>
      </c>
      <c r="D1385" s="346" t="s">
        <v>3718</v>
      </c>
      <c r="E1385" s="347">
        <v>8080725</v>
      </c>
    </row>
    <row r="1386" spans="2:5" x14ac:dyDescent="0.2">
      <c r="B1386" s="350"/>
      <c r="C1386" s="346" t="s">
        <v>967</v>
      </c>
      <c r="D1386" s="346" t="s">
        <v>3718</v>
      </c>
      <c r="E1386" s="347">
        <v>659431</v>
      </c>
    </row>
    <row r="1387" spans="2:5" x14ac:dyDescent="0.2">
      <c r="B1387" s="350"/>
      <c r="C1387" s="346" t="s">
        <v>968</v>
      </c>
      <c r="D1387" s="346" t="s">
        <v>3720</v>
      </c>
      <c r="E1387" s="347">
        <v>1008112</v>
      </c>
    </row>
    <row r="1388" spans="2:5" x14ac:dyDescent="0.2">
      <c r="B1388" s="350"/>
      <c r="C1388" s="346" t="s">
        <v>969</v>
      </c>
      <c r="D1388" s="346" t="s">
        <v>3722</v>
      </c>
      <c r="E1388" s="347">
        <v>3</v>
      </c>
    </row>
    <row r="1389" spans="2:5" x14ac:dyDescent="0.2">
      <c r="B1389" s="350"/>
      <c r="C1389" s="346" t="s">
        <v>970</v>
      </c>
      <c r="D1389" s="346" t="s">
        <v>3723</v>
      </c>
      <c r="E1389" s="347">
        <v>106533</v>
      </c>
    </row>
    <row r="1390" spans="2:5" x14ac:dyDescent="0.2">
      <c r="B1390" s="350"/>
      <c r="C1390" s="346" t="s">
        <v>971</v>
      </c>
      <c r="D1390" s="346" t="s">
        <v>3727</v>
      </c>
      <c r="E1390" s="347">
        <v>1</v>
      </c>
    </row>
    <row r="1391" spans="2:5" x14ac:dyDescent="0.2">
      <c r="B1391" s="350"/>
      <c r="C1391" s="346" t="s">
        <v>972</v>
      </c>
      <c r="D1391" s="346" t="s">
        <v>3728</v>
      </c>
      <c r="E1391" s="347">
        <v>1</v>
      </c>
    </row>
    <row r="1392" spans="2:5" x14ac:dyDescent="0.2">
      <c r="B1392" s="350"/>
      <c r="C1392" s="346" t="s">
        <v>973</v>
      </c>
      <c r="D1392" s="346" t="s">
        <v>3772</v>
      </c>
      <c r="E1392" s="347">
        <v>1</v>
      </c>
    </row>
    <row r="1393" spans="2:5" x14ac:dyDescent="0.2">
      <c r="B1393" s="350"/>
      <c r="C1393" s="346" t="s">
        <v>974</v>
      </c>
      <c r="D1393" s="346" t="s">
        <v>3772</v>
      </c>
      <c r="E1393" s="347">
        <v>1</v>
      </c>
    </row>
    <row r="1394" spans="2:5" x14ac:dyDescent="0.2">
      <c r="B1394" s="350"/>
      <c r="C1394" s="346" t="s">
        <v>975</v>
      </c>
      <c r="D1394" s="346" t="s">
        <v>4154</v>
      </c>
      <c r="E1394" s="347">
        <v>120000</v>
      </c>
    </row>
    <row r="1395" spans="2:5" x14ac:dyDescent="0.2">
      <c r="B1395" s="350"/>
      <c r="C1395" s="346" t="s">
        <v>976</v>
      </c>
      <c r="D1395" s="346" t="s">
        <v>3739</v>
      </c>
      <c r="E1395" s="347">
        <v>300000</v>
      </c>
    </row>
    <row r="1396" spans="2:5" x14ac:dyDescent="0.2">
      <c r="B1396" s="350"/>
      <c r="C1396" s="346" t="s">
        <v>977</v>
      </c>
      <c r="D1396" s="346" t="s">
        <v>4155</v>
      </c>
      <c r="E1396" s="347">
        <v>50000</v>
      </c>
    </row>
    <row r="1397" spans="2:5" x14ac:dyDescent="0.2">
      <c r="B1397" s="350"/>
      <c r="C1397" s="346" t="s">
        <v>977</v>
      </c>
      <c r="D1397" s="346" t="s">
        <v>4156</v>
      </c>
      <c r="E1397" s="347">
        <v>100000</v>
      </c>
    </row>
    <row r="1398" spans="2:5" x14ac:dyDescent="0.2">
      <c r="B1398" s="350"/>
      <c r="C1398" s="346" t="s">
        <v>977</v>
      </c>
      <c r="D1398" s="346" t="s">
        <v>4157</v>
      </c>
      <c r="E1398" s="347">
        <v>40000</v>
      </c>
    </row>
    <row r="1399" spans="2:5" x14ac:dyDescent="0.2">
      <c r="B1399" s="350"/>
      <c r="C1399" s="346" t="s">
        <v>978</v>
      </c>
      <c r="D1399" s="346" t="s">
        <v>3740</v>
      </c>
      <c r="E1399" s="347">
        <v>200000</v>
      </c>
    </row>
    <row r="1400" spans="2:5" x14ac:dyDescent="0.2">
      <c r="B1400" s="350"/>
      <c r="C1400" s="346" t="s">
        <v>978</v>
      </c>
      <c r="D1400" s="346" t="s">
        <v>3741</v>
      </c>
      <c r="E1400" s="347">
        <v>1</v>
      </c>
    </row>
    <row r="1401" spans="2:5" x14ac:dyDescent="0.2">
      <c r="B1401" s="350"/>
      <c r="C1401" s="346" t="s">
        <v>978</v>
      </c>
      <c r="D1401" s="346" t="s">
        <v>3742</v>
      </c>
      <c r="E1401" s="347">
        <v>5000000</v>
      </c>
    </row>
    <row r="1402" spans="2:5" x14ac:dyDescent="0.2">
      <c r="B1402" s="350"/>
      <c r="C1402" s="346" t="s">
        <v>979</v>
      </c>
      <c r="D1402" s="346" t="s">
        <v>3756</v>
      </c>
      <c r="E1402" s="347">
        <v>46809</v>
      </c>
    </row>
    <row r="1403" spans="2:5" x14ac:dyDescent="0.2">
      <c r="B1403" s="350"/>
      <c r="C1403" s="346" t="s">
        <v>980</v>
      </c>
      <c r="D1403" s="346" t="s">
        <v>4158</v>
      </c>
      <c r="E1403" s="347">
        <v>1</v>
      </c>
    </row>
    <row r="1404" spans="2:5" x14ac:dyDescent="0.2">
      <c r="B1404" s="350"/>
      <c r="C1404" s="346" t="s">
        <v>982</v>
      </c>
      <c r="D1404" s="346" t="s">
        <v>4159</v>
      </c>
      <c r="E1404" s="347">
        <v>174682</v>
      </c>
    </row>
    <row r="1405" spans="2:5" x14ac:dyDescent="0.2">
      <c r="B1405" s="350"/>
      <c r="C1405" s="346" t="s">
        <v>982</v>
      </c>
      <c r="D1405" s="346" t="s">
        <v>4160</v>
      </c>
      <c r="E1405" s="347">
        <v>1</v>
      </c>
    </row>
    <row r="1406" spans="2:5" x14ac:dyDescent="0.2">
      <c r="B1406" s="350"/>
      <c r="C1406" s="346" t="s">
        <v>983</v>
      </c>
      <c r="D1406" s="346" t="s">
        <v>4161</v>
      </c>
      <c r="E1406" s="347">
        <v>100001</v>
      </c>
    </row>
    <row r="1407" spans="2:5" x14ac:dyDescent="0.2">
      <c r="B1407" s="350"/>
      <c r="C1407" s="346" t="s">
        <v>983</v>
      </c>
      <c r="D1407" s="346" t="s">
        <v>4162</v>
      </c>
      <c r="E1407" s="347">
        <v>70000</v>
      </c>
    </row>
    <row r="1408" spans="2:5" x14ac:dyDescent="0.2">
      <c r="B1408" s="350"/>
      <c r="C1408" s="346" t="s">
        <v>984</v>
      </c>
      <c r="D1408" s="346" t="s">
        <v>4163</v>
      </c>
      <c r="E1408" s="347">
        <v>1</v>
      </c>
    </row>
    <row r="1409" spans="2:5" x14ac:dyDescent="0.2">
      <c r="B1409" s="350"/>
      <c r="C1409" s="346" t="s">
        <v>985</v>
      </c>
      <c r="D1409" s="346" t="s">
        <v>4162</v>
      </c>
      <c r="E1409" s="347">
        <v>50000</v>
      </c>
    </row>
    <row r="1410" spans="2:5" x14ac:dyDescent="0.2">
      <c r="B1410" s="350"/>
      <c r="C1410" s="346" t="s">
        <v>986</v>
      </c>
      <c r="D1410" s="346" t="s">
        <v>3732</v>
      </c>
      <c r="E1410" s="347">
        <v>29000</v>
      </c>
    </row>
    <row r="1411" spans="2:5" x14ac:dyDescent="0.2">
      <c r="B1411" s="350"/>
      <c r="C1411" s="346" t="s">
        <v>986</v>
      </c>
      <c r="D1411" s="346" t="s">
        <v>3734</v>
      </c>
      <c r="E1411" s="347">
        <v>19000</v>
      </c>
    </row>
    <row r="1412" spans="2:5" x14ac:dyDescent="0.2">
      <c r="B1412" s="350"/>
      <c r="C1412" s="346" t="s">
        <v>986</v>
      </c>
      <c r="D1412" s="346" t="s">
        <v>3743</v>
      </c>
      <c r="E1412" s="347">
        <v>29000</v>
      </c>
    </row>
    <row r="1413" spans="2:5" x14ac:dyDescent="0.2">
      <c r="B1413" s="350"/>
      <c r="C1413" s="346" t="s">
        <v>986</v>
      </c>
      <c r="D1413" s="346" t="s">
        <v>3730</v>
      </c>
      <c r="E1413" s="347">
        <v>14000</v>
      </c>
    </row>
    <row r="1414" spans="2:5" x14ac:dyDescent="0.2">
      <c r="B1414" s="350"/>
      <c r="C1414" s="346" t="s">
        <v>986</v>
      </c>
      <c r="D1414" s="346" t="s">
        <v>4164</v>
      </c>
      <c r="E1414" s="347">
        <v>4000</v>
      </c>
    </row>
    <row r="1415" spans="2:5" x14ac:dyDescent="0.2">
      <c r="B1415" s="350"/>
      <c r="C1415" s="346" t="s">
        <v>987</v>
      </c>
      <c r="D1415" s="346" t="s">
        <v>3735</v>
      </c>
      <c r="E1415" s="347">
        <v>43000</v>
      </c>
    </row>
    <row r="1416" spans="2:5" x14ac:dyDescent="0.2">
      <c r="B1416" s="350"/>
      <c r="C1416" s="346" t="s">
        <v>987</v>
      </c>
      <c r="D1416" s="346" t="s">
        <v>3734</v>
      </c>
      <c r="E1416" s="347">
        <v>20000</v>
      </c>
    </row>
    <row r="1417" spans="2:5" x14ac:dyDescent="0.2">
      <c r="B1417" s="350"/>
      <c r="C1417" s="346" t="s">
        <v>987</v>
      </c>
      <c r="D1417" s="346" t="s">
        <v>3738</v>
      </c>
      <c r="E1417" s="347">
        <v>48000</v>
      </c>
    </row>
    <row r="1418" spans="2:5" x14ac:dyDescent="0.2">
      <c r="B1418" s="350"/>
      <c r="C1418" s="346" t="s">
        <v>988</v>
      </c>
      <c r="D1418" s="346" t="s">
        <v>4165</v>
      </c>
      <c r="E1418" s="347">
        <v>1</v>
      </c>
    </row>
    <row r="1419" spans="2:5" x14ac:dyDescent="0.2">
      <c r="B1419" s="350"/>
      <c r="C1419" s="346" t="s">
        <v>988</v>
      </c>
      <c r="D1419" s="346" t="s">
        <v>4166</v>
      </c>
      <c r="E1419" s="347">
        <v>1</v>
      </c>
    </row>
    <row r="1420" spans="2:5" x14ac:dyDescent="0.2">
      <c r="B1420" s="350"/>
      <c r="C1420" s="346" t="s">
        <v>989</v>
      </c>
      <c r="D1420" s="346" t="s">
        <v>4167</v>
      </c>
      <c r="E1420" s="347">
        <v>200000</v>
      </c>
    </row>
    <row r="1421" spans="2:5" x14ac:dyDescent="0.2">
      <c r="B1421" s="350"/>
      <c r="C1421" s="346" t="s">
        <v>990</v>
      </c>
      <c r="D1421" s="346" t="s">
        <v>4165</v>
      </c>
      <c r="E1421" s="347">
        <v>1</v>
      </c>
    </row>
    <row r="1422" spans="2:5" x14ac:dyDescent="0.2">
      <c r="B1422" s="350"/>
      <c r="C1422" s="346" t="s">
        <v>990</v>
      </c>
      <c r="D1422" s="346" t="s">
        <v>4166</v>
      </c>
      <c r="E1422" s="347">
        <v>1</v>
      </c>
    </row>
    <row r="1423" spans="2:5" x14ac:dyDescent="0.2">
      <c r="B1423" s="350"/>
      <c r="C1423" s="346" t="s">
        <v>991</v>
      </c>
      <c r="D1423" s="346" t="s">
        <v>4165</v>
      </c>
      <c r="E1423" s="347">
        <v>1</v>
      </c>
    </row>
    <row r="1424" spans="2:5" x14ac:dyDescent="0.2">
      <c r="B1424" s="350"/>
      <c r="C1424" s="346" t="s">
        <v>991</v>
      </c>
      <c r="D1424" s="346" t="s">
        <v>4166</v>
      </c>
      <c r="E1424" s="347">
        <v>1</v>
      </c>
    </row>
    <row r="1425" spans="2:5" x14ac:dyDescent="0.2">
      <c r="B1425" s="350"/>
      <c r="C1425" s="346" t="s">
        <v>992</v>
      </c>
      <c r="D1425" s="346" t="s">
        <v>4168</v>
      </c>
      <c r="E1425" s="347">
        <v>250000</v>
      </c>
    </row>
    <row r="1426" spans="2:5" x14ac:dyDescent="0.2">
      <c r="B1426" s="350"/>
      <c r="C1426" s="346" t="s">
        <v>992</v>
      </c>
      <c r="D1426" s="346" t="s">
        <v>4169</v>
      </c>
      <c r="E1426" s="347">
        <v>300000</v>
      </c>
    </row>
    <row r="1427" spans="2:5" x14ac:dyDescent="0.2">
      <c r="B1427" s="350"/>
      <c r="C1427" s="346" t="s">
        <v>993</v>
      </c>
      <c r="D1427" s="346" t="s">
        <v>4170</v>
      </c>
      <c r="E1427" s="347">
        <v>8001</v>
      </c>
    </row>
    <row r="1428" spans="2:5" x14ac:dyDescent="0.2">
      <c r="B1428" s="350"/>
      <c r="C1428" s="346" t="s">
        <v>994</v>
      </c>
      <c r="D1428" s="346" t="s">
        <v>4170</v>
      </c>
      <c r="E1428" s="347">
        <v>214000</v>
      </c>
    </row>
    <row r="1429" spans="2:5" x14ac:dyDescent="0.2">
      <c r="B1429" s="350"/>
      <c r="C1429" s="346" t="s">
        <v>994</v>
      </c>
      <c r="D1429" s="346" t="s">
        <v>4127</v>
      </c>
      <c r="E1429" s="347">
        <v>10000</v>
      </c>
    </row>
    <row r="1430" spans="2:5" x14ac:dyDescent="0.2">
      <c r="B1430" s="350"/>
      <c r="C1430" s="346" t="s">
        <v>995</v>
      </c>
      <c r="D1430" s="346" t="s">
        <v>4171</v>
      </c>
      <c r="E1430" s="347">
        <v>160000</v>
      </c>
    </row>
    <row r="1431" spans="2:5" x14ac:dyDescent="0.2">
      <c r="B1431" s="350"/>
      <c r="C1431" s="346" t="s">
        <v>995</v>
      </c>
      <c r="D1431" s="346" t="s">
        <v>4172</v>
      </c>
      <c r="E1431" s="347">
        <v>300000</v>
      </c>
    </row>
    <row r="1432" spans="2:5" x14ac:dyDescent="0.2">
      <c r="B1432" s="350"/>
      <c r="C1432" s="346" t="s">
        <v>996</v>
      </c>
      <c r="D1432" s="346" t="s">
        <v>4170</v>
      </c>
      <c r="E1432" s="347">
        <v>215999</v>
      </c>
    </row>
    <row r="1433" spans="2:5" x14ac:dyDescent="0.2">
      <c r="B1433" s="350"/>
      <c r="C1433" s="346" t="s">
        <v>997</v>
      </c>
      <c r="D1433" s="346" t="s">
        <v>4170</v>
      </c>
      <c r="E1433" s="347">
        <v>1</v>
      </c>
    </row>
    <row r="1434" spans="2:5" ht="15" x14ac:dyDescent="0.25">
      <c r="B1434" s="352" t="s">
        <v>4173</v>
      </c>
      <c r="C1434" s="353"/>
      <c r="D1434" s="353"/>
      <c r="E1434" s="354"/>
    </row>
    <row r="1435" spans="2:5" x14ac:dyDescent="0.2">
      <c r="B1435" s="350"/>
      <c r="C1435" s="346" t="s">
        <v>998</v>
      </c>
      <c r="D1435" s="346" t="s">
        <v>4174</v>
      </c>
      <c r="E1435" s="347">
        <v>1</v>
      </c>
    </row>
    <row r="1436" spans="2:5" x14ac:dyDescent="0.2">
      <c r="B1436" s="350"/>
      <c r="C1436" s="346" t="s">
        <v>999</v>
      </c>
      <c r="D1436" s="346" t="s">
        <v>3736</v>
      </c>
      <c r="E1436" s="347">
        <v>1</v>
      </c>
    </row>
    <row r="1437" spans="2:5" x14ac:dyDescent="0.2">
      <c r="B1437" s="350"/>
      <c r="C1437" s="346" t="s">
        <v>1000</v>
      </c>
      <c r="D1437" s="346" t="s">
        <v>3718</v>
      </c>
      <c r="E1437" s="347">
        <v>16943385</v>
      </c>
    </row>
    <row r="1438" spans="2:5" x14ac:dyDescent="0.2">
      <c r="B1438" s="350"/>
      <c r="C1438" s="346" t="s">
        <v>1001</v>
      </c>
      <c r="D1438" s="346" t="s">
        <v>3718</v>
      </c>
      <c r="E1438" s="347">
        <v>2743521</v>
      </c>
    </row>
    <row r="1439" spans="2:5" x14ac:dyDescent="0.2">
      <c r="B1439" s="350"/>
      <c r="C1439" s="346" t="s">
        <v>1002</v>
      </c>
      <c r="D1439" s="346" t="s">
        <v>3720</v>
      </c>
      <c r="E1439" s="347">
        <v>888005</v>
      </c>
    </row>
    <row r="1440" spans="2:5" x14ac:dyDescent="0.2">
      <c r="B1440" s="350"/>
      <c r="C1440" s="346" t="s">
        <v>1003</v>
      </c>
      <c r="D1440" s="346" t="s">
        <v>3722</v>
      </c>
      <c r="E1440" s="347">
        <v>3</v>
      </c>
    </row>
    <row r="1441" spans="2:5" x14ac:dyDescent="0.2">
      <c r="B1441" s="350"/>
      <c r="C1441" s="346" t="s">
        <v>1004</v>
      </c>
      <c r="D1441" s="346" t="s">
        <v>3723</v>
      </c>
      <c r="E1441" s="347">
        <v>93838</v>
      </c>
    </row>
    <row r="1442" spans="2:5" x14ac:dyDescent="0.2">
      <c r="B1442" s="350"/>
      <c r="C1442" s="346" t="s">
        <v>1005</v>
      </c>
      <c r="D1442" s="346" t="s">
        <v>3727</v>
      </c>
      <c r="E1442" s="347">
        <v>1</v>
      </c>
    </row>
    <row r="1443" spans="2:5" x14ac:dyDescent="0.2">
      <c r="B1443" s="350"/>
      <c r="C1443" s="346" t="s">
        <v>1006</v>
      </c>
      <c r="D1443" s="346" t="s">
        <v>3728</v>
      </c>
      <c r="E1443" s="347">
        <v>1</v>
      </c>
    </row>
    <row r="1444" spans="2:5" x14ac:dyDescent="0.2">
      <c r="B1444" s="350"/>
      <c r="C1444" s="346" t="s">
        <v>1007</v>
      </c>
      <c r="D1444" s="346" t="s">
        <v>3772</v>
      </c>
      <c r="E1444" s="347">
        <v>1</v>
      </c>
    </row>
    <row r="1445" spans="2:5" x14ac:dyDescent="0.2">
      <c r="B1445" s="350"/>
      <c r="C1445" s="346" t="s">
        <v>1008</v>
      </c>
      <c r="D1445" s="346" t="s">
        <v>3772</v>
      </c>
      <c r="E1445" s="347">
        <v>1</v>
      </c>
    </row>
    <row r="1446" spans="2:5" x14ac:dyDescent="0.2">
      <c r="B1446" s="350"/>
      <c r="C1446" s="346" t="s">
        <v>1009</v>
      </c>
      <c r="D1446" s="346" t="s">
        <v>3739</v>
      </c>
      <c r="E1446" s="347">
        <v>1</v>
      </c>
    </row>
    <row r="1447" spans="2:5" x14ac:dyDescent="0.2">
      <c r="B1447" s="350"/>
      <c r="C1447" s="346" t="s">
        <v>1010</v>
      </c>
      <c r="D1447" s="346" t="s">
        <v>3740</v>
      </c>
      <c r="E1447" s="347">
        <v>1999</v>
      </c>
    </row>
    <row r="1448" spans="2:5" x14ac:dyDescent="0.2">
      <c r="B1448" s="350"/>
      <c r="C1448" s="346" t="s">
        <v>1010</v>
      </c>
      <c r="D1448" s="346" t="s">
        <v>3741</v>
      </c>
      <c r="E1448" s="347">
        <v>1</v>
      </c>
    </row>
    <row r="1449" spans="2:5" x14ac:dyDescent="0.2">
      <c r="B1449" s="350"/>
      <c r="C1449" s="346" t="s">
        <v>1010</v>
      </c>
      <c r="D1449" s="346" t="s">
        <v>3742</v>
      </c>
      <c r="E1449" s="347">
        <v>9800</v>
      </c>
    </row>
    <row r="1450" spans="2:5" x14ac:dyDescent="0.2">
      <c r="B1450" s="350"/>
      <c r="C1450" s="346" t="s">
        <v>1011</v>
      </c>
      <c r="D1450" s="346" t="s">
        <v>3732</v>
      </c>
      <c r="E1450" s="347">
        <v>10000</v>
      </c>
    </row>
    <row r="1451" spans="2:5" x14ac:dyDescent="0.2">
      <c r="B1451" s="350"/>
      <c r="C1451" s="346" t="s">
        <v>1011</v>
      </c>
      <c r="D1451" s="346" t="s">
        <v>3734</v>
      </c>
      <c r="E1451" s="347">
        <v>10000</v>
      </c>
    </row>
    <row r="1452" spans="2:5" x14ac:dyDescent="0.2">
      <c r="B1452" s="350"/>
      <c r="C1452" s="346" t="s">
        <v>1011</v>
      </c>
      <c r="D1452" s="346" t="s">
        <v>3743</v>
      </c>
      <c r="E1452" s="347">
        <v>10000</v>
      </c>
    </row>
    <row r="1453" spans="2:5" x14ac:dyDescent="0.2">
      <c r="B1453" s="350"/>
      <c r="C1453" s="346" t="s">
        <v>1011</v>
      </c>
      <c r="D1453" s="346" t="s">
        <v>3730</v>
      </c>
      <c r="E1453" s="347">
        <v>10000</v>
      </c>
    </row>
    <row r="1454" spans="2:5" x14ac:dyDescent="0.2">
      <c r="B1454" s="350"/>
      <c r="C1454" s="346" t="s">
        <v>1012</v>
      </c>
      <c r="D1454" s="346" t="s">
        <v>4175</v>
      </c>
      <c r="E1454" s="347">
        <v>100000</v>
      </c>
    </row>
    <row r="1455" spans="2:5" x14ac:dyDescent="0.2">
      <c r="B1455" s="350"/>
      <c r="C1455" s="346" t="s">
        <v>1013</v>
      </c>
      <c r="D1455" s="346" t="s">
        <v>3735</v>
      </c>
      <c r="E1455" s="347">
        <v>7500</v>
      </c>
    </row>
    <row r="1456" spans="2:5" x14ac:dyDescent="0.2">
      <c r="B1456" s="350"/>
      <c r="C1456" s="346" t="s">
        <v>1013</v>
      </c>
      <c r="D1456" s="346" t="s">
        <v>3734</v>
      </c>
      <c r="E1456" s="347">
        <v>7500</v>
      </c>
    </row>
    <row r="1457" spans="2:5" x14ac:dyDescent="0.2">
      <c r="B1457" s="350"/>
      <c r="C1457" s="346" t="s">
        <v>1013</v>
      </c>
      <c r="D1457" s="346" t="s">
        <v>3736</v>
      </c>
      <c r="E1457" s="347">
        <v>2500</v>
      </c>
    </row>
    <row r="1458" spans="2:5" x14ac:dyDescent="0.2">
      <c r="B1458" s="350"/>
      <c r="C1458" s="346" t="s">
        <v>1013</v>
      </c>
      <c r="D1458" s="346" t="s">
        <v>3738</v>
      </c>
      <c r="E1458" s="347">
        <v>2500</v>
      </c>
    </row>
    <row r="1459" spans="2:5" x14ac:dyDescent="0.2">
      <c r="B1459" s="350"/>
      <c r="C1459" s="346" t="s">
        <v>1013</v>
      </c>
      <c r="D1459" s="346" t="s">
        <v>3737</v>
      </c>
      <c r="E1459" s="347">
        <v>5380</v>
      </c>
    </row>
    <row r="1460" spans="2:5" x14ac:dyDescent="0.2">
      <c r="B1460" s="350"/>
      <c r="C1460" s="346" t="s">
        <v>1014</v>
      </c>
      <c r="D1460" s="346" t="s">
        <v>3765</v>
      </c>
      <c r="E1460" s="347">
        <v>1</v>
      </c>
    </row>
    <row r="1461" spans="2:5" x14ac:dyDescent="0.2">
      <c r="B1461" s="350"/>
      <c r="C1461" s="346" t="s">
        <v>1015</v>
      </c>
      <c r="D1461" s="346" t="s">
        <v>4176</v>
      </c>
      <c r="E1461" s="347">
        <v>1</v>
      </c>
    </row>
    <row r="1462" spans="2:5" ht="15" x14ac:dyDescent="0.25">
      <c r="B1462" s="352" t="s">
        <v>4177</v>
      </c>
      <c r="C1462" s="353"/>
      <c r="D1462" s="353"/>
      <c r="E1462" s="354"/>
    </row>
    <row r="1463" spans="2:5" x14ac:dyDescent="0.2">
      <c r="B1463" s="350"/>
      <c r="C1463" s="346" t="s">
        <v>1016</v>
      </c>
      <c r="D1463" s="346" t="s">
        <v>3718</v>
      </c>
      <c r="E1463" s="347">
        <v>8438964</v>
      </c>
    </row>
    <row r="1464" spans="2:5" x14ac:dyDescent="0.2">
      <c r="B1464" s="350"/>
      <c r="C1464" s="346" t="s">
        <v>1017</v>
      </c>
      <c r="D1464" s="346" t="s">
        <v>3718</v>
      </c>
      <c r="E1464" s="347">
        <v>913471</v>
      </c>
    </row>
    <row r="1465" spans="2:5" x14ac:dyDescent="0.2">
      <c r="B1465" s="350"/>
      <c r="C1465" s="346" t="s">
        <v>1018</v>
      </c>
      <c r="D1465" s="346" t="s">
        <v>3720</v>
      </c>
      <c r="E1465" s="347">
        <v>705161</v>
      </c>
    </row>
    <row r="1466" spans="2:5" x14ac:dyDescent="0.2">
      <c r="B1466" s="350"/>
      <c r="C1466" s="346" t="s">
        <v>1019</v>
      </c>
      <c r="D1466" s="346" t="s">
        <v>3722</v>
      </c>
      <c r="E1466" s="347">
        <v>2</v>
      </c>
    </row>
    <row r="1467" spans="2:5" x14ac:dyDescent="0.2">
      <c r="B1467" s="350"/>
      <c r="C1467" s="346" t="s">
        <v>1020</v>
      </c>
      <c r="D1467" s="346" t="s">
        <v>3723</v>
      </c>
      <c r="E1467" s="347">
        <v>115224</v>
      </c>
    </row>
    <row r="1468" spans="2:5" x14ac:dyDescent="0.2">
      <c r="B1468" s="350"/>
      <c r="C1468" s="346" t="s">
        <v>1021</v>
      </c>
      <c r="D1468" s="346" t="s">
        <v>3727</v>
      </c>
      <c r="E1468" s="347">
        <v>1</v>
      </c>
    </row>
    <row r="1469" spans="2:5" x14ac:dyDescent="0.2">
      <c r="B1469" s="350"/>
      <c r="C1469" s="346" t="s">
        <v>1022</v>
      </c>
      <c r="D1469" s="346" t="s">
        <v>3728</v>
      </c>
      <c r="E1469" s="347">
        <v>1</v>
      </c>
    </row>
    <row r="1470" spans="2:5" x14ac:dyDescent="0.2">
      <c r="B1470" s="350"/>
      <c r="C1470" s="346" t="s">
        <v>1023</v>
      </c>
      <c r="D1470" s="346" t="s">
        <v>3772</v>
      </c>
      <c r="E1470" s="347">
        <v>1</v>
      </c>
    </row>
    <row r="1471" spans="2:5" x14ac:dyDescent="0.2">
      <c r="B1471" s="350"/>
      <c r="C1471" s="346" t="s">
        <v>1024</v>
      </c>
      <c r="D1471" s="346" t="s">
        <v>3772</v>
      </c>
      <c r="E1471" s="347">
        <v>1</v>
      </c>
    </row>
    <row r="1472" spans="2:5" x14ac:dyDescent="0.2">
      <c r="B1472" s="350"/>
      <c r="C1472" s="346" t="s">
        <v>1025</v>
      </c>
      <c r="D1472" s="346" t="s">
        <v>3739</v>
      </c>
      <c r="E1472" s="347">
        <v>50000</v>
      </c>
    </row>
    <row r="1473" spans="2:5" x14ac:dyDescent="0.2">
      <c r="B1473" s="350"/>
      <c r="C1473" s="346" t="s">
        <v>1026</v>
      </c>
      <c r="D1473" s="346" t="s">
        <v>3740</v>
      </c>
      <c r="E1473" s="347">
        <v>50000</v>
      </c>
    </row>
    <row r="1474" spans="2:5" x14ac:dyDescent="0.2">
      <c r="B1474" s="350"/>
      <c r="C1474" s="346" t="s">
        <v>1026</v>
      </c>
      <c r="D1474" s="346" t="s">
        <v>3742</v>
      </c>
      <c r="E1474" s="347">
        <v>50000</v>
      </c>
    </row>
    <row r="1475" spans="2:5" x14ac:dyDescent="0.2">
      <c r="B1475" s="350"/>
      <c r="C1475" s="346" t="s">
        <v>1026</v>
      </c>
      <c r="D1475" s="346" t="s">
        <v>3741</v>
      </c>
      <c r="E1475" s="347">
        <v>1</v>
      </c>
    </row>
    <row r="1476" spans="2:5" x14ac:dyDescent="0.2">
      <c r="B1476" s="350"/>
      <c r="C1476" s="346" t="s">
        <v>1027</v>
      </c>
      <c r="D1476" s="346" t="s">
        <v>3739</v>
      </c>
      <c r="E1476" s="347">
        <v>5000</v>
      </c>
    </row>
    <row r="1477" spans="2:5" x14ac:dyDescent="0.2">
      <c r="B1477" s="350"/>
      <c r="C1477" s="346" t="s">
        <v>1027</v>
      </c>
      <c r="D1477" s="346" t="s">
        <v>4088</v>
      </c>
      <c r="E1477" s="347">
        <v>1</v>
      </c>
    </row>
    <row r="1478" spans="2:5" x14ac:dyDescent="0.2">
      <c r="B1478" s="350"/>
      <c r="C1478" s="346" t="s">
        <v>1029</v>
      </c>
      <c r="D1478" s="346" t="s">
        <v>4088</v>
      </c>
      <c r="E1478" s="347">
        <v>4999</v>
      </c>
    </row>
    <row r="1479" spans="2:5" x14ac:dyDescent="0.2">
      <c r="B1479" s="350"/>
      <c r="C1479" s="346" t="s">
        <v>1030</v>
      </c>
      <c r="D1479" s="346" t="s">
        <v>4127</v>
      </c>
      <c r="E1479" s="347">
        <v>24999</v>
      </c>
    </row>
    <row r="1480" spans="2:5" x14ac:dyDescent="0.2">
      <c r="B1480" s="350"/>
      <c r="C1480" s="346" t="s">
        <v>1031</v>
      </c>
      <c r="D1480" s="346" t="s">
        <v>3740</v>
      </c>
      <c r="E1480" s="347">
        <v>5000</v>
      </c>
    </row>
    <row r="1481" spans="2:5" x14ac:dyDescent="0.2">
      <c r="B1481" s="350"/>
      <c r="C1481" s="346" t="s">
        <v>1031</v>
      </c>
      <c r="D1481" s="346" t="s">
        <v>4127</v>
      </c>
      <c r="E1481" s="347">
        <v>1</v>
      </c>
    </row>
    <row r="1482" spans="2:5" x14ac:dyDescent="0.2">
      <c r="B1482" s="350"/>
      <c r="C1482" s="346" t="s">
        <v>1031</v>
      </c>
      <c r="D1482" s="346" t="s">
        <v>3741</v>
      </c>
      <c r="E1482" s="347">
        <v>1</v>
      </c>
    </row>
    <row r="1483" spans="2:5" x14ac:dyDescent="0.2">
      <c r="B1483" s="350"/>
      <c r="C1483" s="346" t="s">
        <v>1032</v>
      </c>
      <c r="D1483" s="346" t="s">
        <v>4178</v>
      </c>
      <c r="E1483" s="347">
        <v>1</v>
      </c>
    </row>
    <row r="1484" spans="2:5" x14ac:dyDescent="0.2">
      <c r="B1484" s="350"/>
      <c r="C1484" s="346" t="s">
        <v>1033</v>
      </c>
      <c r="D1484" s="346" t="s">
        <v>4179</v>
      </c>
      <c r="E1484" s="347">
        <v>30000</v>
      </c>
    </row>
    <row r="1485" spans="2:5" x14ac:dyDescent="0.2">
      <c r="B1485" s="350"/>
      <c r="C1485" s="346" t="s">
        <v>1034</v>
      </c>
      <c r="D1485" s="346" t="s">
        <v>4180</v>
      </c>
      <c r="E1485" s="347">
        <v>161669</v>
      </c>
    </row>
    <row r="1486" spans="2:5" x14ac:dyDescent="0.2">
      <c r="B1486" s="350"/>
      <c r="C1486" s="346" t="s">
        <v>1034</v>
      </c>
      <c r="D1486" s="346" t="s">
        <v>4181</v>
      </c>
      <c r="E1486" s="347">
        <v>300000</v>
      </c>
    </row>
    <row r="1487" spans="2:5" x14ac:dyDescent="0.2">
      <c r="B1487" s="350"/>
      <c r="C1487" s="346" t="s">
        <v>1034</v>
      </c>
      <c r="D1487" s="346" t="s">
        <v>4182</v>
      </c>
      <c r="E1487" s="347">
        <v>100000</v>
      </c>
    </row>
    <row r="1488" spans="2:5" x14ac:dyDescent="0.2">
      <c r="B1488" s="350"/>
      <c r="C1488" s="346" t="s">
        <v>1034</v>
      </c>
      <c r="D1488" s="346" t="s">
        <v>4183</v>
      </c>
      <c r="E1488" s="347">
        <v>45000</v>
      </c>
    </row>
    <row r="1489" spans="2:5" x14ac:dyDescent="0.2">
      <c r="B1489" s="350"/>
      <c r="C1489" s="346" t="s">
        <v>1035</v>
      </c>
      <c r="D1489" s="346" t="s">
        <v>4184</v>
      </c>
      <c r="E1489" s="347">
        <v>7750166</v>
      </c>
    </row>
    <row r="1490" spans="2:5" x14ac:dyDescent="0.2">
      <c r="B1490" s="350"/>
      <c r="C1490" s="346" t="s">
        <v>1036</v>
      </c>
      <c r="D1490" s="346" t="s">
        <v>3731</v>
      </c>
      <c r="E1490" s="347">
        <v>5000</v>
      </c>
    </row>
    <row r="1491" spans="2:5" x14ac:dyDescent="0.2">
      <c r="B1491" s="350"/>
      <c r="C1491" s="346" t="s">
        <v>1036</v>
      </c>
      <c r="D1491" s="346" t="s">
        <v>3732</v>
      </c>
      <c r="E1491" s="347">
        <v>30000</v>
      </c>
    </row>
    <row r="1492" spans="2:5" x14ac:dyDescent="0.2">
      <c r="B1492" s="350"/>
      <c r="C1492" s="346" t="s">
        <v>1036</v>
      </c>
      <c r="D1492" s="346" t="s">
        <v>3756</v>
      </c>
      <c r="E1492" s="347">
        <v>233999</v>
      </c>
    </row>
    <row r="1493" spans="2:5" x14ac:dyDescent="0.2">
      <c r="B1493" s="350"/>
      <c r="C1493" s="346" t="s">
        <v>1036</v>
      </c>
      <c r="D1493" s="346" t="s">
        <v>3734</v>
      </c>
      <c r="E1493" s="347">
        <v>20000</v>
      </c>
    </row>
    <row r="1494" spans="2:5" x14ac:dyDescent="0.2">
      <c r="B1494" s="350"/>
      <c r="C1494" s="346" t="s">
        <v>1036</v>
      </c>
      <c r="D1494" s="346" t="s">
        <v>3743</v>
      </c>
      <c r="E1494" s="347">
        <v>250000</v>
      </c>
    </row>
    <row r="1495" spans="2:5" x14ac:dyDescent="0.2">
      <c r="B1495" s="350"/>
      <c r="C1495" s="346" t="s">
        <v>1036</v>
      </c>
      <c r="D1495" s="346" t="s">
        <v>3730</v>
      </c>
      <c r="E1495" s="347">
        <v>15000</v>
      </c>
    </row>
    <row r="1496" spans="2:5" x14ac:dyDescent="0.2">
      <c r="B1496" s="350"/>
      <c r="C1496" s="346" t="s">
        <v>1037</v>
      </c>
      <c r="D1496" s="346" t="s">
        <v>3756</v>
      </c>
      <c r="E1496" s="347">
        <v>66001</v>
      </c>
    </row>
    <row r="1497" spans="2:5" x14ac:dyDescent="0.2">
      <c r="B1497" s="350"/>
      <c r="C1497" s="346" t="s">
        <v>1038</v>
      </c>
      <c r="D1497" s="346" t="s">
        <v>4185</v>
      </c>
      <c r="E1497" s="347">
        <v>11999</v>
      </c>
    </row>
    <row r="1498" spans="2:5" x14ac:dyDescent="0.2">
      <c r="B1498" s="350"/>
      <c r="C1498" s="346" t="s">
        <v>1039</v>
      </c>
      <c r="D1498" s="346" t="s">
        <v>3735</v>
      </c>
      <c r="E1498" s="347">
        <v>5000</v>
      </c>
    </row>
    <row r="1499" spans="2:5" x14ac:dyDescent="0.2">
      <c r="B1499" s="350"/>
      <c r="C1499" s="346" t="s">
        <v>1039</v>
      </c>
      <c r="D1499" s="346" t="s">
        <v>3734</v>
      </c>
      <c r="E1499" s="347">
        <v>20000</v>
      </c>
    </row>
    <row r="1500" spans="2:5" x14ac:dyDescent="0.2">
      <c r="B1500" s="350"/>
      <c r="C1500" s="346" t="s">
        <v>1039</v>
      </c>
      <c r="D1500" s="346" t="s">
        <v>4186</v>
      </c>
      <c r="E1500" s="347">
        <v>3734148</v>
      </c>
    </row>
    <row r="1501" spans="2:5" x14ac:dyDescent="0.2">
      <c r="B1501" s="350"/>
      <c r="C1501" s="346" t="s">
        <v>1039</v>
      </c>
      <c r="D1501" s="346" t="s">
        <v>4185</v>
      </c>
      <c r="E1501" s="347">
        <v>700840</v>
      </c>
    </row>
    <row r="1502" spans="2:5" x14ac:dyDescent="0.2">
      <c r="B1502" s="350"/>
      <c r="C1502" s="346" t="s">
        <v>1039</v>
      </c>
      <c r="D1502" s="346" t="s">
        <v>3738</v>
      </c>
      <c r="E1502" s="347">
        <v>436176</v>
      </c>
    </row>
    <row r="1503" spans="2:5" x14ac:dyDescent="0.2">
      <c r="B1503" s="350"/>
      <c r="C1503" s="346" t="s">
        <v>1040</v>
      </c>
      <c r="D1503" s="346" t="s">
        <v>3717</v>
      </c>
      <c r="E1503" s="347">
        <v>60000</v>
      </c>
    </row>
    <row r="1504" spans="2:5" x14ac:dyDescent="0.2">
      <c r="B1504" s="350"/>
      <c r="C1504" s="346" t="s">
        <v>1041</v>
      </c>
      <c r="D1504" s="346" t="s">
        <v>3839</v>
      </c>
      <c r="E1504" s="347">
        <v>32000</v>
      </c>
    </row>
    <row r="1505" spans="2:5" x14ac:dyDescent="0.2">
      <c r="B1505" s="350"/>
      <c r="C1505" s="346" t="s">
        <v>1042</v>
      </c>
      <c r="D1505" s="346" t="s">
        <v>4181</v>
      </c>
      <c r="E1505" s="347">
        <v>50000</v>
      </c>
    </row>
    <row r="1506" spans="2:5" x14ac:dyDescent="0.2">
      <c r="B1506" s="350"/>
      <c r="C1506" s="346" t="s">
        <v>1043</v>
      </c>
      <c r="D1506" s="346" t="s">
        <v>4187</v>
      </c>
      <c r="E1506" s="347">
        <v>1</v>
      </c>
    </row>
    <row r="1507" spans="2:5" x14ac:dyDescent="0.2">
      <c r="B1507" s="350"/>
      <c r="C1507" s="346" t="s">
        <v>1044</v>
      </c>
      <c r="D1507" s="346" t="s">
        <v>4187</v>
      </c>
      <c r="E1507" s="347">
        <v>1</v>
      </c>
    </row>
    <row r="1508" spans="2:5" x14ac:dyDescent="0.2">
      <c r="B1508" s="350"/>
      <c r="C1508" s="346" t="s">
        <v>1045</v>
      </c>
      <c r="D1508" s="346" t="s">
        <v>4187</v>
      </c>
      <c r="E1508" s="347">
        <v>1</v>
      </c>
    </row>
    <row r="1509" spans="2:5" ht="15" x14ac:dyDescent="0.25">
      <c r="B1509" s="352" t="s">
        <v>4188</v>
      </c>
      <c r="C1509" s="353"/>
      <c r="D1509" s="353"/>
      <c r="E1509" s="354"/>
    </row>
    <row r="1510" spans="2:5" x14ac:dyDescent="0.2">
      <c r="B1510" s="350"/>
      <c r="C1510" s="346" t="s">
        <v>1046</v>
      </c>
      <c r="D1510" s="346" t="s">
        <v>3737</v>
      </c>
      <c r="E1510" s="347">
        <v>565000</v>
      </c>
    </row>
    <row r="1511" spans="2:5" x14ac:dyDescent="0.2">
      <c r="B1511" s="350"/>
      <c r="C1511" s="346" t="s">
        <v>1046</v>
      </c>
      <c r="D1511" s="346" t="s">
        <v>3737</v>
      </c>
      <c r="E1511" s="347">
        <v>50000</v>
      </c>
    </row>
    <row r="1512" spans="2:5" x14ac:dyDescent="0.2">
      <c r="B1512" s="350"/>
      <c r="C1512" s="346" t="s">
        <v>1046</v>
      </c>
      <c r="D1512" s="346" t="s">
        <v>3737</v>
      </c>
      <c r="E1512" s="347">
        <v>380000</v>
      </c>
    </row>
    <row r="1513" spans="2:5" x14ac:dyDescent="0.2">
      <c r="B1513" s="350"/>
      <c r="C1513" s="346" t="s">
        <v>1046</v>
      </c>
      <c r="D1513" s="346" t="s">
        <v>3737</v>
      </c>
      <c r="E1513" s="347">
        <v>42000</v>
      </c>
    </row>
    <row r="1514" spans="2:5" x14ac:dyDescent="0.2">
      <c r="B1514" s="350"/>
      <c r="C1514" s="346" t="s">
        <v>1046</v>
      </c>
      <c r="D1514" s="346" t="s">
        <v>3737</v>
      </c>
      <c r="E1514" s="347">
        <v>670001</v>
      </c>
    </row>
    <row r="1515" spans="2:5" x14ac:dyDescent="0.2">
      <c r="B1515" s="350"/>
      <c r="C1515" s="346" t="s">
        <v>1046</v>
      </c>
      <c r="D1515" s="346" t="s">
        <v>3737</v>
      </c>
      <c r="E1515" s="347">
        <v>340000</v>
      </c>
    </row>
    <row r="1516" spans="2:5" x14ac:dyDescent="0.2">
      <c r="B1516" s="350"/>
      <c r="C1516" s="346" t="s">
        <v>1046</v>
      </c>
      <c r="D1516" s="346" t="s">
        <v>3737</v>
      </c>
      <c r="E1516" s="347">
        <v>110000</v>
      </c>
    </row>
    <row r="1517" spans="2:5" x14ac:dyDescent="0.2">
      <c r="B1517" s="350"/>
      <c r="C1517" s="346" t="s">
        <v>1046</v>
      </c>
      <c r="D1517" s="346" t="s">
        <v>3737</v>
      </c>
      <c r="E1517" s="347">
        <v>640001</v>
      </c>
    </row>
    <row r="1518" spans="2:5" x14ac:dyDescent="0.2">
      <c r="B1518" s="350"/>
      <c r="C1518" s="346" t="s">
        <v>1046</v>
      </c>
      <c r="D1518" s="346" t="s">
        <v>4189</v>
      </c>
      <c r="E1518" s="347">
        <v>2000000</v>
      </c>
    </row>
    <row r="1519" spans="2:5" x14ac:dyDescent="0.2">
      <c r="B1519" s="350"/>
      <c r="C1519" s="346" t="s">
        <v>1046</v>
      </c>
      <c r="D1519" s="346" t="s">
        <v>3737</v>
      </c>
      <c r="E1519" s="347">
        <v>120000</v>
      </c>
    </row>
    <row r="1520" spans="2:5" x14ac:dyDescent="0.2">
      <c r="B1520" s="350"/>
      <c r="C1520" s="346" t="s">
        <v>1046</v>
      </c>
      <c r="D1520" s="346" t="s">
        <v>3737</v>
      </c>
      <c r="E1520" s="347">
        <v>680000</v>
      </c>
    </row>
    <row r="1521" spans="2:5" x14ac:dyDescent="0.2">
      <c r="B1521" s="350"/>
      <c r="C1521" s="346" t="s">
        <v>1047</v>
      </c>
      <c r="D1521" s="346" t="s">
        <v>3717</v>
      </c>
      <c r="E1521" s="347">
        <v>1500000</v>
      </c>
    </row>
    <row r="1522" spans="2:5" x14ac:dyDescent="0.2">
      <c r="B1522" s="350"/>
      <c r="C1522" s="346" t="s">
        <v>1048</v>
      </c>
      <c r="D1522" s="346" t="s">
        <v>4190</v>
      </c>
      <c r="E1522" s="347">
        <v>118672000</v>
      </c>
    </row>
    <row r="1523" spans="2:5" x14ac:dyDescent="0.2">
      <c r="B1523" s="350"/>
      <c r="C1523" s="346" t="s">
        <v>1050</v>
      </c>
      <c r="D1523" s="346" t="s">
        <v>4190</v>
      </c>
      <c r="E1523" s="347">
        <v>1000000</v>
      </c>
    </row>
    <row r="1524" spans="2:5" x14ac:dyDescent="0.2">
      <c r="B1524" s="350"/>
      <c r="C1524" s="346" t="s">
        <v>1051</v>
      </c>
      <c r="D1524" s="346" t="s">
        <v>4190</v>
      </c>
      <c r="E1524" s="347">
        <v>4794000</v>
      </c>
    </row>
    <row r="1525" spans="2:5" x14ac:dyDescent="0.2">
      <c r="B1525" s="350"/>
      <c r="C1525" s="346" t="s">
        <v>1052</v>
      </c>
      <c r="D1525" s="346" t="s">
        <v>4191</v>
      </c>
      <c r="E1525" s="347">
        <v>137690000</v>
      </c>
    </row>
    <row r="1526" spans="2:5" x14ac:dyDescent="0.2">
      <c r="B1526" s="350"/>
      <c r="C1526" s="346" t="s">
        <v>1053</v>
      </c>
      <c r="D1526" s="346" t="s">
        <v>4192</v>
      </c>
      <c r="E1526" s="347">
        <v>715000</v>
      </c>
    </row>
    <row r="1527" spans="2:5" x14ac:dyDescent="0.2">
      <c r="B1527" s="350"/>
      <c r="C1527" s="346" t="s">
        <v>1054</v>
      </c>
      <c r="D1527" s="346" t="s">
        <v>4193</v>
      </c>
      <c r="E1527" s="347">
        <v>55021000</v>
      </c>
    </row>
    <row r="1528" spans="2:5" x14ac:dyDescent="0.2">
      <c r="B1528" s="350"/>
      <c r="C1528" s="346" t="s">
        <v>1056</v>
      </c>
      <c r="D1528" s="346" t="s">
        <v>4194</v>
      </c>
      <c r="E1528" s="347">
        <v>5000000</v>
      </c>
    </row>
    <row r="1529" spans="2:5" x14ac:dyDescent="0.2">
      <c r="B1529" s="350"/>
      <c r="C1529" s="346" t="s">
        <v>1058</v>
      </c>
      <c r="D1529" s="346" t="s">
        <v>4195</v>
      </c>
      <c r="E1529" s="347">
        <v>3000000</v>
      </c>
    </row>
    <row r="1530" spans="2:5" x14ac:dyDescent="0.2">
      <c r="B1530" s="350"/>
      <c r="C1530" s="346" t="s">
        <v>1059</v>
      </c>
      <c r="D1530" s="346" t="s">
        <v>4196</v>
      </c>
      <c r="E1530" s="347">
        <v>52602000</v>
      </c>
    </row>
    <row r="1531" spans="2:5" x14ac:dyDescent="0.2">
      <c r="B1531" s="350"/>
      <c r="C1531" s="346" t="s">
        <v>1060</v>
      </c>
      <c r="D1531" s="346" t="s">
        <v>4197</v>
      </c>
      <c r="E1531" s="347">
        <v>46630000</v>
      </c>
    </row>
    <row r="1532" spans="2:5" x14ac:dyDescent="0.2">
      <c r="B1532" s="350"/>
      <c r="C1532" s="346" t="s">
        <v>1062</v>
      </c>
      <c r="D1532" s="346" t="s">
        <v>4198</v>
      </c>
      <c r="E1532" s="347">
        <v>1</v>
      </c>
    </row>
    <row r="1533" spans="2:5" x14ac:dyDescent="0.2">
      <c r="B1533" s="350"/>
      <c r="C1533" s="346" t="s">
        <v>1063</v>
      </c>
      <c r="D1533" s="346" t="s">
        <v>3718</v>
      </c>
      <c r="E1533" s="347">
        <v>1</v>
      </c>
    </row>
    <row r="1534" spans="2:5" x14ac:dyDescent="0.2">
      <c r="B1534" s="350"/>
      <c r="C1534" s="346" t="s">
        <v>1064</v>
      </c>
      <c r="D1534" s="346" t="s">
        <v>3718</v>
      </c>
      <c r="E1534" s="347">
        <v>2</v>
      </c>
    </row>
    <row r="1535" spans="2:5" x14ac:dyDescent="0.2">
      <c r="B1535" s="350"/>
      <c r="C1535" s="346" t="s">
        <v>1065</v>
      </c>
      <c r="D1535" s="346" t="s">
        <v>3720</v>
      </c>
      <c r="E1535" s="347">
        <v>2</v>
      </c>
    </row>
    <row r="1536" spans="2:5" x14ac:dyDescent="0.2">
      <c r="B1536" s="350"/>
      <c r="C1536" s="346" t="s">
        <v>1066</v>
      </c>
      <c r="D1536" s="346" t="s">
        <v>3722</v>
      </c>
      <c r="E1536" s="347">
        <v>19945591</v>
      </c>
    </row>
    <row r="1537" spans="2:5" x14ac:dyDescent="0.2">
      <c r="B1537" s="350"/>
      <c r="C1537" s="346" t="s">
        <v>1067</v>
      </c>
      <c r="D1537" s="346" t="s">
        <v>3723</v>
      </c>
      <c r="E1537" s="347">
        <v>1</v>
      </c>
    </row>
    <row r="1538" spans="2:5" x14ac:dyDescent="0.2">
      <c r="B1538" s="350"/>
      <c r="C1538" s="346" t="s">
        <v>1068</v>
      </c>
      <c r="D1538" s="346" t="s">
        <v>4199</v>
      </c>
      <c r="E1538" s="347">
        <v>554302</v>
      </c>
    </row>
    <row r="1539" spans="2:5" x14ac:dyDescent="0.2">
      <c r="B1539" s="350"/>
      <c r="C1539" s="346" t="s">
        <v>1069</v>
      </c>
      <c r="D1539" s="346" t="s">
        <v>4200</v>
      </c>
      <c r="E1539" s="347">
        <v>162600</v>
      </c>
    </row>
    <row r="1540" spans="2:5" x14ac:dyDescent="0.2">
      <c r="B1540" s="350"/>
      <c r="C1540" s="346" t="s">
        <v>1069</v>
      </c>
      <c r="D1540" s="346" t="s">
        <v>4201</v>
      </c>
      <c r="E1540" s="347">
        <v>122547</v>
      </c>
    </row>
    <row r="1541" spans="2:5" x14ac:dyDescent="0.2">
      <c r="B1541" s="350"/>
      <c r="C1541" s="346" t="s">
        <v>1069</v>
      </c>
      <c r="D1541" s="346" t="s">
        <v>4202</v>
      </c>
      <c r="E1541" s="347">
        <v>80432</v>
      </c>
    </row>
    <row r="1542" spans="2:5" x14ac:dyDescent="0.2">
      <c r="B1542" s="350"/>
      <c r="C1542" s="346" t="s">
        <v>1069</v>
      </c>
      <c r="D1542" s="346" t="s">
        <v>4203</v>
      </c>
      <c r="E1542" s="347">
        <v>79200</v>
      </c>
    </row>
    <row r="1543" spans="2:5" x14ac:dyDescent="0.2">
      <c r="B1543" s="350"/>
      <c r="C1543" s="346" t="s">
        <v>1069</v>
      </c>
      <c r="D1543" s="346" t="s">
        <v>4204</v>
      </c>
      <c r="E1543" s="347">
        <v>357840</v>
      </c>
    </row>
    <row r="1544" spans="2:5" x14ac:dyDescent="0.2">
      <c r="B1544" s="350"/>
      <c r="C1544" s="346" t="s">
        <v>1069</v>
      </c>
      <c r="D1544" s="346" t="s">
        <v>4205</v>
      </c>
      <c r="E1544" s="347">
        <v>61200</v>
      </c>
    </row>
    <row r="1545" spans="2:5" x14ac:dyDescent="0.2">
      <c r="B1545" s="350"/>
      <c r="C1545" s="346" t="s">
        <v>1069</v>
      </c>
      <c r="D1545" s="346" t="s">
        <v>4206</v>
      </c>
      <c r="E1545" s="347">
        <v>60396</v>
      </c>
    </row>
    <row r="1546" spans="2:5" x14ac:dyDescent="0.2">
      <c r="B1546" s="350"/>
      <c r="C1546" s="346" t="s">
        <v>1069</v>
      </c>
      <c r="D1546" s="346" t="s">
        <v>4207</v>
      </c>
      <c r="E1546" s="347">
        <v>172800</v>
      </c>
    </row>
    <row r="1547" spans="2:5" x14ac:dyDescent="0.2">
      <c r="B1547" s="350"/>
      <c r="C1547" s="346" t="s">
        <v>1069</v>
      </c>
      <c r="D1547" s="346" t="s">
        <v>4208</v>
      </c>
      <c r="E1547" s="347">
        <v>107880</v>
      </c>
    </row>
    <row r="1548" spans="2:5" x14ac:dyDescent="0.2">
      <c r="B1548" s="350"/>
      <c r="C1548" s="346" t="s">
        <v>1069</v>
      </c>
      <c r="D1548" s="346" t="s">
        <v>4209</v>
      </c>
      <c r="E1548" s="347">
        <v>108000</v>
      </c>
    </row>
    <row r="1549" spans="2:5" x14ac:dyDescent="0.2">
      <c r="B1549" s="350"/>
      <c r="C1549" s="346" t="s">
        <v>1069</v>
      </c>
      <c r="D1549" s="346" t="s">
        <v>4210</v>
      </c>
      <c r="E1549" s="347">
        <v>80400</v>
      </c>
    </row>
    <row r="1550" spans="2:5" x14ac:dyDescent="0.2">
      <c r="B1550" s="350"/>
      <c r="C1550" s="346" t="s">
        <v>1069</v>
      </c>
      <c r="D1550" s="346" t="s">
        <v>4211</v>
      </c>
      <c r="E1550" s="347">
        <v>89760</v>
      </c>
    </row>
    <row r="1551" spans="2:5" x14ac:dyDescent="0.2">
      <c r="B1551" s="350"/>
      <c r="C1551" s="346" t="s">
        <v>1069</v>
      </c>
      <c r="D1551" s="346" t="s">
        <v>4212</v>
      </c>
      <c r="E1551" s="347">
        <v>117600</v>
      </c>
    </row>
    <row r="1552" spans="2:5" x14ac:dyDescent="0.2">
      <c r="B1552" s="350"/>
      <c r="C1552" s="346" t="s">
        <v>1069</v>
      </c>
      <c r="D1552" s="346" t="s">
        <v>4213</v>
      </c>
      <c r="E1552" s="347">
        <v>117600</v>
      </c>
    </row>
    <row r="1553" spans="2:5" x14ac:dyDescent="0.2">
      <c r="B1553" s="350"/>
      <c r="C1553" s="346" t="s">
        <v>1069</v>
      </c>
      <c r="D1553" s="346" t="s">
        <v>4214</v>
      </c>
      <c r="E1553" s="347">
        <v>261540</v>
      </c>
    </row>
    <row r="1554" spans="2:5" x14ac:dyDescent="0.2">
      <c r="B1554" s="350"/>
      <c r="C1554" s="346" t="s">
        <v>1069</v>
      </c>
      <c r="D1554" s="346" t="s">
        <v>4215</v>
      </c>
      <c r="E1554" s="347">
        <v>90000</v>
      </c>
    </row>
    <row r="1555" spans="2:5" x14ac:dyDescent="0.2">
      <c r="B1555" s="350"/>
      <c r="C1555" s="346" t="s">
        <v>1069</v>
      </c>
      <c r="D1555" s="346" t="s">
        <v>4216</v>
      </c>
      <c r="E1555" s="347">
        <v>104836</v>
      </c>
    </row>
    <row r="1556" spans="2:5" x14ac:dyDescent="0.2">
      <c r="B1556" s="350"/>
      <c r="C1556" s="346" t="s">
        <v>1069</v>
      </c>
      <c r="D1556" s="346" t="s">
        <v>4217</v>
      </c>
      <c r="E1556" s="347">
        <v>90600</v>
      </c>
    </row>
    <row r="1557" spans="2:5" x14ac:dyDescent="0.2">
      <c r="B1557" s="350"/>
      <c r="C1557" s="346" t="s">
        <v>1069</v>
      </c>
      <c r="D1557" s="346" t="s">
        <v>4218</v>
      </c>
      <c r="E1557" s="347">
        <v>268981</v>
      </c>
    </row>
    <row r="1558" spans="2:5" x14ac:dyDescent="0.2">
      <c r="B1558" s="350"/>
      <c r="C1558" s="346" t="s">
        <v>1069</v>
      </c>
      <c r="D1558" s="346" t="s">
        <v>4219</v>
      </c>
      <c r="E1558" s="347">
        <v>360000</v>
      </c>
    </row>
    <row r="1559" spans="2:5" x14ac:dyDescent="0.2">
      <c r="B1559" s="350"/>
      <c r="C1559" s="346" t="s">
        <v>1069</v>
      </c>
      <c r="D1559" s="346" t="s">
        <v>4220</v>
      </c>
      <c r="E1559" s="347">
        <v>180624</v>
      </c>
    </row>
    <row r="1560" spans="2:5" x14ac:dyDescent="0.2">
      <c r="B1560" s="350"/>
      <c r="C1560" s="346" t="s">
        <v>1069</v>
      </c>
      <c r="D1560" s="346" t="s">
        <v>4221</v>
      </c>
      <c r="E1560" s="347">
        <v>240000</v>
      </c>
    </row>
    <row r="1561" spans="2:5" x14ac:dyDescent="0.2">
      <c r="B1561" s="350"/>
      <c r="C1561" s="346" t="s">
        <v>1069</v>
      </c>
      <c r="D1561" s="346" t="s">
        <v>4222</v>
      </c>
      <c r="E1561" s="347">
        <v>73080</v>
      </c>
    </row>
    <row r="1562" spans="2:5" x14ac:dyDescent="0.2">
      <c r="B1562" s="350"/>
      <c r="C1562" s="346" t="s">
        <v>1069</v>
      </c>
      <c r="D1562" s="346" t="s">
        <v>4223</v>
      </c>
      <c r="E1562" s="347">
        <v>82440</v>
      </c>
    </row>
    <row r="1563" spans="2:5" x14ac:dyDescent="0.2">
      <c r="B1563" s="350"/>
      <c r="C1563" s="346" t="s">
        <v>1069</v>
      </c>
      <c r="D1563" s="346" t="s">
        <v>4224</v>
      </c>
      <c r="E1563" s="347">
        <v>324000</v>
      </c>
    </row>
    <row r="1564" spans="2:5" x14ac:dyDescent="0.2">
      <c r="B1564" s="350"/>
      <c r="C1564" s="346" t="s">
        <v>1069</v>
      </c>
      <c r="D1564" s="346" t="s">
        <v>4225</v>
      </c>
      <c r="E1564" s="347">
        <v>324000</v>
      </c>
    </row>
    <row r="1565" spans="2:5" x14ac:dyDescent="0.2">
      <c r="B1565" s="350"/>
      <c r="C1565" s="346" t="s">
        <v>1069</v>
      </c>
      <c r="D1565" s="346" t="s">
        <v>4226</v>
      </c>
      <c r="E1565" s="347">
        <v>222000</v>
      </c>
    </row>
    <row r="1566" spans="2:5" x14ac:dyDescent="0.2">
      <c r="B1566" s="350"/>
      <c r="C1566" s="346" t="s">
        <v>1069</v>
      </c>
      <c r="D1566" s="346" t="s">
        <v>4227</v>
      </c>
      <c r="E1566" s="347">
        <v>55200</v>
      </c>
    </row>
    <row r="1567" spans="2:5" x14ac:dyDescent="0.2">
      <c r="B1567" s="350"/>
      <c r="C1567" s="346" t="s">
        <v>1069</v>
      </c>
      <c r="D1567" s="346" t="s">
        <v>4228</v>
      </c>
      <c r="E1567" s="347">
        <v>140487</v>
      </c>
    </row>
    <row r="1568" spans="2:5" x14ac:dyDescent="0.2">
      <c r="B1568" s="350"/>
      <c r="C1568" s="346" t="s">
        <v>1069</v>
      </c>
      <c r="D1568" s="346" t="s">
        <v>4229</v>
      </c>
      <c r="E1568" s="347">
        <v>129600</v>
      </c>
    </row>
    <row r="1569" spans="2:5" x14ac:dyDescent="0.2">
      <c r="B1569" s="350"/>
      <c r="C1569" s="346" t="s">
        <v>1069</v>
      </c>
      <c r="D1569" s="346" t="s">
        <v>4230</v>
      </c>
      <c r="E1569" s="347">
        <v>60396</v>
      </c>
    </row>
    <row r="1570" spans="2:5" x14ac:dyDescent="0.2">
      <c r="B1570" s="350"/>
      <c r="C1570" s="346" t="s">
        <v>1069</v>
      </c>
      <c r="D1570" s="346" t="s">
        <v>4231</v>
      </c>
      <c r="E1570" s="347">
        <v>1</v>
      </c>
    </row>
    <row r="1571" spans="2:5" x14ac:dyDescent="0.2">
      <c r="B1571" s="350"/>
      <c r="C1571" s="346" t="s">
        <v>1069</v>
      </c>
      <c r="D1571" s="346" t="s">
        <v>4232</v>
      </c>
      <c r="E1571" s="347">
        <v>37200</v>
      </c>
    </row>
    <row r="1572" spans="2:5" x14ac:dyDescent="0.2">
      <c r="B1572" s="350"/>
      <c r="C1572" s="346" t="s">
        <v>1069</v>
      </c>
      <c r="D1572" s="346" t="s">
        <v>4233</v>
      </c>
      <c r="E1572" s="347">
        <v>1</v>
      </c>
    </row>
    <row r="1573" spans="2:5" x14ac:dyDescent="0.2">
      <c r="B1573" s="350"/>
      <c r="C1573" s="346" t="s">
        <v>1069</v>
      </c>
      <c r="D1573" s="346" t="s">
        <v>4234</v>
      </c>
      <c r="E1573" s="347">
        <v>59766</v>
      </c>
    </row>
    <row r="1574" spans="2:5" x14ac:dyDescent="0.2">
      <c r="B1574" s="350"/>
      <c r="C1574" s="346" t="s">
        <v>1069</v>
      </c>
      <c r="D1574" s="346" t="s">
        <v>4235</v>
      </c>
      <c r="E1574" s="347">
        <v>1</v>
      </c>
    </row>
    <row r="1575" spans="2:5" x14ac:dyDescent="0.2">
      <c r="B1575" s="350"/>
      <c r="C1575" s="346" t="s">
        <v>1069</v>
      </c>
      <c r="D1575" s="346" t="s">
        <v>4236</v>
      </c>
      <c r="E1575" s="347">
        <v>109332</v>
      </c>
    </row>
    <row r="1576" spans="2:5" x14ac:dyDescent="0.2">
      <c r="B1576" s="350"/>
      <c r="C1576" s="346" t="s">
        <v>1069</v>
      </c>
      <c r="D1576" s="346" t="s">
        <v>4237</v>
      </c>
      <c r="E1576" s="347">
        <v>176400</v>
      </c>
    </row>
    <row r="1577" spans="2:5" x14ac:dyDescent="0.2">
      <c r="B1577" s="350"/>
      <c r="C1577" s="346" t="s">
        <v>1069</v>
      </c>
      <c r="D1577" s="346" t="s">
        <v>4238</v>
      </c>
      <c r="E1577" s="347">
        <v>120960</v>
      </c>
    </row>
    <row r="1578" spans="2:5" x14ac:dyDescent="0.2">
      <c r="B1578" s="350"/>
      <c r="C1578" s="346" t="s">
        <v>1069</v>
      </c>
      <c r="D1578" s="346" t="s">
        <v>4239</v>
      </c>
      <c r="E1578" s="347">
        <v>148800</v>
      </c>
    </row>
    <row r="1579" spans="2:5" x14ac:dyDescent="0.2">
      <c r="B1579" s="350"/>
      <c r="C1579" s="346" t="s">
        <v>1069</v>
      </c>
      <c r="D1579" s="346" t="s">
        <v>4240</v>
      </c>
      <c r="E1579" s="347">
        <v>84000</v>
      </c>
    </row>
    <row r="1580" spans="2:5" x14ac:dyDescent="0.2">
      <c r="B1580" s="350"/>
      <c r="C1580" s="346" t="s">
        <v>1069</v>
      </c>
      <c r="D1580" s="346" t="s">
        <v>4241</v>
      </c>
      <c r="E1580" s="347">
        <v>57324</v>
      </c>
    </row>
    <row r="1581" spans="2:5" x14ac:dyDescent="0.2">
      <c r="B1581" s="350"/>
      <c r="C1581" s="346" t="s">
        <v>1069</v>
      </c>
      <c r="D1581" s="346" t="s">
        <v>4242</v>
      </c>
      <c r="E1581" s="347">
        <v>697200</v>
      </c>
    </row>
    <row r="1582" spans="2:5" x14ac:dyDescent="0.2">
      <c r="B1582" s="350"/>
      <c r="C1582" s="346" t="s">
        <v>1069</v>
      </c>
      <c r="D1582" s="346" t="s">
        <v>4243</v>
      </c>
      <c r="E1582" s="347">
        <v>420000</v>
      </c>
    </row>
    <row r="1583" spans="2:5" x14ac:dyDescent="0.2">
      <c r="B1583" s="350"/>
      <c r="C1583" s="346" t="s">
        <v>1069</v>
      </c>
      <c r="D1583" s="346" t="s">
        <v>4244</v>
      </c>
      <c r="E1583" s="347">
        <v>303336</v>
      </c>
    </row>
    <row r="1584" spans="2:5" x14ac:dyDescent="0.2">
      <c r="B1584" s="350"/>
      <c r="C1584" s="346" t="s">
        <v>1069</v>
      </c>
      <c r="D1584" s="346" t="s">
        <v>4245</v>
      </c>
      <c r="E1584" s="347">
        <v>86400</v>
      </c>
    </row>
    <row r="1585" spans="2:5" x14ac:dyDescent="0.2">
      <c r="B1585" s="350"/>
      <c r="C1585" s="346" t="s">
        <v>1069</v>
      </c>
      <c r="D1585" s="346" t="s">
        <v>4246</v>
      </c>
      <c r="E1585" s="347">
        <v>61906</v>
      </c>
    </row>
    <row r="1586" spans="2:5" x14ac:dyDescent="0.2">
      <c r="B1586" s="350"/>
      <c r="C1586" s="346" t="s">
        <v>1069</v>
      </c>
      <c r="D1586" s="346" t="s">
        <v>4247</v>
      </c>
      <c r="E1586" s="347">
        <v>408507</v>
      </c>
    </row>
    <row r="1587" spans="2:5" x14ac:dyDescent="0.2">
      <c r="B1587" s="350"/>
      <c r="C1587" s="346" t="s">
        <v>1069</v>
      </c>
      <c r="D1587" s="346" t="s">
        <v>4248</v>
      </c>
      <c r="E1587" s="347">
        <v>161280</v>
      </c>
    </row>
    <row r="1588" spans="2:5" x14ac:dyDescent="0.2">
      <c r="B1588" s="350"/>
      <c r="C1588" s="346" t="s">
        <v>1069</v>
      </c>
      <c r="D1588" s="346" t="s">
        <v>4249</v>
      </c>
      <c r="E1588" s="347">
        <v>87240</v>
      </c>
    </row>
    <row r="1589" spans="2:5" x14ac:dyDescent="0.2">
      <c r="B1589" s="350"/>
      <c r="C1589" s="346" t="s">
        <v>1069</v>
      </c>
      <c r="D1589" s="346" t="s">
        <v>4250</v>
      </c>
      <c r="E1589" s="347">
        <v>78000</v>
      </c>
    </row>
    <row r="1590" spans="2:5" x14ac:dyDescent="0.2">
      <c r="B1590" s="350"/>
      <c r="C1590" s="346" t="s">
        <v>1069</v>
      </c>
      <c r="D1590" s="346" t="s">
        <v>4251</v>
      </c>
      <c r="E1590" s="347">
        <v>83784</v>
      </c>
    </row>
    <row r="1591" spans="2:5" x14ac:dyDescent="0.2">
      <c r="B1591" s="350"/>
      <c r="C1591" s="346" t="s">
        <v>1069</v>
      </c>
      <c r="D1591" s="346" t="s">
        <v>4252</v>
      </c>
      <c r="E1591" s="347">
        <v>185220</v>
      </c>
    </row>
    <row r="1592" spans="2:5" x14ac:dyDescent="0.2">
      <c r="B1592" s="350"/>
      <c r="C1592" s="346" t="s">
        <v>1069</v>
      </c>
      <c r="D1592" s="346" t="s">
        <v>4253</v>
      </c>
      <c r="E1592" s="347">
        <v>51684</v>
      </c>
    </row>
    <row r="1593" spans="2:5" x14ac:dyDescent="0.2">
      <c r="B1593" s="350"/>
      <c r="C1593" s="346" t="s">
        <v>1069</v>
      </c>
      <c r="D1593" s="346" t="s">
        <v>4236</v>
      </c>
      <c r="E1593" s="347">
        <v>109332</v>
      </c>
    </row>
    <row r="1594" spans="2:5" x14ac:dyDescent="0.2">
      <c r="B1594" s="350"/>
      <c r="C1594" s="346" t="s">
        <v>1069</v>
      </c>
      <c r="D1594" s="346" t="s">
        <v>4254</v>
      </c>
      <c r="E1594" s="347">
        <v>127000</v>
      </c>
    </row>
    <row r="1595" spans="2:5" x14ac:dyDescent="0.2">
      <c r="B1595" s="350"/>
      <c r="C1595" s="346" t="s">
        <v>1069</v>
      </c>
      <c r="D1595" s="346" t="s">
        <v>4255</v>
      </c>
      <c r="E1595" s="347">
        <v>684000</v>
      </c>
    </row>
    <row r="1596" spans="2:5" x14ac:dyDescent="0.2">
      <c r="B1596" s="350"/>
      <c r="C1596" s="346" t="s">
        <v>1069</v>
      </c>
      <c r="D1596" s="346" t="s">
        <v>4256</v>
      </c>
      <c r="E1596" s="347">
        <v>57958</v>
      </c>
    </row>
    <row r="1597" spans="2:5" x14ac:dyDescent="0.2">
      <c r="B1597" s="350"/>
      <c r="C1597" s="346" t="s">
        <v>1071</v>
      </c>
      <c r="D1597" s="346" t="s">
        <v>4257</v>
      </c>
      <c r="E1597" s="347">
        <v>492480</v>
      </c>
    </row>
    <row r="1598" spans="2:5" x14ac:dyDescent="0.2">
      <c r="B1598" s="350"/>
      <c r="C1598" s="346" t="s">
        <v>1071</v>
      </c>
      <c r="D1598" s="346" t="s">
        <v>4258</v>
      </c>
      <c r="E1598" s="347">
        <v>537660</v>
      </c>
    </row>
    <row r="1599" spans="2:5" x14ac:dyDescent="0.2">
      <c r="B1599" s="350"/>
      <c r="C1599" s="346" t="s">
        <v>1071</v>
      </c>
      <c r="D1599" s="346" t="s">
        <v>4259</v>
      </c>
      <c r="E1599" s="347">
        <v>209160</v>
      </c>
    </row>
    <row r="1600" spans="2:5" x14ac:dyDescent="0.2">
      <c r="B1600" s="350"/>
      <c r="C1600" s="346" t="s">
        <v>1071</v>
      </c>
      <c r="D1600" s="346" t="s">
        <v>4260</v>
      </c>
      <c r="E1600" s="347">
        <v>858000</v>
      </c>
    </row>
    <row r="1601" spans="2:5" x14ac:dyDescent="0.2">
      <c r="B1601" s="350"/>
      <c r="C1601" s="346" t="s">
        <v>1071</v>
      </c>
      <c r="D1601" s="346" t="s">
        <v>4261</v>
      </c>
      <c r="E1601" s="347">
        <v>167580</v>
      </c>
    </row>
    <row r="1602" spans="2:5" x14ac:dyDescent="0.2">
      <c r="B1602" s="350"/>
      <c r="C1602" s="346" t="s">
        <v>1071</v>
      </c>
      <c r="D1602" s="346" t="s">
        <v>4262</v>
      </c>
      <c r="E1602" s="347">
        <v>160800</v>
      </c>
    </row>
    <row r="1603" spans="2:5" x14ac:dyDescent="0.2">
      <c r="B1603" s="350"/>
      <c r="C1603" s="346" t="s">
        <v>1071</v>
      </c>
      <c r="D1603" s="346" t="s">
        <v>4263</v>
      </c>
      <c r="E1603" s="347">
        <v>126000</v>
      </c>
    </row>
    <row r="1604" spans="2:5" x14ac:dyDescent="0.2">
      <c r="B1604" s="350"/>
      <c r="C1604" s="346" t="s">
        <v>1071</v>
      </c>
      <c r="D1604" s="346" t="s">
        <v>4264</v>
      </c>
      <c r="E1604" s="347">
        <v>1044000</v>
      </c>
    </row>
    <row r="1605" spans="2:5" x14ac:dyDescent="0.2">
      <c r="B1605" s="350"/>
      <c r="C1605" s="346" t="s">
        <v>1071</v>
      </c>
      <c r="D1605" s="346" t="s">
        <v>4265</v>
      </c>
      <c r="E1605" s="347">
        <v>150919</v>
      </c>
    </row>
    <row r="1606" spans="2:5" x14ac:dyDescent="0.2">
      <c r="B1606" s="350"/>
      <c r="C1606" s="346" t="s">
        <v>1071</v>
      </c>
      <c r="D1606" s="346" t="s">
        <v>4266</v>
      </c>
      <c r="E1606" s="347">
        <v>337107</v>
      </c>
    </row>
    <row r="1607" spans="2:5" x14ac:dyDescent="0.2">
      <c r="B1607" s="350"/>
      <c r="C1607" s="346" t="s">
        <v>1071</v>
      </c>
      <c r="D1607" s="346" t="s">
        <v>4267</v>
      </c>
      <c r="E1607" s="347">
        <v>234744</v>
      </c>
    </row>
    <row r="1608" spans="2:5" x14ac:dyDescent="0.2">
      <c r="B1608" s="350"/>
      <c r="C1608" s="346" t="s">
        <v>1071</v>
      </c>
      <c r="D1608" s="346" t="s">
        <v>4268</v>
      </c>
      <c r="E1608" s="347">
        <v>600000</v>
      </c>
    </row>
    <row r="1609" spans="2:5" x14ac:dyDescent="0.2">
      <c r="B1609" s="350"/>
      <c r="C1609" s="346" t="s">
        <v>1071</v>
      </c>
      <c r="D1609" s="346" t="s">
        <v>4269</v>
      </c>
      <c r="E1609" s="347">
        <v>841680</v>
      </c>
    </row>
    <row r="1610" spans="2:5" x14ac:dyDescent="0.2">
      <c r="B1610" s="350"/>
      <c r="C1610" s="346" t="s">
        <v>1071</v>
      </c>
      <c r="D1610" s="346" t="s">
        <v>4270</v>
      </c>
      <c r="E1610" s="347">
        <v>138000</v>
      </c>
    </row>
    <row r="1611" spans="2:5" x14ac:dyDescent="0.2">
      <c r="B1611" s="350"/>
      <c r="C1611" s="346" t="s">
        <v>1071</v>
      </c>
      <c r="D1611" s="346" t="s">
        <v>4271</v>
      </c>
      <c r="E1611" s="347">
        <v>444000</v>
      </c>
    </row>
    <row r="1612" spans="2:5" x14ac:dyDescent="0.2">
      <c r="B1612" s="350"/>
      <c r="C1612" s="346" t="s">
        <v>1071</v>
      </c>
      <c r="D1612" s="346" t="s">
        <v>4233</v>
      </c>
      <c r="E1612" s="347">
        <v>120000</v>
      </c>
    </row>
    <row r="1613" spans="2:5" x14ac:dyDescent="0.2">
      <c r="B1613" s="350"/>
      <c r="C1613" s="346" t="s">
        <v>1071</v>
      </c>
      <c r="D1613" s="346" t="s">
        <v>4230</v>
      </c>
      <c r="E1613" s="347">
        <v>51684</v>
      </c>
    </row>
    <row r="1614" spans="2:5" x14ac:dyDescent="0.2">
      <c r="B1614" s="350"/>
      <c r="C1614" s="346" t="s">
        <v>1071</v>
      </c>
      <c r="D1614" s="346" t="s">
        <v>4272</v>
      </c>
      <c r="E1614" s="347">
        <v>1</v>
      </c>
    </row>
    <row r="1615" spans="2:5" x14ac:dyDescent="0.2">
      <c r="B1615" s="350"/>
      <c r="C1615" s="346" t="s">
        <v>1071</v>
      </c>
      <c r="D1615" s="346" t="s">
        <v>4273</v>
      </c>
      <c r="E1615" s="347">
        <v>1</v>
      </c>
    </row>
    <row r="1616" spans="2:5" x14ac:dyDescent="0.2">
      <c r="B1616" s="350"/>
      <c r="C1616" s="346" t="s">
        <v>1071</v>
      </c>
      <c r="D1616" s="346" t="s">
        <v>4274</v>
      </c>
      <c r="E1616" s="347">
        <v>102000</v>
      </c>
    </row>
    <row r="1617" spans="2:5" x14ac:dyDescent="0.2">
      <c r="B1617" s="350"/>
      <c r="C1617" s="346" t="s">
        <v>1071</v>
      </c>
      <c r="D1617" s="346" t="s">
        <v>4275</v>
      </c>
      <c r="E1617" s="347">
        <v>1020000</v>
      </c>
    </row>
    <row r="1618" spans="2:5" x14ac:dyDescent="0.2">
      <c r="B1618" s="350"/>
      <c r="C1618" s="346" t="s">
        <v>1071</v>
      </c>
      <c r="D1618" s="346" t="s">
        <v>4276</v>
      </c>
      <c r="E1618" s="347">
        <v>288000</v>
      </c>
    </row>
    <row r="1619" spans="2:5" x14ac:dyDescent="0.2">
      <c r="B1619" s="350"/>
      <c r="C1619" s="346" t="s">
        <v>1071</v>
      </c>
      <c r="D1619" s="346" t="s">
        <v>4277</v>
      </c>
      <c r="E1619" s="347">
        <v>1168800</v>
      </c>
    </row>
    <row r="1620" spans="2:5" x14ac:dyDescent="0.2">
      <c r="B1620" s="350"/>
      <c r="C1620" s="346" t="s">
        <v>1071</v>
      </c>
      <c r="D1620" s="346" t="s">
        <v>4278</v>
      </c>
      <c r="E1620" s="347">
        <v>66000</v>
      </c>
    </row>
    <row r="1621" spans="2:5" x14ac:dyDescent="0.2">
      <c r="B1621" s="350"/>
      <c r="C1621" s="346" t="s">
        <v>1071</v>
      </c>
      <c r="D1621" s="346" t="s">
        <v>4279</v>
      </c>
      <c r="E1621" s="347">
        <v>780000</v>
      </c>
    </row>
    <row r="1622" spans="2:5" x14ac:dyDescent="0.2">
      <c r="B1622" s="350"/>
      <c r="C1622" s="346" t="s">
        <v>1071</v>
      </c>
      <c r="D1622" s="346" t="s">
        <v>4280</v>
      </c>
      <c r="E1622" s="347">
        <v>336000</v>
      </c>
    </row>
    <row r="1623" spans="2:5" x14ac:dyDescent="0.2">
      <c r="B1623" s="350"/>
      <c r="C1623" s="346" t="s">
        <v>1071</v>
      </c>
      <c r="D1623" s="346" t="s">
        <v>4281</v>
      </c>
      <c r="E1623" s="347">
        <v>391800</v>
      </c>
    </row>
    <row r="1624" spans="2:5" x14ac:dyDescent="0.2">
      <c r="B1624" s="350"/>
      <c r="C1624" s="346" t="s">
        <v>1071</v>
      </c>
      <c r="D1624" s="346" t="s">
        <v>4282</v>
      </c>
      <c r="E1624" s="347">
        <v>642840</v>
      </c>
    </row>
    <row r="1625" spans="2:5" x14ac:dyDescent="0.2">
      <c r="B1625" s="350"/>
      <c r="C1625" s="346" t="s">
        <v>1071</v>
      </c>
      <c r="D1625" s="346" t="s">
        <v>4283</v>
      </c>
      <c r="E1625" s="347">
        <v>1320000</v>
      </c>
    </row>
    <row r="1626" spans="2:5" x14ac:dyDescent="0.2">
      <c r="B1626" s="350"/>
      <c r="C1626" s="346" t="s">
        <v>1071</v>
      </c>
      <c r="D1626" s="346" t="s">
        <v>4284</v>
      </c>
      <c r="E1626" s="347">
        <v>152400</v>
      </c>
    </row>
    <row r="1627" spans="2:5" x14ac:dyDescent="0.2">
      <c r="B1627" s="350"/>
      <c r="C1627" s="346" t="s">
        <v>1071</v>
      </c>
      <c r="D1627" s="346" t="s">
        <v>4285</v>
      </c>
      <c r="E1627" s="347">
        <v>596637</v>
      </c>
    </row>
    <row r="1628" spans="2:5" x14ac:dyDescent="0.2">
      <c r="B1628" s="350"/>
      <c r="C1628" s="346" t="s">
        <v>1071</v>
      </c>
      <c r="D1628" s="346" t="s">
        <v>4286</v>
      </c>
      <c r="E1628" s="347">
        <v>104793</v>
      </c>
    </row>
    <row r="1629" spans="2:5" x14ac:dyDescent="0.2">
      <c r="B1629" s="350"/>
      <c r="C1629" s="346" t="s">
        <v>1071</v>
      </c>
      <c r="D1629" s="346" t="s">
        <v>4231</v>
      </c>
      <c r="E1629" s="347">
        <v>100000</v>
      </c>
    </row>
    <row r="1630" spans="2:5" x14ac:dyDescent="0.2">
      <c r="B1630" s="350"/>
      <c r="C1630" s="346" t="s">
        <v>1071</v>
      </c>
      <c r="D1630" s="346" t="s">
        <v>4253</v>
      </c>
      <c r="E1630" s="347">
        <v>56336</v>
      </c>
    </row>
    <row r="1631" spans="2:5" x14ac:dyDescent="0.2">
      <c r="B1631" s="350"/>
      <c r="C1631" s="346" t="s">
        <v>1071</v>
      </c>
      <c r="D1631" s="346" t="s">
        <v>4255</v>
      </c>
      <c r="E1631" s="347">
        <v>697000</v>
      </c>
    </row>
    <row r="1632" spans="2:5" x14ac:dyDescent="0.2">
      <c r="B1632" s="350"/>
      <c r="C1632" s="346" t="s">
        <v>1071</v>
      </c>
      <c r="D1632" s="346" t="s">
        <v>4287</v>
      </c>
      <c r="E1632" s="347">
        <v>135028</v>
      </c>
    </row>
    <row r="1633" spans="2:5" x14ac:dyDescent="0.2">
      <c r="B1633" s="350"/>
      <c r="C1633" s="346" t="s">
        <v>1072</v>
      </c>
      <c r="D1633" s="346" t="s">
        <v>3838</v>
      </c>
      <c r="E1633" s="347">
        <v>9310706</v>
      </c>
    </row>
    <row r="1634" spans="2:5" x14ac:dyDescent="0.2">
      <c r="B1634" s="350"/>
      <c r="C1634" s="346" t="s">
        <v>1072</v>
      </c>
      <c r="D1634" s="346" t="s">
        <v>4288</v>
      </c>
      <c r="E1634" s="347">
        <v>1347500</v>
      </c>
    </row>
    <row r="1635" spans="2:5" x14ac:dyDescent="0.2">
      <c r="B1635" s="350"/>
      <c r="C1635" s="346" t="s">
        <v>1072</v>
      </c>
      <c r="D1635" s="346" t="s">
        <v>3737</v>
      </c>
      <c r="E1635" s="347">
        <v>26342</v>
      </c>
    </row>
    <row r="1636" spans="2:5" x14ac:dyDescent="0.2">
      <c r="B1636" s="350"/>
      <c r="C1636" s="346" t="s">
        <v>1073</v>
      </c>
      <c r="D1636" s="346" t="s">
        <v>4289</v>
      </c>
      <c r="E1636" s="347">
        <v>4426399</v>
      </c>
    </row>
    <row r="1637" spans="2:5" x14ac:dyDescent="0.2">
      <c r="B1637" s="350"/>
      <c r="C1637" s="346" t="s">
        <v>1073</v>
      </c>
      <c r="D1637" s="346" t="s">
        <v>4199</v>
      </c>
      <c r="E1637" s="347">
        <v>1039136</v>
      </c>
    </row>
    <row r="1638" spans="2:5" x14ac:dyDescent="0.2">
      <c r="B1638" s="350"/>
      <c r="C1638" s="346" t="s">
        <v>1074</v>
      </c>
      <c r="D1638" s="346" t="s">
        <v>4290</v>
      </c>
      <c r="E1638" s="347">
        <v>2914098</v>
      </c>
    </row>
    <row r="1639" spans="2:5" x14ac:dyDescent="0.2">
      <c r="B1639" s="350"/>
      <c r="C1639" s="346" t="s">
        <v>1074</v>
      </c>
      <c r="D1639" s="346" t="s">
        <v>4291</v>
      </c>
      <c r="E1639" s="347">
        <v>7008008</v>
      </c>
    </row>
    <row r="1640" spans="2:5" x14ac:dyDescent="0.2">
      <c r="B1640" s="350"/>
      <c r="C1640" s="346" t="s">
        <v>1074</v>
      </c>
      <c r="D1640" s="346" t="s">
        <v>4292</v>
      </c>
      <c r="E1640" s="347">
        <v>1400000</v>
      </c>
    </row>
    <row r="1641" spans="2:5" x14ac:dyDescent="0.2">
      <c r="B1641" s="350"/>
      <c r="C1641" s="346" t="s">
        <v>1075</v>
      </c>
      <c r="D1641" s="346" t="s">
        <v>4293</v>
      </c>
      <c r="E1641" s="347">
        <v>706120</v>
      </c>
    </row>
    <row r="1642" spans="2:5" x14ac:dyDescent="0.2">
      <c r="B1642" s="350"/>
      <c r="C1642" s="346" t="s">
        <v>1075</v>
      </c>
      <c r="D1642" s="346" t="s">
        <v>4294</v>
      </c>
      <c r="E1642" s="347">
        <v>1149337</v>
      </c>
    </row>
    <row r="1643" spans="2:5" x14ac:dyDescent="0.2">
      <c r="B1643" s="350"/>
      <c r="C1643" s="346" t="s">
        <v>1076</v>
      </c>
      <c r="D1643" s="346" t="s">
        <v>4295</v>
      </c>
      <c r="E1643" s="347">
        <v>200701</v>
      </c>
    </row>
    <row r="1644" spans="2:5" x14ac:dyDescent="0.2">
      <c r="B1644" s="350"/>
      <c r="C1644" s="346" t="s">
        <v>1076</v>
      </c>
      <c r="D1644" s="346" t="s">
        <v>4293</v>
      </c>
      <c r="E1644" s="347">
        <v>6355082</v>
      </c>
    </row>
    <row r="1645" spans="2:5" x14ac:dyDescent="0.2">
      <c r="B1645" s="350"/>
      <c r="C1645" s="346" t="s">
        <v>1076</v>
      </c>
      <c r="D1645" s="346" t="s">
        <v>4296</v>
      </c>
      <c r="E1645" s="347">
        <v>4453518</v>
      </c>
    </row>
    <row r="1646" spans="2:5" x14ac:dyDescent="0.2">
      <c r="B1646" s="350"/>
      <c r="C1646" s="346" t="s">
        <v>1076</v>
      </c>
      <c r="D1646" s="346" t="s">
        <v>4297</v>
      </c>
      <c r="E1646" s="347">
        <v>915693</v>
      </c>
    </row>
    <row r="1647" spans="2:5" x14ac:dyDescent="0.2">
      <c r="B1647" s="350"/>
      <c r="C1647" s="346" t="s">
        <v>1076</v>
      </c>
      <c r="D1647" s="346" t="s">
        <v>4298</v>
      </c>
      <c r="E1647" s="347">
        <v>827888</v>
      </c>
    </row>
    <row r="1648" spans="2:5" x14ac:dyDescent="0.2">
      <c r="B1648" s="350"/>
      <c r="C1648" s="346" t="s">
        <v>1076</v>
      </c>
      <c r="D1648" s="346" t="s">
        <v>4299</v>
      </c>
      <c r="E1648" s="347">
        <v>815343</v>
      </c>
    </row>
    <row r="1649" spans="2:5" x14ac:dyDescent="0.2">
      <c r="B1649" s="350"/>
      <c r="C1649" s="346" t="s">
        <v>1076</v>
      </c>
      <c r="D1649" s="346" t="s">
        <v>4300</v>
      </c>
      <c r="E1649" s="347">
        <v>777712</v>
      </c>
    </row>
    <row r="1650" spans="2:5" x14ac:dyDescent="0.2">
      <c r="B1650" s="350"/>
      <c r="C1650" s="346" t="s">
        <v>1076</v>
      </c>
      <c r="D1650" s="346" t="s">
        <v>4301</v>
      </c>
      <c r="E1650" s="347">
        <v>689906</v>
      </c>
    </row>
    <row r="1651" spans="2:5" x14ac:dyDescent="0.2">
      <c r="B1651" s="350"/>
      <c r="C1651" s="346" t="s">
        <v>1076</v>
      </c>
      <c r="D1651" s="346" t="s">
        <v>4302</v>
      </c>
      <c r="E1651" s="347">
        <v>282234</v>
      </c>
    </row>
    <row r="1652" spans="2:5" x14ac:dyDescent="0.2">
      <c r="B1652" s="350"/>
      <c r="C1652" s="346" t="s">
        <v>1076</v>
      </c>
      <c r="D1652" s="346" t="s">
        <v>4303</v>
      </c>
      <c r="E1652" s="347">
        <v>232059</v>
      </c>
    </row>
    <row r="1653" spans="2:5" x14ac:dyDescent="0.2">
      <c r="B1653" s="350"/>
      <c r="C1653" s="346" t="s">
        <v>1076</v>
      </c>
      <c r="D1653" s="346" t="s">
        <v>4304</v>
      </c>
      <c r="E1653" s="347">
        <v>200701</v>
      </c>
    </row>
    <row r="1654" spans="2:5" x14ac:dyDescent="0.2">
      <c r="B1654" s="350"/>
      <c r="C1654" s="346" t="s">
        <v>1076</v>
      </c>
      <c r="D1654" s="346" t="s">
        <v>4305</v>
      </c>
      <c r="E1654" s="347">
        <v>137982</v>
      </c>
    </row>
    <row r="1655" spans="2:5" x14ac:dyDescent="0.2">
      <c r="B1655" s="350"/>
      <c r="C1655" s="346" t="s">
        <v>1076</v>
      </c>
      <c r="D1655" s="346" t="s">
        <v>4306</v>
      </c>
      <c r="E1655" s="347">
        <v>137982</v>
      </c>
    </row>
    <row r="1656" spans="2:5" x14ac:dyDescent="0.2">
      <c r="B1656" s="350"/>
      <c r="C1656" s="346" t="s">
        <v>1076</v>
      </c>
      <c r="D1656" s="346" t="s">
        <v>4307</v>
      </c>
      <c r="E1656" s="347">
        <v>112894</v>
      </c>
    </row>
    <row r="1657" spans="2:5" x14ac:dyDescent="0.2">
      <c r="B1657" s="350"/>
      <c r="C1657" s="346" t="s">
        <v>1076</v>
      </c>
      <c r="D1657" s="346" t="s">
        <v>4308</v>
      </c>
      <c r="E1657" s="347">
        <v>89279</v>
      </c>
    </row>
    <row r="1658" spans="2:5" x14ac:dyDescent="0.2">
      <c r="B1658" s="350"/>
      <c r="C1658" s="346" t="s">
        <v>1076</v>
      </c>
      <c r="D1658" s="346" t="s">
        <v>4309</v>
      </c>
      <c r="E1658" s="347">
        <v>87807</v>
      </c>
    </row>
    <row r="1659" spans="2:5" x14ac:dyDescent="0.2">
      <c r="B1659" s="350"/>
      <c r="C1659" s="346" t="s">
        <v>1076</v>
      </c>
      <c r="D1659" s="346" t="s">
        <v>4310</v>
      </c>
      <c r="E1659" s="347">
        <v>77061</v>
      </c>
    </row>
    <row r="1660" spans="2:5" x14ac:dyDescent="0.2">
      <c r="B1660" s="350"/>
      <c r="C1660" s="346" t="s">
        <v>1076</v>
      </c>
      <c r="D1660" s="346" t="s">
        <v>4311</v>
      </c>
      <c r="E1660" s="347">
        <v>75264</v>
      </c>
    </row>
    <row r="1661" spans="2:5" x14ac:dyDescent="0.2">
      <c r="B1661" s="350"/>
      <c r="C1661" s="346" t="s">
        <v>1076</v>
      </c>
      <c r="D1661" s="346" t="s">
        <v>4312</v>
      </c>
      <c r="E1661" s="347">
        <v>63845</v>
      </c>
    </row>
    <row r="1662" spans="2:5" x14ac:dyDescent="0.2">
      <c r="B1662" s="350"/>
      <c r="C1662" s="346" t="s">
        <v>1076</v>
      </c>
      <c r="D1662" s="346" t="s">
        <v>4313</v>
      </c>
      <c r="E1662" s="347">
        <v>50175</v>
      </c>
    </row>
    <row r="1663" spans="2:5" x14ac:dyDescent="0.2">
      <c r="B1663" s="350"/>
      <c r="C1663" s="346" t="s">
        <v>1076</v>
      </c>
      <c r="D1663" s="346" t="s">
        <v>4314</v>
      </c>
      <c r="E1663" s="347">
        <v>50175</v>
      </c>
    </row>
    <row r="1664" spans="2:5" x14ac:dyDescent="0.2">
      <c r="B1664" s="350"/>
      <c r="C1664" s="346" t="s">
        <v>1076</v>
      </c>
      <c r="D1664" s="346" t="s">
        <v>4315</v>
      </c>
      <c r="E1664" s="347">
        <v>31360</v>
      </c>
    </row>
    <row r="1665" spans="2:5" x14ac:dyDescent="0.2">
      <c r="B1665" s="350"/>
      <c r="C1665" s="346" t="s">
        <v>1076</v>
      </c>
      <c r="D1665" s="346" t="s">
        <v>4316</v>
      </c>
      <c r="E1665" s="347">
        <v>27454</v>
      </c>
    </row>
    <row r="1666" spans="2:5" x14ac:dyDescent="0.2">
      <c r="B1666" s="350"/>
      <c r="C1666" s="346" t="s">
        <v>1076</v>
      </c>
      <c r="D1666" s="346" t="s">
        <v>4317</v>
      </c>
      <c r="E1666" s="347">
        <v>24650</v>
      </c>
    </row>
    <row r="1667" spans="2:5" x14ac:dyDescent="0.2">
      <c r="B1667" s="350"/>
      <c r="C1667" s="346" t="s">
        <v>1076</v>
      </c>
      <c r="D1667" s="346" t="s">
        <v>4318</v>
      </c>
      <c r="E1667" s="347">
        <v>646004</v>
      </c>
    </row>
    <row r="1668" spans="2:5" x14ac:dyDescent="0.2">
      <c r="B1668" s="350"/>
      <c r="C1668" s="346" t="s">
        <v>1076</v>
      </c>
      <c r="D1668" s="346" t="s">
        <v>4319</v>
      </c>
      <c r="E1668" s="347">
        <v>186784</v>
      </c>
    </row>
    <row r="1669" spans="2:5" x14ac:dyDescent="0.2">
      <c r="B1669" s="350"/>
      <c r="C1669" s="346" t="s">
        <v>1076</v>
      </c>
      <c r="D1669" s="346" t="s">
        <v>4320</v>
      </c>
      <c r="E1669" s="347">
        <v>29000</v>
      </c>
    </row>
    <row r="1670" spans="2:5" x14ac:dyDescent="0.2">
      <c r="B1670" s="350"/>
      <c r="C1670" s="346" t="s">
        <v>1077</v>
      </c>
      <c r="D1670" s="346" t="s">
        <v>4321</v>
      </c>
      <c r="E1670" s="347">
        <v>200000</v>
      </c>
    </row>
    <row r="1671" spans="2:5" x14ac:dyDescent="0.2">
      <c r="B1671" s="350"/>
      <c r="C1671" s="346" t="s">
        <v>1078</v>
      </c>
      <c r="D1671" s="346" t="s">
        <v>4321</v>
      </c>
      <c r="E1671" s="347">
        <v>300000</v>
      </c>
    </row>
    <row r="1672" spans="2:5" x14ac:dyDescent="0.2">
      <c r="B1672" s="350"/>
      <c r="C1672" s="346" t="s">
        <v>1079</v>
      </c>
      <c r="D1672" s="346" t="s">
        <v>4322</v>
      </c>
      <c r="E1672" s="347">
        <v>274095</v>
      </c>
    </row>
    <row r="1673" spans="2:5" x14ac:dyDescent="0.2">
      <c r="B1673" s="350"/>
      <c r="C1673" s="346" t="s">
        <v>1079</v>
      </c>
      <c r="D1673" s="346" t="s">
        <v>4323</v>
      </c>
      <c r="E1673" s="347">
        <v>918720</v>
      </c>
    </row>
    <row r="1674" spans="2:5" x14ac:dyDescent="0.2">
      <c r="B1674" s="350"/>
      <c r="C1674" s="346" t="s">
        <v>1079</v>
      </c>
      <c r="D1674" s="346" t="s">
        <v>4324</v>
      </c>
      <c r="E1674" s="347">
        <v>1409103</v>
      </c>
    </row>
    <row r="1675" spans="2:5" x14ac:dyDescent="0.2">
      <c r="B1675" s="350"/>
      <c r="C1675" s="346" t="s">
        <v>1079</v>
      </c>
      <c r="D1675" s="346" t="s">
        <v>4325</v>
      </c>
      <c r="E1675" s="347">
        <v>6567082</v>
      </c>
    </row>
    <row r="1676" spans="2:5" x14ac:dyDescent="0.2">
      <c r="B1676" s="350"/>
      <c r="C1676" s="346" t="s">
        <v>1079</v>
      </c>
      <c r="D1676" s="346" t="s">
        <v>4326</v>
      </c>
      <c r="E1676" s="347">
        <v>3587019</v>
      </c>
    </row>
    <row r="1677" spans="2:5" x14ac:dyDescent="0.2">
      <c r="B1677" s="350"/>
      <c r="C1677" s="346" t="s">
        <v>1079</v>
      </c>
      <c r="D1677" s="346" t="s">
        <v>4327</v>
      </c>
      <c r="E1677" s="347">
        <v>839760</v>
      </c>
    </row>
    <row r="1678" spans="2:5" x14ac:dyDescent="0.2">
      <c r="B1678" s="350"/>
      <c r="C1678" s="346" t="s">
        <v>1079</v>
      </c>
      <c r="D1678" s="346" t="s">
        <v>4328</v>
      </c>
      <c r="E1678" s="347">
        <v>2970000</v>
      </c>
    </row>
    <row r="1679" spans="2:5" x14ac:dyDescent="0.2">
      <c r="B1679" s="350"/>
      <c r="C1679" s="346" t="s">
        <v>1079</v>
      </c>
      <c r="D1679" s="346" t="s">
        <v>4329</v>
      </c>
      <c r="E1679" s="347">
        <v>8626650</v>
      </c>
    </row>
    <row r="1680" spans="2:5" x14ac:dyDescent="0.2">
      <c r="B1680" s="350"/>
      <c r="C1680" s="346" t="s">
        <v>1079</v>
      </c>
      <c r="D1680" s="346" t="s">
        <v>4330</v>
      </c>
      <c r="E1680" s="347">
        <v>3295200</v>
      </c>
    </row>
    <row r="1681" spans="2:5" x14ac:dyDescent="0.2">
      <c r="B1681" s="350"/>
      <c r="C1681" s="346" t="s">
        <v>1079</v>
      </c>
      <c r="D1681" s="346" t="s">
        <v>4331</v>
      </c>
      <c r="E1681" s="347">
        <v>576647</v>
      </c>
    </row>
    <row r="1682" spans="2:5" x14ac:dyDescent="0.2">
      <c r="B1682" s="350"/>
      <c r="C1682" s="346" t="s">
        <v>1079</v>
      </c>
      <c r="D1682" s="346" t="s">
        <v>4332</v>
      </c>
      <c r="E1682" s="347">
        <v>8000000</v>
      </c>
    </row>
    <row r="1683" spans="2:5" x14ac:dyDescent="0.2">
      <c r="B1683" s="350"/>
      <c r="C1683" s="346" t="s">
        <v>1079</v>
      </c>
      <c r="D1683" s="346" t="s">
        <v>4333</v>
      </c>
      <c r="E1683" s="347">
        <v>970720</v>
      </c>
    </row>
    <row r="1684" spans="2:5" x14ac:dyDescent="0.2">
      <c r="B1684" s="350"/>
      <c r="C1684" s="346" t="s">
        <v>1079</v>
      </c>
      <c r="D1684" s="346" t="s">
        <v>4334</v>
      </c>
      <c r="E1684" s="347">
        <v>8308276</v>
      </c>
    </row>
    <row r="1685" spans="2:5" x14ac:dyDescent="0.2">
      <c r="B1685" s="350"/>
      <c r="C1685" s="346" t="s">
        <v>1079</v>
      </c>
      <c r="D1685" s="346" t="s">
        <v>4335</v>
      </c>
      <c r="E1685" s="347">
        <v>7524000</v>
      </c>
    </row>
    <row r="1686" spans="2:5" x14ac:dyDescent="0.2">
      <c r="B1686" s="350"/>
      <c r="C1686" s="346" t="s">
        <v>1079</v>
      </c>
      <c r="D1686" s="346" t="s">
        <v>4336</v>
      </c>
      <c r="E1686" s="347">
        <v>1800000</v>
      </c>
    </row>
    <row r="1687" spans="2:5" x14ac:dyDescent="0.2">
      <c r="B1687" s="350"/>
      <c r="C1687" s="346" t="s">
        <v>1079</v>
      </c>
      <c r="D1687" s="346" t="s">
        <v>4337</v>
      </c>
      <c r="E1687" s="347">
        <v>7520188</v>
      </c>
    </row>
    <row r="1688" spans="2:5" x14ac:dyDescent="0.2">
      <c r="B1688" s="350"/>
      <c r="C1688" s="346" t="s">
        <v>1079</v>
      </c>
      <c r="D1688" s="346" t="s">
        <v>4337</v>
      </c>
      <c r="E1688" s="347">
        <v>9750000</v>
      </c>
    </row>
    <row r="1689" spans="2:5" x14ac:dyDescent="0.2">
      <c r="B1689" s="350"/>
      <c r="C1689" s="346" t="s">
        <v>1079</v>
      </c>
      <c r="D1689" s="346" t="s">
        <v>4338</v>
      </c>
      <c r="E1689" s="347">
        <v>5282447</v>
      </c>
    </row>
    <row r="1690" spans="2:5" x14ac:dyDescent="0.2">
      <c r="B1690" s="350"/>
      <c r="C1690" s="346" t="s">
        <v>1079</v>
      </c>
      <c r="D1690" s="346" t="s">
        <v>4339</v>
      </c>
      <c r="E1690" s="347">
        <v>11190000</v>
      </c>
    </row>
    <row r="1691" spans="2:5" x14ac:dyDescent="0.2">
      <c r="B1691" s="350"/>
      <c r="C1691" s="346" t="s">
        <v>1079</v>
      </c>
      <c r="D1691" s="346" t="s">
        <v>4340</v>
      </c>
      <c r="E1691" s="347">
        <v>1200000</v>
      </c>
    </row>
    <row r="1692" spans="2:5" x14ac:dyDescent="0.2">
      <c r="B1692" s="350"/>
      <c r="C1692" s="346" t="s">
        <v>1079</v>
      </c>
      <c r="D1692" s="346" t="s">
        <v>4341</v>
      </c>
      <c r="E1692" s="347">
        <v>1</v>
      </c>
    </row>
    <row r="1693" spans="2:5" x14ac:dyDescent="0.2">
      <c r="B1693" s="350"/>
      <c r="C1693" s="346" t="s">
        <v>1079</v>
      </c>
      <c r="D1693" s="346" t="s">
        <v>4342</v>
      </c>
      <c r="E1693" s="347">
        <v>940000</v>
      </c>
    </row>
    <row r="1694" spans="2:5" x14ac:dyDescent="0.2">
      <c r="B1694" s="350"/>
      <c r="C1694" s="346" t="s">
        <v>1079</v>
      </c>
      <c r="D1694" s="346" t="s">
        <v>4343</v>
      </c>
      <c r="E1694" s="347">
        <v>132000</v>
      </c>
    </row>
    <row r="1695" spans="2:5" x14ac:dyDescent="0.2">
      <c r="B1695" s="350"/>
      <c r="C1695" s="346" t="s">
        <v>1079</v>
      </c>
      <c r="D1695" s="346" t="s">
        <v>4344</v>
      </c>
      <c r="E1695" s="347">
        <v>14400000</v>
      </c>
    </row>
    <row r="1696" spans="2:5" x14ac:dyDescent="0.2">
      <c r="B1696" s="350"/>
      <c r="C1696" s="346" t="s">
        <v>1080</v>
      </c>
      <c r="D1696" s="346" t="s">
        <v>4341</v>
      </c>
      <c r="E1696" s="347">
        <v>1</v>
      </c>
    </row>
    <row r="1697" spans="2:5" x14ac:dyDescent="0.2">
      <c r="B1697" s="350"/>
      <c r="C1697" s="346" t="s">
        <v>1081</v>
      </c>
      <c r="D1697" s="346" t="s">
        <v>4345</v>
      </c>
      <c r="E1697" s="347">
        <v>2211174</v>
      </c>
    </row>
    <row r="1698" spans="2:5" x14ac:dyDescent="0.2">
      <c r="B1698" s="350"/>
      <c r="C1698" s="346" t="s">
        <v>1082</v>
      </c>
      <c r="D1698" s="346" t="s">
        <v>4346</v>
      </c>
      <c r="E1698" s="347">
        <v>1</v>
      </c>
    </row>
    <row r="1699" spans="2:5" x14ac:dyDescent="0.2">
      <c r="B1699" s="350"/>
      <c r="C1699" s="346" t="s">
        <v>1083</v>
      </c>
      <c r="D1699" s="346" t="s">
        <v>4346</v>
      </c>
      <c r="E1699" s="347">
        <v>1</v>
      </c>
    </row>
    <row r="1700" spans="2:5" x14ac:dyDescent="0.2">
      <c r="B1700" s="350"/>
      <c r="C1700" s="346" t="s">
        <v>1084</v>
      </c>
      <c r="D1700" s="346" t="s">
        <v>4347</v>
      </c>
      <c r="E1700" s="347">
        <v>221669</v>
      </c>
    </row>
    <row r="1701" spans="2:5" x14ac:dyDescent="0.2">
      <c r="B1701" s="350"/>
      <c r="C1701" s="346" t="s">
        <v>1084</v>
      </c>
      <c r="D1701" s="346" t="s">
        <v>4348</v>
      </c>
      <c r="E1701" s="347">
        <v>150000</v>
      </c>
    </row>
    <row r="1702" spans="2:5" ht="15" x14ac:dyDescent="0.25">
      <c r="B1702" s="352" t="s">
        <v>4349</v>
      </c>
      <c r="C1702" s="353"/>
      <c r="D1702" s="353"/>
      <c r="E1702" s="354"/>
    </row>
    <row r="1703" spans="2:5" x14ac:dyDescent="0.2">
      <c r="B1703" s="350"/>
      <c r="C1703" s="80" t="s">
        <v>1085</v>
      </c>
      <c r="D1703" s="346" t="s">
        <v>4350</v>
      </c>
      <c r="E1703" s="347">
        <v>1</v>
      </c>
    </row>
    <row r="1704" spans="2:5" x14ac:dyDescent="0.2">
      <c r="B1704" s="350"/>
      <c r="C1704" s="80" t="s">
        <v>1086</v>
      </c>
      <c r="D1704" s="346" t="s">
        <v>3718</v>
      </c>
      <c r="E1704" s="347">
        <v>12927447</v>
      </c>
    </row>
    <row r="1705" spans="2:5" x14ac:dyDescent="0.2">
      <c r="B1705" s="350"/>
      <c r="C1705" s="80" t="s">
        <v>1087</v>
      </c>
      <c r="D1705" s="346" t="s">
        <v>3718</v>
      </c>
      <c r="E1705" s="347">
        <v>759260</v>
      </c>
    </row>
    <row r="1706" spans="2:5" x14ac:dyDescent="0.2">
      <c r="B1706" s="350"/>
      <c r="C1706" s="80" t="s">
        <v>1088</v>
      </c>
      <c r="D1706" s="346" t="s">
        <v>3720</v>
      </c>
      <c r="E1706" s="347">
        <v>1886186</v>
      </c>
    </row>
    <row r="1707" spans="2:5" x14ac:dyDescent="0.2">
      <c r="B1707" s="350"/>
      <c r="C1707" s="80" t="s">
        <v>1089</v>
      </c>
      <c r="D1707" s="346" t="s">
        <v>3722</v>
      </c>
      <c r="E1707" s="347">
        <v>2</v>
      </c>
    </row>
    <row r="1708" spans="2:5" x14ac:dyDescent="0.2">
      <c r="B1708" s="350"/>
      <c r="C1708" s="80" t="s">
        <v>1090</v>
      </c>
      <c r="D1708" s="346" t="s">
        <v>3723</v>
      </c>
      <c r="E1708" s="347">
        <v>289184</v>
      </c>
    </row>
    <row r="1709" spans="2:5" x14ac:dyDescent="0.2">
      <c r="B1709" s="350"/>
      <c r="C1709" s="80" t="s">
        <v>1091</v>
      </c>
      <c r="D1709" s="346" t="s">
        <v>4351</v>
      </c>
      <c r="E1709" s="347">
        <v>4753033</v>
      </c>
    </row>
    <row r="1710" spans="2:5" x14ac:dyDescent="0.2">
      <c r="B1710" s="350"/>
      <c r="C1710" s="80" t="s">
        <v>1093</v>
      </c>
      <c r="D1710" s="346" t="s">
        <v>3727</v>
      </c>
      <c r="E1710" s="347">
        <v>1</v>
      </c>
    </row>
    <row r="1711" spans="2:5" x14ac:dyDescent="0.2">
      <c r="B1711" s="350"/>
      <c r="C1711" s="80" t="s">
        <v>1094</v>
      </c>
      <c r="D1711" s="346" t="s">
        <v>3728</v>
      </c>
      <c r="E1711" s="347">
        <v>1</v>
      </c>
    </row>
    <row r="1712" spans="2:5" x14ac:dyDescent="0.2">
      <c r="B1712" s="350"/>
      <c r="C1712" s="80" t="s">
        <v>1095</v>
      </c>
      <c r="D1712" s="346" t="s">
        <v>3772</v>
      </c>
      <c r="E1712" s="347">
        <v>1</v>
      </c>
    </row>
    <row r="1713" spans="2:5" x14ac:dyDescent="0.2">
      <c r="B1713" s="350"/>
      <c r="C1713" s="80" t="s">
        <v>1096</v>
      </c>
      <c r="D1713" s="346" t="s">
        <v>3739</v>
      </c>
      <c r="E1713" s="347">
        <v>12500</v>
      </c>
    </row>
    <row r="1714" spans="2:5" x14ac:dyDescent="0.2">
      <c r="B1714" s="350"/>
      <c r="C1714" s="80" t="s">
        <v>1097</v>
      </c>
      <c r="D1714" s="346" t="s">
        <v>3740</v>
      </c>
      <c r="E1714" s="347">
        <v>13000</v>
      </c>
    </row>
    <row r="1715" spans="2:5" x14ac:dyDescent="0.2">
      <c r="B1715" s="350"/>
      <c r="C1715" s="80" t="s">
        <v>1097</v>
      </c>
      <c r="D1715" s="346" t="s">
        <v>3741</v>
      </c>
      <c r="E1715" s="347">
        <v>1</v>
      </c>
    </row>
    <row r="1716" spans="2:5" x14ac:dyDescent="0.2">
      <c r="B1716" s="350"/>
      <c r="C1716" s="80" t="s">
        <v>1097</v>
      </c>
      <c r="D1716" s="346" t="s">
        <v>3742</v>
      </c>
      <c r="E1716" s="347">
        <v>25000</v>
      </c>
    </row>
    <row r="1717" spans="2:5" x14ac:dyDescent="0.2">
      <c r="B1717" s="350"/>
      <c r="C1717" s="80" t="s">
        <v>1098</v>
      </c>
      <c r="D1717" s="346" t="s">
        <v>4352</v>
      </c>
      <c r="E1717" s="347">
        <v>1324984</v>
      </c>
    </row>
    <row r="1718" spans="2:5" x14ac:dyDescent="0.2">
      <c r="B1718" s="350"/>
      <c r="C1718" s="80" t="s">
        <v>1098</v>
      </c>
      <c r="D1718" s="346" t="s">
        <v>4353</v>
      </c>
      <c r="E1718" s="347">
        <v>4625000</v>
      </c>
    </row>
    <row r="1719" spans="2:5" x14ac:dyDescent="0.2">
      <c r="B1719" s="350"/>
      <c r="C1719" s="80" t="s">
        <v>1098</v>
      </c>
      <c r="D1719" s="346" t="s">
        <v>4354</v>
      </c>
      <c r="E1719" s="347">
        <v>3380867</v>
      </c>
    </row>
    <row r="1720" spans="2:5" x14ac:dyDescent="0.2">
      <c r="B1720" s="350"/>
      <c r="C1720" s="80" t="s">
        <v>1098</v>
      </c>
      <c r="D1720" s="346" t="s">
        <v>4355</v>
      </c>
      <c r="E1720" s="347">
        <v>1</v>
      </c>
    </row>
    <row r="1721" spans="2:5" x14ac:dyDescent="0.2">
      <c r="B1721" s="350"/>
      <c r="C1721" s="80" t="s">
        <v>1099</v>
      </c>
      <c r="D1721" s="346" t="s">
        <v>3739</v>
      </c>
      <c r="E1721" s="347">
        <v>5000</v>
      </c>
    </row>
    <row r="1722" spans="2:5" x14ac:dyDescent="0.2">
      <c r="B1722" s="350"/>
      <c r="C1722" s="80" t="s">
        <v>1100</v>
      </c>
      <c r="D1722" s="346" t="s">
        <v>3740</v>
      </c>
      <c r="E1722" s="347">
        <v>5000</v>
      </c>
    </row>
    <row r="1723" spans="2:5" x14ac:dyDescent="0.2">
      <c r="B1723" s="350"/>
      <c r="C1723" s="80" t="s">
        <v>1100</v>
      </c>
      <c r="D1723" s="346" t="s">
        <v>3741</v>
      </c>
      <c r="E1723" s="347">
        <v>1</v>
      </c>
    </row>
    <row r="1724" spans="2:5" x14ac:dyDescent="0.2">
      <c r="B1724" s="350"/>
      <c r="C1724" s="80" t="s">
        <v>1100</v>
      </c>
      <c r="D1724" s="346" t="s">
        <v>3742</v>
      </c>
      <c r="E1724" s="347">
        <v>4999</v>
      </c>
    </row>
    <row r="1725" spans="2:5" x14ac:dyDescent="0.2">
      <c r="B1725" s="350"/>
      <c r="C1725" s="80" t="s">
        <v>1100</v>
      </c>
      <c r="D1725" s="346" t="s">
        <v>4356</v>
      </c>
      <c r="E1725" s="347">
        <v>1</v>
      </c>
    </row>
    <row r="1726" spans="2:5" x14ac:dyDescent="0.2">
      <c r="B1726" s="350"/>
      <c r="C1726" s="80" t="s">
        <v>1101</v>
      </c>
      <c r="D1726" s="346" t="s">
        <v>4357</v>
      </c>
      <c r="E1726" s="347">
        <v>1</v>
      </c>
    </row>
    <row r="1727" spans="2:5" x14ac:dyDescent="0.2">
      <c r="B1727" s="350"/>
      <c r="C1727" s="80" t="s">
        <v>1102</v>
      </c>
      <c r="D1727" s="346" t="s">
        <v>4358</v>
      </c>
      <c r="E1727" s="347">
        <v>1</v>
      </c>
    </row>
    <row r="1728" spans="2:5" x14ac:dyDescent="0.2">
      <c r="B1728" s="350"/>
      <c r="C1728" s="80" t="s">
        <v>1103</v>
      </c>
      <c r="D1728" s="346" t="s">
        <v>3731</v>
      </c>
      <c r="E1728" s="347">
        <v>1</v>
      </c>
    </row>
    <row r="1729" spans="2:5" x14ac:dyDescent="0.2">
      <c r="B1729" s="350"/>
      <c r="C1729" s="80" t="s">
        <v>1103</v>
      </c>
      <c r="D1729" s="346" t="s">
        <v>3732</v>
      </c>
      <c r="E1729" s="347">
        <v>16236</v>
      </c>
    </row>
    <row r="1730" spans="2:5" x14ac:dyDescent="0.2">
      <c r="B1730" s="350"/>
      <c r="C1730" s="80" t="s">
        <v>1103</v>
      </c>
      <c r="D1730" s="346" t="s">
        <v>3734</v>
      </c>
      <c r="E1730" s="347">
        <v>1</v>
      </c>
    </row>
    <row r="1731" spans="2:5" x14ac:dyDescent="0.2">
      <c r="B1731" s="350"/>
      <c r="C1731" s="80" t="s">
        <v>1103</v>
      </c>
      <c r="D1731" s="346" t="s">
        <v>3756</v>
      </c>
      <c r="E1731" s="347">
        <v>18000</v>
      </c>
    </row>
    <row r="1732" spans="2:5" x14ac:dyDescent="0.2">
      <c r="B1732" s="350"/>
      <c r="C1732" s="80" t="s">
        <v>1103</v>
      </c>
      <c r="D1732" s="346" t="s">
        <v>3743</v>
      </c>
      <c r="E1732" s="347">
        <v>13848</v>
      </c>
    </row>
    <row r="1733" spans="2:5" x14ac:dyDescent="0.2">
      <c r="B1733" s="350"/>
      <c r="C1733" s="80" t="s">
        <v>1103</v>
      </c>
      <c r="D1733" s="346" t="s">
        <v>3730</v>
      </c>
      <c r="E1733" s="347">
        <v>2596</v>
      </c>
    </row>
    <row r="1734" spans="2:5" x14ac:dyDescent="0.2">
      <c r="B1734" s="350"/>
      <c r="C1734" s="80" t="s">
        <v>1103</v>
      </c>
      <c r="D1734" s="346" t="s">
        <v>3761</v>
      </c>
      <c r="E1734" s="347">
        <v>1</v>
      </c>
    </row>
    <row r="1735" spans="2:5" x14ac:dyDescent="0.2">
      <c r="B1735" s="350"/>
      <c r="C1735" s="80" t="s">
        <v>1104</v>
      </c>
      <c r="D1735" s="346" t="s">
        <v>4359</v>
      </c>
      <c r="E1735" s="347">
        <v>1</v>
      </c>
    </row>
    <row r="1736" spans="2:5" x14ac:dyDescent="0.2">
      <c r="B1736" s="350"/>
      <c r="C1736" s="80" t="s">
        <v>1105</v>
      </c>
      <c r="D1736" s="346" t="s">
        <v>3735</v>
      </c>
      <c r="E1736" s="347">
        <v>1</v>
      </c>
    </row>
    <row r="1737" spans="2:5" x14ac:dyDescent="0.2">
      <c r="B1737" s="350"/>
      <c r="C1737" s="80" t="s">
        <v>1105</v>
      </c>
      <c r="D1737" s="346" t="s">
        <v>3734</v>
      </c>
      <c r="E1737" s="347">
        <v>1</v>
      </c>
    </row>
    <row r="1738" spans="2:5" x14ac:dyDescent="0.2">
      <c r="B1738" s="350"/>
      <c r="C1738" s="80" t="s">
        <v>1105</v>
      </c>
      <c r="D1738" s="346" t="s">
        <v>4360</v>
      </c>
      <c r="E1738" s="347">
        <v>742836</v>
      </c>
    </row>
    <row r="1739" spans="2:5" x14ac:dyDescent="0.2">
      <c r="B1739" s="350"/>
      <c r="C1739" s="80" t="s">
        <v>1105</v>
      </c>
      <c r="D1739" s="346" t="s">
        <v>4361</v>
      </c>
      <c r="E1739" s="347">
        <v>47759</v>
      </c>
    </row>
    <row r="1740" spans="2:5" x14ac:dyDescent="0.2">
      <c r="B1740" s="350"/>
      <c r="C1740" s="80" t="s">
        <v>1105</v>
      </c>
      <c r="D1740" s="346" t="s">
        <v>3737</v>
      </c>
      <c r="E1740" s="347">
        <v>1</v>
      </c>
    </row>
    <row r="1741" spans="2:5" x14ac:dyDescent="0.2">
      <c r="B1741" s="350"/>
      <c r="C1741" s="80" t="s">
        <v>1106</v>
      </c>
      <c r="D1741" s="346" t="s">
        <v>3839</v>
      </c>
      <c r="E1741" s="347">
        <v>5000</v>
      </c>
    </row>
    <row r="1742" spans="2:5" x14ac:dyDescent="0.2">
      <c r="B1742" s="350"/>
      <c r="C1742" s="80" t="s">
        <v>1106</v>
      </c>
      <c r="D1742" s="346" t="s">
        <v>3842</v>
      </c>
      <c r="E1742" s="347">
        <v>22000</v>
      </c>
    </row>
    <row r="1743" spans="2:5" x14ac:dyDescent="0.2">
      <c r="B1743" s="350"/>
      <c r="C1743" s="80" t="s">
        <v>1106</v>
      </c>
      <c r="D1743" s="346" t="s">
        <v>3850</v>
      </c>
      <c r="E1743" s="347">
        <v>2000</v>
      </c>
    </row>
    <row r="1744" spans="2:5" x14ac:dyDescent="0.2">
      <c r="B1744" s="350"/>
      <c r="C1744" s="80" t="s">
        <v>1106</v>
      </c>
      <c r="D1744" s="346" t="s">
        <v>3827</v>
      </c>
      <c r="E1744" s="347">
        <v>1001</v>
      </c>
    </row>
    <row r="1745" spans="2:5" x14ac:dyDescent="0.2">
      <c r="B1745" s="350"/>
      <c r="C1745" s="80" t="s">
        <v>1107</v>
      </c>
      <c r="D1745" s="346" t="s">
        <v>4362</v>
      </c>
      <c r="E1745" s="347">
        <v>616500</v>
      </c>
    </row>
    <row r="1746" spans="2:5" x14ac:dyDescent="0.2">
      <c r="B1746" s="350"/>
      <c r="C1746" s="80" t="s">
        <v>1108</v>
      </c>
      <c r="D1746" s="346" t="s">
        <v>4362</v>
      </c>
      <c r="E1746" s="347">
        <v>21552378</v>
      </c>
    </row>
    <row r="1747" spans="2:5" x14ac:dyDescent="0.2">
      <c r="B1747" s="350"/>
      <c r="C1747" s="80" t="s">
        <v>1109</v>
      </c>
      <c r="D1747" s="346" t="s">
        <v>4363</v>
      </c>
      <c r="E1747" s="347">
        <v>1440000</v>
      </c>
    </row>
    <row r="1748" spans="2:5" x14ac:dyDescent="0.2">
      <c r="B1748" s="350"/>
      <c r="C1748" s="80" t="s">
        <v>1111</v>
      </c>
      <c r="D1748" s="346" t="s">
        <v>4364</v>
      </c>
      <c r="E1748" s="347">
        <v>2418319</v>
      </c>
    </row>
    <row r="1749" spans="2:5" x14ac:dyDescent="0.2">
      <c r="B1749" s="350"/>
      <c r="C1749" s="80" t="s">
        <v>1112</v>
      </c>
      <c r="D1749" s="346" t="s">
        <v>4351</v>
      </c>
      <c r="E1749" s="347">
        <v>1</v>
      </c>
    </row>
    <row r="1750" spans="2:5" x14ac:dyDescent="0.2">
      <c r="B1750" s="350"/>
      <c r="C1750" s="80" t="s">
        <v>1113</v>
      </c>
      <c r="D1750" s="346" t="s">
        <v>4352</v>
      </c>
      <c r="E1750" s="347">
        <v>1250000</v>
      </c>
    </row>
    <row r="1751" spans="2:5" x14ac:dyDescent="0.2">
      <c r="B1751" s="350"/>
      <c r="C1751" s="80" t="s">
        <v>1113</v>
      </c>
      <c r="D1751" s="346" t="s">
        <v>4353</v>
      </c>
      <c r="E1751" s="347">
        <v>4625000</v>
      </c>
    </row>
    <row r="1752" spans="2:5" x14ac:dyDescent="0.2">
      <c r="B1752" s="350"/>
      <c r="C1752" s="80" t="s">
        <v>1113</v>
      </c>
      <c r="D1752" s="346" t="s">
        <v>4354</v>
      </c>
      <c r="E1752" s="347">
        <v>3908500</v>
      </c>
    </row>
    <row r="1753" spans="2:5" x14ac:dyDescent="0.2">
      <c r="B1753" s="350"/>
      <c r="C1753" s="80" t="s">
        <v>1114</v>
      </c>
      <c r="D1753" s="346" t="s">
        <v>3737</v>
      </c>
      <c r="E1753" s="347">
        <v>160000</v>
      </c>
    </row>
    <row r="1754" spans="2:5" x14ac:dyDescent="0.2">
      <c r="B1754" s="350"/>
      <c r="C1754" s="80" t="s">
        <v>1115</v>
      </c>
      <c r="D1754" s="346" t="s">
        <v>4362</v>
      </c>
      <c r="E1754" s="347">
        <v>7300000</v>
      </c>
    </row>
    <row r="1755" spans="2:5" ht="15" x14ac:dyDescent="0.25">
      <c r="B1755" s="352" t="s">
        <v>4365</v>
      </c>
      <c r="C1755" s="353"/>
      <c r="D1755" s="353"/>
      <c r="E1755" s="354"/>
    </row>
    <row r="1756" spans="2:5" x14ac:dyDescent="0.2">
      <c r="B1756" s="350"/>
      <c r="C1756" s="346" t="s">
        <v>1116</v>
      </c>
      <c r="D1756" s="346" t="s">
        <v>3718</v>
      </c>
      <c r="E1756" s="347">
        <v>52061486</v>
      </c>
    </row>
    <row r="1757" spans="2:5" x14ac:dyDescent="0.2">
      <c r="B1757" s="350"/>
      <c r="C1757" s="346" t="s">
        <v>1117</v>
      </c>
      <c r="D1757" s="346" t="s">
        <v>3718</v>
      </c>
      <c r="E1757" s="347">
        <v>1433222</v>
      </c>
    </row>
    <row r="1758" spans="2:5" x14ac:dyDescent="0.2">
      <c r="B1758" s="350"/>
      <c r="C1758" s="346" t="s">
        <v>1118</v>
      </c>
      <c r="D1758" s="346" t="s">
        <v>3720</v>
      </c>
      <c r="E1758" s="347">
        <v>58867060</v>
      </c>
    </row>
    <row r="1759" spans="2:5" x14ac:dyDescent="0.2">
      <c r="B1759" s="350"/>
      <c r="C1759" s="346" t="s">
        <v>1119</v>
      </c>
      <c r="D1759" s="346" t="s">
        <v>3722</v>
      </c>
      <c r="E1759" s="347">
        <v>3</v>
      </c>
    </row>
    <row r="1760" spans="2:5" x14ac:dyDescent="0.2">
      <c r="B1760" s="350"/>
      <c r="C1760" s="346" t="s">
        <v>1120</v>
      </c>
      <c r="D1760" s="346" t="s">
        <v>3723</v>
      </c>
      <c r="E1760" s="347">
        <v>3145886</v>
      </c>
    </row>
    <row r="1761" spans="2:5" x14ac:dyDescent="0.2">
      <c r="B1761" s="350"/>
      <c r="C1761" s="346" t="s">
        <v>1121</v>
      </c>
      <c r="D1761" s="346" t="s">
        <v>3727</v>
      </c>
      <c r="E1761" s="347">
        <v>1</v>
      </c>
    </row>
    <row r="1762" spans="2:5" x14ac:dyDescent="0.2">
      <c r="B1762" s="350"/>
      <c r="C1762" s="346" t="s">
        <v>1122</v>
      </c>
      <c r="D1762" s="346" t="s">
        <v>3728</v>
      </c>
      <c r="E1762" s="347">
        <v>1</v>
      </c>
    </row>
    <row r="1763" spans="2:5" x14ac:dyDescent="0.2">
      <c r="B1763" s="350"/>
      <c r="C1763" s="346" t="s">
        <v>1123</v>
      </c>
      <c r="D1763" s="346" t="s">
        <v>4366</v>
      </c>
      <c r="E1763" s="347">
        <v>1</v>
      </c>
    </row>
    <row r="1764" spans="2:5" x14ac:dyDescent="0.2">
      <c r="B1764" s="350"/>
      <c r="C1764" s="346" t="s">
        <v>1124</v>
      </c>
      <c r="D1764" s="346" t="s">
        <v>4367</v>
      </c>
      <c r="E1764" s="347">
        <v>300000</v>
      </c>
    </row>
    <row r="1765" spans="2:5" x14ac:dyDescent="0.2">
      <c r="B1765" s="350"/>
      <c r="C1765" s="346" t="s">
        <v>1125</v>
      </c>
      <c r="D1765" s="346" t="s">
        <v>3739</v>
      </c>
      <c r="E1765" s="347">
        <v>1</v>
      </c>
    </row>
    <row r="1766" spans="2:5" x14ac:dyDescent="0.2">
      <c r="B1766" s="350"/>
      <c r="C1766" s="346" t="s">
        <v>1126</v>
      </c>
      <c r="D1766" s="346" t="s">
        <v>3742</v>
      </c>
      <c r="E1766" s="347">
        <v>1</v>
      </c>
    </row>
    <row r="1767" spans="2:5" x14ac:dyDescent="0.2">
      <c r="B1767" s="350"/>
      <c r="C1767" s="346" t="s">
        <v>1126</v>
      </c>
      <c r="D1767" s="346" t="s">
        <v>3741</v>
      </c>
      <c r="E1767" s="347">
        <v>1</v>
      </c>
    </row>
    <row r="1768" spans="2:5" x14ac:dyDescent="0.2">
      <c r="B1768" s="350"/>
      <c r="C1768" s="346" t="s">
        <v>1127</v>
      </c>
      <c r="D1768" s="346" t="s">
        <v>4368</v>
      </c>
      <c r="E1768" s="347">
        <v>9020356</v>
      </c>
    </row>
    <row r="1769" spans="2:5" x14ac:dyDescent="0.2">
      <c r="B1769" s="350"/>
      <c r="C1769" s="346" t="s">
        <v>1128</v>
      </c>
      <c r="D1769" s="346" t="s">
        <v>4368</v>
      </c>
      <c r="E1769" s="347">
        <v>16636268</v>
      </c>
    </row>
    <row r="1770" spans="2:5" x14ac:dyDescent="0.2">
      <c r="B1770" s="350"/>
      <c r="C1770" s="346" t="s">
        <v>1129</v>
      </c>
      <c r="D1770" s="346" t="s">
        <v>4369</v>
      </c>
      <c r="E1770" s="347">
        <v>1</v>
      </c>
    </row>
    <row r="1771" spans="2:5" x14ac:dyDescent="0.2">
      <c r="B1771" s="350"/>
      <c r="C1771" s="346" t="s">
        <v>1130</v>
      </c>
      <c r="D1771" s="346" t="s">
        <v>4369</v>
      </c>
      <c r="E1771" s="347">
        <v>1</v>
      </c>
    </row>
    <row r="1772" spans="2:5" x14ac:dyDescent="0.2">
      <c r="B1772" s="350"/>
      <c r="C1772" s="346" t="s">
        <v>1131</v>
      </c>
      <c r="D1772" s="346" t="s">
        <v>4370</v>
      </c>
      <c r="E1772" s="347">
        <v>2774224</v>
      </c>
    </row>
    <row r="1773" spans="2:5" x14ac:dyDescent="0.2">
      <c r="B1773" s="350"/>
      <c r="C1773" s="346" t="s">
        <v>1132</v>
      </c>
      <c r="D1773" s="346" t="s">
        <v>4371</v>
      </c>
      <c r="E1773" s="347">
        <v>110000</v>
      </c>
    </row>
    <row r="1774" spans="2:5" x14ac:dyDescent="0.2">
      <c r="B1774" s="350"/>
      <c r="C1774" s="346" t="s">
        <v>1132</v>
      </c>
      <c r="D1774" s="346" t="s">
        <v>4372</v>
      </c>
      <c r="E1774" s="347">
        <v>9000</v>
      </c>
    </row>
    <row r="1775" spans="2:5" x14ac:dyDescent="0.2">
      <c r="B1775" s="350"/>
      <c r="C1775" s="346" t="s">
        <v>1132</v>
      </c>
      <c r="D1775" s="346" t="s">
        <v>4373</v>
      </c>
      <c r="E1775" s="347">
        <v>3000</v>
      </c>
    </row>
    <row r="1776" spans="2:5" x14ac:dyDescent="0.2">
      <c r="B1776" s="350"/>
      <c r="C1776" s="346" t="s">
        <v>1132</v>
      </c>
      <c r="D1776" s="346" t="s">
        <v>4374</v>
      </c>
      <c r="E1776" s="347">
        <v>10000</v>
      </c>
    </row>
    <row r="1777" spans="2:5" x14ac:dyDescent="0.2">
      <c r="B1777" s="350"/>
      <c r="C1777" s="346" t="s">
        <v>1132</v>
      </c>
      <c r="D1777" s="346" t="s">
        <v>3732</v>
      </c>
      <c r="E1777" s="347">
        <v>50000</v>
      </c>
    </row>
    <row r="1778" spans="2:5" x14ac:dyDescent="0.2">
      <c r="B1778" s="350"/>
      <c r="C1778" s="346" t="s">
        <v>1132</v>
      </c>
      <c r="D1778" s="346" t="s">
        <v>4375</v>
      </c>
      <c r="E1778" s="347">
        <v>325000</v>
      </c>
    </row>
    <row r="1779" spans="2:5" x14ac:dyDescent="0.2">
      <c r="B1779" s="350"/>
      <c r="C1779" s="346" t="s">
        <v>1132</v>
      </c>
      <c r="D1779" s="346" t="s">
        <v>3733</v>
      </c>
      <c r="E1779" s="347">
        <v>2500</v>
      </c>
    </row>
    <row r="1780" spans="2:5" x14ac:dyDescent="0.2">
      <c r="B1780" s="350"/>
      <c r="C1780" s="346" t="s">
        <v>1132</v>
      </c>
      <c r="D1780" s="346" t="s">
        <v>3743</v>
      </c>
      <c r="E1780" s="347">
        <v>50000</v>
      </c>
    </row>
    <row r="1781" spans="2:5" x14ac:dyDescent="0.2">
      <c r="B1781" s="350"/>
      <c r="C1781" s="346" t="s">
        <v>1132</v>
      </c>
      <c r="D1781" s="346" t="s">
        <v>3730</v>
      </c>
      <c r="E1781" s="347">
        <v>12000</v>
      </c>
    </row>
    <row r="1782" spans="2:5" x14ac:dyDescent="0.2">
      <c r="B1782" s="350"/>
      <c r="C1782" s="346" t="s">
        <v>1133</v>
      </c>
      <c r="D1782" s="346" t="s">
        <v>4374</v>
      </c>
      <c r="E1782" s="347">
        <v>1000</v>
      </c>
    </row>
    <row r="1783" spans="2:5" x14ac:dyDescent="0.2">
      <c r="B1783" s="350"/>
      <c r="C1783" s="346" t="s">
        <v>1133</v>
      </c>
      <c r="D1783" s="346" t="s">
        <v>3736</v>
      </c>
      <c r="E1783" s="347">
        <v>1000</v>
      </c>
    </row>
    <row r="1784" spans="2:5" x14ac:dyDescent="0.2">
      <c r="B1784" s="350"/>
      <c r="C1784" s="346" t="s">
        <v>1133</v>
      </c>
      <c r="D1784" s="346" t="s">
        <v>4360</v>
      </c>
      <c r="E1784" s="347">
        <v>3833255</v>
      </c>
    </row>
    <row r="1785" spans="2:5" x14ac:dyDescent="0.2">
      <c r="B1785" s="350"/>
      <c r="C1785" s="346" t="s">
        <v>1133</v>
      </c>
      <c r="D1785" s="346" t="s">
        <v>4376</v>
      </c>
      <c r="E1785" s="347">
        <v>1000</v>
      </c>
    </row>
    <row r="1786" spans="2:5" x14ac:dyDescent="0.2">
      <c r="B1786" s="350"/>
      <c r="C1786" s="346" t="s">
        <v>1133</v>
      </c>
      <c r="D1786" s="346" t="s">
        <v>4377</v>
      </c>
      <c r="E1786" s="347">
        <v>500</v>
      </c>
    </row>
    <row r="1787" spans="2:5" x14ac:dyDescent="0.2">
      <c r="B1787" s="350"/>
      <c r="C1787" s="346" t="s">
        <v>1134</v>
      </c>
      <c r="D1787" s="346" t="s">
        <v>3839</v>
      </c>
      <c r="E1787" s="347">
        <v>10000</v>
      </c>
    </row>
    <row r="1788" spans="2:5" x14ac:dyDescent="0.2">
      <c r="B1788" s="350"/>
      <c r="C1788" s="346" t="s">
        <v>1134</v>
      </c>
      <c r="D1788" s="346" t="s">
        <v>3850</v>
      </c>
      <c r="E1788" s="347">
        <v>1000</v>
      </c>
    </row>
    <row r="1789" spans="2:5" x14ac:dyDescent="0.2">
      <c r="B1789" s="350"/>
      <c r="C1789" s="346" t="s">
        <v>1134</v>
      </c>
      <c r="D1789" s="346" t="s">
        <v>3843</v>
      </c>
      <c r="E1789" s="347">
        <v>1000</v>
      </c>
    </row>
    <row r="1790" spans="2:5" x14ac:dyDescent="0.2">
      <c r="B1790" s="350"/>
      <c r="C1790" s="346" t="s">
        <v>1134</v>
      </c>
      <c r="D1790" s="346" t="s">
        <v>3761</v>
      </c>
      <c r="E1790" s="347">
        <v>1000</v>
      </c>
    </row>
    <row r="1791" spans="2:5" x14ac:dyDescent="0.2">
      <c r="B1791" s="350"/>
      <c r="C1791" s="346" t="s">
        <v>1135</v>
      </c>
      <c r="D1791" s="346" t="s">
        <v>4378</v>
      </c>
      <c r="E1791" s="347">
        <v>100000</v>
      </c>
    </row>
    <row r="1792" spans="2:5" ht="15" x14ac:dyDescent="0.25">
      <c r="B1792" s="352" t="s">
        <v>4379</v>
      </c>
      <c r="C1792" s="353"/>
      <c r="D1792" s="353"/>
      <c r="E1792" s="354"/>
    </row>
    <row r="1793" spans="2:5" x14ac:dyDescent="0.2">
      <c r="B1793" s="350"/>
      <c r="C1793" s="346" t="s">
        <v>1380</v>
      </c>
      <c r="D1793" s="346" t="s">
        <v>1379</v>
      </c>
      <c r="E1793" s="347">
        <v>1000</v>
      </c>
    </row>
    <row r="1794" spans="2:5" x14ac:dyDescent="0.2">
      <c r="B1794" s="350"/>
      <c r="C1794" s="346" t="s">
        <v>1382</v>
      </c>
      <c r="D1794" s="346" t="s">
        <v>1379</v>
      </c>
      <c r="E1794" s="347">
        <v>500000</v>
      </c>
    </row>
    <row r="1795" spans="2:5" x14ac:dyDescent="0.2">
      <c r="B1795" s="350"/>
      <c r="C1795" s="346" t="s">
        <v>1383</v>
      </c>
      <c r="D1795" s="346" t="s">
        <v>1379</v>
      </c>
      <c r="E1795" s="347">
        <v>100000</v>
      </c>
    </row>
    <row r="1796" spans="2:5" x14ac:dyDescent="0.2">
      <c r="B1796" s="350"/>
      <c r="C1796" s="346" t="s">
        <v>1384</v>
      </c>
      <c r="D1796" s="346" t="s">
        <v>1379</v>
      </c>
      <c r="E1796" s="347">
        <v>1000</v>
      </c>
    </row>
    <row r="1797" spans="2:5" x14ac:dyDescent="0.2">
      <c r="B1797" s="350"/>
      <c r="C1797" s="346" t="s">
        <v>1385</v>
      </c>
      <c r="D1797" s="346" t="s">
        <v>3718</v>
      </c>
      <c r="E1797" s="347">
        <v>13700000</v>
      </c>
    </row>
    <row r="1798" spans="2:5" x14ac:dyDescent="0.2">
      <c r="B1798" s="350"/>
      <c r="C1798" s="346" t="s">
        <v>1386</v>
      </c>
      <c r="D1798" s="346" t="s">
        <v>3718</v>
      </c>
      <c r="E1798" s="347">
        <v>1554857</v>
      </c>
    </row>
    <row r="1799" spans="2:5" x14ac:dyDescent="0.2">
      <c r="B1799" s="350"/>
      <c r="C1799" s="346" t="s">
        <v>1387</v>
      </c>
      <c r="D1799" s="346" t="s">
        <v>3718</v>
      </c>
      <c r="E1799" s="347">
        <v>1000</v>
      </c>
    </row>
    <row r="1800" spans="2:5" x14ac:dyDescent="0.2">
      <c r="B1800" s="350"/>
      <c r="C1800" s="346" t="s">
        <v>1388</v>
      </c>
      <c r="D1800" s="346" t="s">
        <v>3719</v>
      </c>
      <c r="E1800" s="347">
        <v>1000</v>
      </c>
    </row>
    <row r="1801" spans="2:5" x14ac:dyDescent="0.2">
      <c r="B1801" s="350"/>
      <c r="C1801" s="346" t="s">
        <v>1389</v>
      </c>
      <c r="D1801" s="346" t="s">
        <v>3718</v>
      </c>
      <c r="E1801" s="347">
        <v>203000</v>
      </c>
    </row>
    <row r="1802" spans="2:5" x14ac:dyDescent="0.2">
      <c r="B1802" s="350"/>
      <c r="C1802" s="346" t="s">
        <v>1390</v>
      </c>
      <c r="D1802" s="346" t="s">
        <v>3720</v>
      </c>
      <c r="E1802" s="347">
        <v>1155143</v>
      </c>
    </row>
    <row r="1803" spans="2:5" x14ac:dyDescent="0.2">
      <c r="B1803" s="350"/>
      <c r="C1803" s="346" t="s">
        <v>1391</v>
      </c>
      <c r="D1803" s="346" t="s">
        <v>1379</v>
      </c>
      <c r="E1803" s="347">
        <v>1130000</v>
      </c>
    </row>
    <row r="1804" spans="2:5" x14ac:dyDescent="0.2">
      <c r="B1804" s="350"/>
      <c r="C1804" s="346" t="s">
        <v>1392</v>
      </c>
      <c r="D1804" s="346" t="s">
        <v>3722</v>
      </c>
      <c r="E1804" s="347">
        <v>1000</v>
      </c>
    </row>
    <row r="1805" spans="2:5" x14ac:dyDescent="0.2">
      <c r="B1805" s="350"/>
      <c r="C1805" s="346" t="s">
        <v>1393</v>
      </c>
      <c r="D1805" s="346" t="s">
        <v>3723</v>
      </c>
      <c r="E1805" s="347">
        <v>100000</v>
      </c>
    </row>
    <row r="1806" spans="2:5" x14ac:dyDescent="0.2">
      <c r="B1806" s="350"/>
      <c r="C1806" s="346" t="s">
        <v>1394</v>
      </c>
      <c r="D1806" s="346" t="s">
        <v>1379</v>
      </c>
      <c r="E1806" s="347">
        <v>50000</v>
      </c>
    </row>
    <row r="1807" spans="2:5" x14ac:dyDescent="0.2">
      <c r="B1807" s="350"/>
      <c r="C1807" s="346" t="s">
        <v>1395</v>
      </c>
      <c r="D1807" s="346" t="s">
        <v>1379</v>
      </c>
      <c r="E1807" s="347">
        <v>320000</v>
      </c>
    </row>
    <row r="1808" spans="2:5" x14ac:dyDescent="0.2">
      <c r="B1808" s="350"/>
      <c r="C1808" s="346" t="s">
        <v>1396</v>
      </c>
      <c r="D1808" s="346" t="s">
        <v>3727</v>
      </c>
      <c r="E1808" s="347">
        <v>20000</v>
      </c>
    </row>
    <row r="1809" spans="2:5" x14ac:dyDescent="0.2">
      <c r="B1809" s="350"/>
      <c r="C1809" s="346" t="s">
        <v>1397</v>
      </c>
      <c r="D1809" s="346" t="s">
        <v>4380</v>
      </c>
      <c r="E1809" s="347">
        <v>840000</v>
      </c>
    </row>
    <row r="1810" spans="2:5" x14ac:dyDescent="0.2">
      <c r="B1810" s="350"/>
      <c r="C1810" s="346" t="s">
        <v>1398</v>
      </c>
      <c r="D1810" s="346" t="s">
        <v>1379</v>
      </c>
      <c r="E1810" s="347">
        <v>100000</v>
      </c>
    </row>
    <row r="1811" spans="2:5" x14ac:dyDescent="0.2">
      <c r="B1811" s="350"/>
      <c r="C1811" s="346" t="s">
        <v>1399</v>
      </c>
      <c r="D1811" s="346" t="s">
        <v>1379</v>
      </c>
      <c r="E1811" s="347">
        <v>6060000</v>
      </c>
    </row>
    <row r="1812" spans="2:5" x14ac:dyDescent="0.2">
      <c r="B1812" s="350"/>
      <c r="C1812" s="346" t="s">
        <v>1400</v>
      </c>
      <c r="D1812" s="346" t="s">
        <v>1379</v>
      </c>
      <c r="E1812" s="347">
        <v>6000000</v>
      </c>
    </row>
    <row r="1813" spans="2:5" x14ac:dyDescent="0.2">
      <c r="B1813" s="350"/>
      <c r="C1813" s="346" t="s">
        <v>1401</v>
      </c>
      <c r="D1813" s="346" t="s">
        <v>3716</v>
      </c>
      <c r="E1813" s="347">
        <v>1000</v>
      </c>
    </row>
    <row r="1814" spans="2:5" x14ac:dyDescent="0.2">
      <c r="B1814" s="350"/>
      <c r="C1814" s="346" t="s">
        <v>1402</v>
      </c>
      <c r="D1814" s="346" t="s">
        <v>1379</v>
      </c>
      <c r="E1814" s="347">
        <v>505000</v>
      </c>
    </row>
    <row r="1815" spans="2:5" x14ac:dyDescent="0.2">
      <c r="B1815" s="350"/>
      <c r="C1815" s="346" t="s">
        <v>1403</v>
      </c>
      <c r="D1815" s="346" t="s">
        <v>1379</v>
      </c>
      <c r="E1815" s="347">
        <v>20000</v>
      </c>
    </row>
    <row r="1816" spans="2:5" x14ac:dyDescent="0.2">
      <c r="B1816" s="350"/>
      <c r="C1816" s="346" t="s">
        <v>1404</v>
      </c>
      <c r="D1816" s="346" t="s">
        <v>1379</v>
      </c>
      <c r="E1816" s="347">
        <v>300000</v>
      </c>
    </row>
    <row r="1817" spans="2:5" x14ac:dyDescent="0.2">
      <c r="B1817" s="350"/>
      <c r="C1817" s="346" t="s">
        <v>1405</v>
      </c>
      <c r="D1817" s="346" t="s">
        <v>4152</v>
      </c>
      <c r="E1817" s="347">
        <v>10000</v>
      </c>
    </row>
    <row r="1818" spans="2:5" x14ac:dyDescent="0.2">
      <c r="B1818" s="350"/>
      <c r="C1818" s="346" t="s">
        <v>1406</v>
      </c>
      <c r="D1818" s="346" t="s">
        <v>4380</v>
      </c>
      <c r="E1818" s="347">
        <v>1000</v>
      </c>
    </row>
    <row r="1819" spans="2:5" x14ac:dyDescent="0.2">
      <c r="B1819" s="350"/>
      <c r="C1819" s="346" t="s">
        <v>1407</v>
      </c>
      <c r="D1819" s="346" t="s">
        <v>1379</v>
      </c>
      <c r="E1819" s="347">
        <v>4500000</v>
      </c>
    </row>
    <row r="1820" spans="2:5" x14ac:dyDescent="0.2">
      <c r="B1820" s="350"/>
      <c r="C1820" s="346" t="s">
        <v>1408</v>
      </c>
      <c r="D1820" s="346" t="s">
        <v>1379</v>
      </c>
      <c r="E1820" s="347">
        <v>2000000</v>
      </c>
    </row>
    <row r="1821" spans="2:5" x14ac:dyDescent="0.2">
      <c r="B1821" s="350"/>
      <c r="C1821" s="346" t="s">
        <v>1409</v>
      </c>
      <c r="D1821" s="346" t="s">
        <v>3718</v>
      </c>
      <c r="E1821" s="347">
        <v>200000</v>
      </c>
    </row>
    <row r="1822" spans="2:5" x14ac:dyDescent="0.2">
      <c r="B1822" s="350"/>
      <c r="C1822" s="346" t="s">
        <v>1410</v>
      </c>
      <c r="D1822" s="346" t="s">
        <v>4381</v>
      </c>
      <c r="E1822" s="347">
        <v>200000</v>
      </c>
    </row>
    <row r="1823" spans="2:5" x14ac:dyDescent="0.2">
      <c r="B1823" s="350"/>
      <c r="C1823" s="346" t="s">
        <v>1411</v>
      </c>
      <c r="D1823" s="346" t="s">
        <v>4382</v>
      </c>
      <c r="E1823" s="347">
        <v>251000000</v>
      </c>
    </row>
    <row r="1824" spans="2:5" x14ac:dyDescent="0.2">
      <c r="B1824" s="350"/>
      <c r="C1824" s="346" t="s">
        <v>1414</v>
      </c>
      <c r="D1824" s="346" t="s">
        <v>4382</v>
      </c>
      <c r="E1824" s="347">
        <v>7000000</v>
      </c>
    </row>
    <row r="1825" spans="2:5" x14ac:dyDescent="0.2">
      <c r="B1825" s="350"/>
      <c r="C1825" s="346" t="s">
        <v>1415</v>
      </c>
      <c r="D1825" s="346" t="s">
        <v>3718</v>
      </c>
      <c r="E1825" s="347">
        <v>1000000</v>
      </c>
    </row>
    <row r="1826" spans="2:5" x14ac:dyDescent="0.2">
      <c r="B1826" s="350"/>
      <c r="C1826" s="346" t="s">
        <v>1416</v>
      </c>
      <c r="D1826" s="346" t="s">
        <v>4152</v>
      </c>
      <c r="E1826" s="347">
        <v>1000000</v>
      </c>
    </row>
    <row r="1827" spans="2:5" x14ac:dyDescent="0.2">
      <c r="B1827" s="350"/>
      <c r="C1827" s="346" t="s">
        <v>1417</v>
      </c>
      <c r="D1827" s="346" t="s">
        <v>4382</v>
      </c>
      <c r="E1827" s="347">
        <v>126000000</v>
      </c>
    </row>
    <row r="1828" spans="2:5" x14ac:dyDescent="0.2">
      <c r="B1828" s="350"/>
      <c r="C1828" s="346" t="s">
        <v>1419</v>
      </c>
      <c r="D1828" s="346" t="s">
        <v>4382</v>
      </c>
      <c r="E1828" s="347">
        <v>58000000</v>
      </c>
    </row>
    <row r="1829" spans="2:5" x14ac:dyDescent="0.2">
      <c r="B1829" s="350"/>
      <c r="C1829" s="346" t="s">
        <v>1420</v>
      </c>
      <c r="D1829" s="346" t="s">
        <v>4381</v>
      </c>
      <c r="E1829" s="347">
        <v>1000000</v>
      </c>
    </row>
    <row r="1830" spans="2:5" x14ac:dyDescent="0.2">
      <c r="B1830" s="350"/>
      <c r="C1830" s="346" t="s">
        <v>1421</v>
      </c>
      <c r="D1830" s="346" t="s">
        <v>4152</v>
      </c>
      <c r="E1830" s="347">
        <v>1000000</v>
      </c>
    </row>
    <row r="1831" spans="2:5" x14ac:dyDescent="0.2">
      <c r="B1831" s="350"/>
      <c r="C1831" s="346" t="s">
        <v>1422</v>
      </c>
      <c r="D1831" s="346" t="s">
        <v>4383</v>
      </c>
      <c r="E1831" s="347">
        <v>45000000</v>
      </c>
    </row>
    <row r="1832" spans="2:5" ht="15" x14ac:dyDescent="0.25">
      <c r="B1832" s="352" t="s">
        <v>4384</v>
      </c>
      <c r="C1832" s="353"/>
      <c r="D1832" s="353"/>
      <c r="E1832" s="354"/>
    </row>
    <row r="1833" spans="2:5" x14ac:dyDescent="0.2">
      <c r="B1833" s="350"/>
      <c r="C1833" s="346" t="s">
        <v>1424</v>
      </c>
      <c r="D1833" s="346" t="s">
        <v>1428</v>
      </c>
      <c r="E1833" s="347">
        <v>10252</v>
      </c>
    </row>
    <row r="1834" spans="2:5" x14ac:dyDescent="0.2">
      <c r="B1834" s="350"/>
      <c r="C1834" s="346" t="s">
        <v>1429</v>
      </c>
      <c r="D1834" s="346" t="s">
        <v>3716</v>
      </c>
      <c r="E1834" s="347">
        <v>5639</v>
      </c>
    </row>
    <row r="1835" spans="2:5" x14ac:dyDescent="0.2">
      <c r="B1835" s="350"/>
      <c r="C1835" s="346" t="s">
        <v>1430</v>
      </c>
      <c r="D1835" s="346" t="s">
        <v>1428</v>
      </c>
      <c r="E1835" s="347">
        <v>372020</v>
      </c>
    </row>
    <row r="1836" spans="2:5" x14ac:dyDescent="0.2">
      <c r="B1836" s="350"/>
      <c r="C1836" s="346" t="s">
        <v>1431</v>
      </c>
      <c r="D1836" s="346" t="s">
        <v>3717</v>
      </c>
      <c r="E1836" s="347">
        <v>1505396</v>
      </c>
    </row>
    <row r="1837" spans="2:5" x14ac:dyDescent="0.2">
      <c r="B1837" s="350"/>
      <c r="C1837" s="346" t="s">
        <v>1432</v>
      </c>
      <c r="D1837" s="346" t="s">
        <v>4190</v>
      </c>
      <c r="E1837" s="347">
        <v>774941</v>
      </c>
    </row>
    <row r="1838" spans="2:5" x14ac:dyDescent="0.2">
      <c r="B1838" s="350"/>
      <c r="C1838" s="346" t="s">
        <v>1433</v>
      </c>
      <c r="D1838" s="346" t="s">
        <v>1057</v>
      </c>
      <c r="E1838" s="347">
        <v>628025</v>
      </c>
    </row>
    <row r="1839" spans="2:5" x14ac:dyDescent="0.2">
      <c r="B1839" s="350"/>
      <c r="C1839" s="346" t="s">
        <v>1434</v>
      </c>
      <c r="D1839" s="346" t="s">
        <v>1428</v>
      </c>
      <c r="E1839" s="347">
        <v>134480</v>
      </c>
    </row>
    <row r="1840" spans="2:5" x14ac:dyDescent="0.2">
      <c r="B1840" s="350"/>
      <c r="C1840" s="346" t="s">
        <v>1435</v>
      </c>
      <c r="D1840" s="346" t="s">
        <v>1428</v>
      </c>
      <c r="E1840" s="347">
        <v>105131</v>
      </c>
    </row>
    <row r="1841" spans="2:5" x14ac:dyDescent="0.2">
      <c r="B1841" s="350"/>
      <c r="C1841" s="346" t="s">
        <v>1436</v>
      </c>
      <c r="D1841" s="346" t="s">
        <v>3772</v>
      </c>
      <c r="E1841" s="347">
        <v>34132</v>
      </c>
    </row>
    <row r="1842" spans="2:5" x14ac:dyDescent="0.2">
      <c r="B1842" s="350"/>
      <c r="C1842" s="346" t="s">
        <v>1437</v>
      </c>
      <c r="D1842" s="346" t="s">
        <v>3723</v>
      </c>
      <c r="E1842" s="347">
        <v>2750644</v>
      </c>
    </row>
    <row r="1843" spans="2:5" x14ac:dyDescent="0.2">
      <c r="B1843" s="350"/>
      <c r="C1843" s="346" t="s">
        <v>1438</v>
      </c>
      <c r="D1843" s="346" t="s">
        <v>3772</v>
      </c>
      <c r="E1843" s="347">
        <v>1025</v>
      </c>
    </row>
    <row r="1844" spans="2:5" x14ac:dyDescent="0.2">
      <c r="B1844" s="350"/>
      <c r="C1844" s="346" t="s">
        <v>1440</v>
      </c>
      <c r="D1844" s="346" t="s">
        <v>1428</v>
      </c>
      <c r="E1844" s="347">
        <v>214450</v>
      </c>
    </row>
    <row r="1845" spans="2:5" x14ac:dyDescent="0.2">
      <c r="B1845" s="350"/>
      <c r="C1845" s="346" t="s">
        <v>1441</v>
      </c>
      <c r="D1845" s="346" t="s">
        <v>1057</v>
      </c>
      <c r="E1845" s="347">
        <v>365750</v>
      </c>
    </row>
    <row r="1846" spans="2:5" x14ac:dyDescent="0.2">
      <c r="B1846" s="350"/>
      <c r="C1846" s="346" t="s">
        <v>1442</v>
      </c>
      <c r="D1846" s="346" t="s">
        <v>1428</v>
      </c>
      <c r="E1846" s="347">
        <v>5637</v>
      </c>
    </row>
    <row r="1847" spans="2:5" x14ac:dyDescent="0.2">
      <c r="B1847" s="350"/>
      <c r="C1847" s="346" t="s">
        <v>1443</v>
      </c>
      <c r="D1847" s="346" t="s">
        <v>3718</v>
      </c>
      <c r="E1847" s="347">
        <v>4339177</v>
      </c>
    </row>
    <row r="1848" spans="2:5" x14ac:dyDescent="0.2">
      <c r="B1848" s="350"/>
      <c r="C1848" s="346" t="s">
        <v>1444</v>
      </c>
      <c r="D1848" s="346" t="s">
        <v>1428</v>
      </c>
      <c r="E1848" s="347">
        <v>132771</v>
      </c>
    </row>
    <row r="1849" spans="2:5" x14ac:dyDescent="0.2">
      <c r="B1849" s="350"/>
      <c r="C1849" s="346" t="s">
        <v>1445</v>
      </c>
      <c r="D1849" s="346" t="s">
        <v>4385</v>
      </c>
      <c r="E1849" s="347">
        <v>170029</v>
      </c>
    </row>
    <row r="1850" spans="2:5" x14ac:dyDescent="0.2">
      <c r="B1850" s="350"/>
      <c r="C1850" s="346" t="s">
        <v>1446</v>
      </c>
      <c r="D1850" s="346" t="s">
        <v>3893</v>
      </c>
      <c r="E1850" s="347">
        <v>1</v>
      </c>
    </row>
    <row r="1851" spans="2:5" x14ac:dyDescent="0.2">
      <c r="B1851" s="350"/>
      <c r="C1851" s="346" t="s">
        <v>1447</v>
      </c>
      <c r="D1851" s="346" t="s">
        <v>1057</v>
      </c>
      <c r="E1851" s="347">
        <v>1149</v>
      </c>
    </row>
    <row r="1852" spans="2:5" x14ac:dyDescent="0.2">
      <c r="B1852" s="350"/>
      <c r="C1852" s="346" t="s">
        <v>1448</v>
      </c>
      <c r="D1852" s="346" t="s">
        <v>3772</v>
      </c>
      <c r="E1852" s="347">
        <v>1025</v>
      </c>
    </row>
    <row r="1853" spans="2:5" x14ac:dyDescent="0.2">
      <c r="B1853" s="350"/>
      <c r="C1853" s="346" t="s">
        <v>1450</v>
      </c>
      <c r="D1853" s="346" t="s">
        <v>1428</v>
      </c>
      <c r="E1853" s="347">
        <v>249199</v>
      </c>
    </row>
    <row r="1854" spans="2:5" x14ac:dyDescent="0.2">
      <c r="B1854" s="350"/>
      <c r="C1854" s="346" t="s">
        <v>1451</v>
      </c>
      <c r="D1854" s="346" t="s">
        <v>1057</v>
      </c>
      <c r="E1854" s="347">
        <v>91960</v>
      </c>
    </row>
    <row r="1855" spans="2:5" x14ac:dyDescent="0.2">
      <c r="B1855" s="350"/>
      <c r="C1855" s="346" t="s">
        <v>1452</v>
      </c>
      <c r="D1855" s="346" t="s">
        <v>1428</v>
      </c>
      <c r="E1855" s="347">
        <v>5637</v>
      </c>
    </row>
    <row r="1856" spans="2:5" x14ac:dyDescent="0.2">
      <c r="B1856" s="350"/>
      <c r="C1856" s="346" t="s">
        <v>1453</v>
      </c>
      <c r="D1856" s="346" t="s">
        <v>3718</v>
      </c>
      <c r="E1856" s="347">
        <v>1770648</v>
      </c>
    </row>
    <row r="1857" spans="2:5" x14ac:dyDescent="0.2">
      <c r="B1857" s="350"/>
      <c r="C1857" s="346" t="s">
        <v>1454</v>
      </c>
      <c r="D1857" s="346" t="s">
        <v>3720</v>
      </c>
      <c r="E1857" s="347">
        <v>5988971</v>
      </c>
    </row>
    <row r="1858" spans="2:5" x14ac:dyDescent="0.2">
      <c r="B1858" s="350"/>
      <c r="C1858" s="346" t="s">
        <v>1455</v>
      </c>
      <c r="D1858" s="346" t="s">
        <v>1428</v>
      </c>
      <c r="E1858" s="347">
        <v>11629</v>
      </c>
    </row>
    <row r="1859" spans="2:5" x14ac:dyDescent="0.2">
      <c r="B1859" s="350"/>
      <c r="C1859" s="346" t="s">
        <v>1456</v>
      </c>
      <c r="D1859" s="346" t="s">
        <v>1428</v>
      </c>
      <c r="E1859" s="347">
        <v>571624</v>
      </c>
    </row>
    <row r="1860" spans="2:5" x14ac:dyDescent="0.2">
      <c r="B1860" s="350"/>
      <c r="C1860" s="346" t="s">
        <v>1457</v>
      </c>
      <c r="D1860" s="346" t="s">
        <v>3893</v>
      </c>
      <c r="E1860" s="347">
        <v>1</v>
      </c>
    </row>
    <row r="1861" spans="2:5" x14ac:dyDescent="0.2">
      <c r="B1861" s="350"/>
      <c r="C1861" s="346" t="s">
        <v>1458</v>
      </c>
      <c r="D1861" s="346" t="s">
        <v>1057</v>
      </c>
      <c r="E1861" s="347">
        <v>1149</v>
      </c>
    </row>
    <row r="1862" spans="2:5" x14ac:dyDescent="0.2">
      <c r="B1862" s="350"/>
      <c r="C1862" s="346" t="s">
        <v>1459</v>
      </c>
      <c r="D1862" s="346" t="s">
        <v>1057</v>
      </c>
      <c r="E1862" s="347">
        <v>28737</v>
      </c>
    </row>
    <row r="1863" spans="2:5" x14ac:dyDescent="0.2">
      <c r="B1863" s="350"/>
      <c r="C1863" s="346" t="s">
        <v>1460</v>
      </c>
      <c r="D1863" s="346" t="s">
        <v>3718</v>
      </c>
      <c r="E1863" s="347">
        <v>35086</v>
      </c>
    </row>
    <row r="1864" spans="2:5" x14ac:dyDescent="0.2">
      <c r="B1864" s="350"/>
      <c r="C1864" s="346" t="s">
        <v>1461</v>
      </c>
      <c r="D1864" s="346" t="s">
        <v>1428</v>
      </c>
      <c r="E1864" s="347">
        <v>1029</v>
      </c>
    </row>
    <row r="1865" spans="2:5" x14ac:dyDescent="0.2">
      <c r="B1865" s="350"/>
      <c r="C1865" s="346" t="s">
        <v>1462</v>
      </c>
      <c r="D1865" s="346" t="s">
        <v>3772</v>
      </c>
      <c r="E1865" s="347">
        <v>1025</v>
      </c>
    </row>
    <row r="1866" spans="2:5" x14ac:dyDescent="0.2">
      <c r="B1866" s="350"/>
      <c r="C1866" s="346" t="s">
        <v>1463</v>
      </c>
      <c r="D1866" s="346" t="s">
        <v>1057</v>
      </c>
      <c r="E1866" s="347">
        <v>28737</v>
      </c>
    </row>
    <row r="1867" spans="2:5" x14ac:dyDescent="0.2">
      <c r="B1867" s="350"/>
      <c r="C1867" s="346" t="s">
        <v>1464</v>
      </c>
      <c r="D1867" s="346" t="s">
        <v>1428</v>
      </c>
      <c r="E1867" s="347">
        <v>5637</v>
      </c>
    </row>
    <row r="1868" spans="2:5" x14ac:dyDescent="0.2">
      <c r="B1868" s="350"/>
      <c r="C1868" s="346" t="s">
        <v>1465</v>
      </c>
      <c r="D1868" s="346" t="s">
        <v>1428</v>
      </c>
      <c r="E1868" s="347">
        <v>11629</v>
      </c>
    </row>
    <row r="1869" spans="2:5" x14ac:dyDescent="0.2">
      <c r="B1869" s="350"/>
      <c r="C1869" s="346" t="s">
        <v>1466</v>
      </c>
      <c r="D1869" s="346" t="s">
        <v>3723</v>
      </c>
      <c r="E1869" s="347">
        <v>593233</v>
      </c>
    </row>
    <row r="1870" spans="2:5" x14ac:dyDescent="0.2">
      <c r="B1870" s="350"/>
      <c r="C1870" s="346" t="s">
        <v>1467</v>
      </c>
      <c r="D1870" s="346" t="s">
        <v>3716</v>
      </c>
      <c r="E1870" s="347">
        <v>167820</v>
      </c>
    </row>
    <row r="1871" spans="2:5" x14ac:dyDescent="0.2">
      <c r="B1871" s="350"/>
      <c r="C1871" s="346" t="s">
        <v>1468</v>
      </c>
      <c r="D1871" s="346" t="s">
        <v>3718</v>
      </c>
      <c r="E1871" s="347">
        <v>1020168</v>
      </c>
    </row>
    <row r="1872" spans="2:5" x14ac:dyDescent="0.2">
      <c r="B1872" s="350"/>
      <c r="C1872" s="346" t="s">
        <v>1470</v>
      </c>
      <c r="D1872" s="346" t="s">
        <v>3718</v>
      </c>
      <c r="E1872" s="347">
        <v>1308930</v>
      </c>
    </row>
    <row r="1873" spans="2:5" x14ac:dyDescent="0.2">
      <c r="B1873" s="350"/>
      <c r="C1873" s="346" t="s">
        <v>1471</v>
      </c>
      <c r="D1873" s="346" t="s">
        <v>3718</v>
      </c>
      <c r="E1873" s="347">
        <v>438255</v>
      </c>
    </row>
    <row r="1874" spans="2:5" x14ac:dyDescent="0.2">
      <c r="B1874" s="350"/>
      <c r="C1874" s="346" t="s">
        <v>1472</v>
      </c>
      <c r="D1874" s="346" t="s">
        <v>3718</v>
      </c>
      <c r="E1874" s="347">
        <v>285695</v>
      </c>
    </row>
    <row r="1875" spans="2:5" x14ac:dyDescent="0.2">
      <c r="B1875" s="350"/>
      <c r="C1875" s="346" t="s">
        <v>1473</v>
      </c>
      <c r="D1875" s="346" t="s">
        <v>3718</v>
      </c>
      <c r="E1875" s="347">
        <v>345406</v>
      </c>
    </row>
    <row r="1876" spans="2:5" x14ac:dyDescent="0.2">
      <c r="B1876" s="350"/>
      <c r="C1876" s="346" t="s">
        <v>1474</v>
      </c>
      <c r="D1876" s="346" t="s">
        <v>3718</v>
      </c>
      <c r="E1876" s="347">
        <v>245748</v>
      </c>
    </row>
    <row r="1877" spans="2:5" x14ac:dyDescent="0.2">
      <c r="B1877" s="350"/>
      <c r="C1877" s="346" t="s">
        <v>1475</v>
      </c>
      <c r="D1877" s="346" t="s">
        <v>3718</v>
      </c>
      <c r="E1877" s="347">
        <v>547101</v>
      </c>
    </row>
    <row r="1878" spans="2:5" x14ac:dyDescent="0.2">
      <c r="B1878" s="350"/>
      <c r="C1878" s="346" t="s">
        <v>1476</v>
      </c>
      <c r="D1878" s="346" t="s">
        <v>3718</v>
      </c>
      <c r="E1878" s="347">
        <v>408697</v>
      </c>
    </row>
    <row r="1879" spans="2:5" x14ac:dyDescent="0.2">
      <c r="B1879" s="350"/>
      <c r="C1879" s="346" t="s">
        <v>1477</v>
      </c>
      <c r="D1879" s="346" t="s">
        <v>1057</v>
      </c>
      <c r="E1879" s="347">
        <v>100</v>
      </c>
    </row>
    <row r="1880" spans="2:5" x14ac:dyDescent="0.2">
      <c r="B1880" s="350"/>
      <c r="C1880" s="346" t="s">
        <v>1479</v>
      </c>
      <c r="D1880" s="346" t="s">
        <v>1428</v>
      </c>
      <c r="E1880" s="347">
        <v>100</v>
      </c>
    </row>
    <row r="1881" spans="2:5" x14ac:dyDescent="0.2">
      <c r="B1881" s="350"/>
      <c r="C1881" s="346" t="s">
        <v>1480</v>
      </c>
      <c r="D1881" s="346" t="s">
        <v>3718</v>
      </c>
      <c r="E1881" s="347">
        <v>91146</v>
      </c>
    </row>
    <row r="1882" spans="2:5" x14ac:dyDescent="0.2">
      <c r="B1882" s="350"/>
      <c r="C1882" s="346" t="s">
        <v>1481</v>
      </c>
      <c r="D1882" s="346" t="s">
        <v>1428</v>
      </c>
      <c r="E1882" s="347">
        <v>14820</v>
      </c>
    </row>
    <row r="1883" spans="2:5" x14ac:dyDescent="0.2">
      <c r="B1883" s="350"/>
      <c r="C1883" s="346" t="s">
        <v>1482</v>
      </c>
      <c r="D1883" s="346" t="s">
        <v>3772</v>
      </c>
      <c r="E1883" s="347">
        <v>100</v>
      </c>
    </row>
    <row r="1884" spans="2:5" x14ac:dyDescent="0.2">
      <c r="B1884" s="350"/>
      <c r="C1884" s="346" t="s">
        <v>1483</v>
      </c>
      <c r="D1884" s="346" t="s">
        <v>1428</v>
      </c>
      <c r="E1884" s="347">
        <v>200</v>
      </c>
    </row>
    <row r="1885" spans="2:5" x14ac:dyDescent="0.2">
      <c r="B1885" s="350"/>
      <c r="C1885" s="346" t="s">
        <v>1484</v>
      </c>
      <c r="D1885" s="346" t="s">
        <v>3727</v>
      </c>
      <c r="E1885" s="347">
        <v>600</v>
      </c>
    </row>
    <row r="1886" spans="2:5" x14ac:dyDescent="0.2">
      <c r="B1886" s="350"/>
      <c r="C1886" s="346" t="s">
        <v>1485</v>
      </c>
      <c r="D1886" s="346" t="s">
        <v>1428</v>
      </c>
      <c r="E1886" s="347">
        <v>100</v>
      </c>
    </row>
    <row r="1887" spans="2:5" x14ac:dyDescent="0.2">
      <c r="B1887" s="350"/>
      <c r="C1887" s="346" t="s">
        <v>1486</v>
      </c>
      <c r="D1887" s="346" t="s">
        <v>4386</v>
      </c>
      <c r="E1887" s="347">
        <v>100</v>
      </c>
    </row>
    <row r="1888" spans="2:5" x14ac:dyDescent="0.2">
      <c r="B1888" s="350"/>
      <c r="C1888" s="346" t="s">
        <v>1487</v>
      </c>
      <c r="D1888" s="346" t="s">
        <v>3893</v>
      </c>
      <c r="E1888" s="347">
        <v>100</v>
      </c>
    </row>
    <row r="1889" spans="2:5" ht="15" x14ac:dyDescent="0.25">
      <c r="B1889" s="352" t="s">
        <v>4387</v>
      </c>
      <c r="C1889" s="353"/>
      <c r="D1889" s="353"/>
      <c r="E1889" s="354"/>
    </row>
    <row r="1890" spans="2:5" x14ac:dyDescent="0.2">
      <c r="B1890" s="350"/>
      <c r="C1890" s="346" t="s">
        <v>1136</v>
      </c>
      <c r="D1890" s="346" t="s">
        <v>3718</v>
      </c>
      <c r="E1890" s="347">
        <v>3277473</v>
      </c>
    </row>
    <row r="1891" spans="2:5" x14ac:dyDescent="0.2">
      <c r="B1891" s="350"/>
      <c r="C1891" s="346" t="s">
        <v>1137</v>
      </c>
      <c r="D1891" s="346" t="s">
        <v>3718</v>
      </c>
      <c r="E1891" s="347">
        <v>609597</v>
      </c>
    </row>
    <row r="1892" spans="2:5" x14ac:dyDescent="0.2">
      <c r="B1892" s="350"/>
      <c r="C1892" s="346" t="s">
        <v>1138</v>
      </c>
      <c r="D1892" s="346" t="s">
        <v>3720</v>
      </c>
      <c r="E1892" s="347">
        <v>123993</v>
      </c>
    </row>
    <row r="1893" spans="2:5" x14ac:dyDescent="0.2">
      <c r="B1893" s="350"/>
      <c r="C1893" s="346" t="s">
        <v>1139</v>
      </c>
      <c r="D1893" s="346" t="s">
        <v>3722</v>
      </c>
      <c r="E1893" s="347">
        <v>2</v>
      </c>
    </row>
    <row r="1894" spans="2:5" x14ac:dyDescent="0.2">
      <c r="B1894" s="350"/>
      <c r="C1894" s="346" t="s">
        <v>1140</v>
      </c>
      <c r="D1894" s="346" t="s">
        <v>3723</v>
      </c>
      <c r="E1894" s="347">
        <v>46942</v>
      </c>
    </row>
    <row r="1895" spans="2:5" x14ac:dyDescent="0.2">
      <c r="B1895" s="350"/>
      <c r="C1895" s="346" t="s">
        <v>1141</v>
      </c>
      <c r="D1895" s="346" t="s">
        <v>4388</v>
      </c>
      <c r="E1895" s="347">
        <v>200000</v>
      </c>
    </row>
    <row r="1896" spans="2:5" x14ac:dyDescent="0.2">
      <c r="B1896" s="350"/>
      <c r="C1896" s="346" t="s">
        <v>1142</v>
      </c>
      <c r="D1896" s="346" t="s">
        <v>4389</v>
      </c>
      <c r="E1896" s="347">
        <v>6018000</v>
      </c>
    </row>
    <row r="1897" spans="2:5" x14ac:dyDescent="0.2">
      <c r="B1897" s="350"/>
      <c r="C1897" s="346" t="s">
        <v>1142</v>
      </c>
      <c r="D1897" s="346" t="s">
        <v>4390</v>
      </c>
      <c r="E1897" s="347">
        <v>16500000</v>
      </c>
    </row>
    <row r="1898" spans="2:5" x14ac:dyDescent="0.2">
      <c r="B1898" s="350"/>
      <c r="C1898" s="346" t="s">
        <v>1143</v>
      </c>
      <c r="D1898" s="346" t="s">
        <v>3727</v>
      </c>
      <c r="E1898" s="347">
        <v>1</v>
      </c>
    </row>
    <row r="1899" spans="2:5" x14ac:dyDescent="0.2">
      <c r="B1899" s="350"/>
      <c r="C1899" s="346" t="s">
        <v>1144</v>
      </c>
      <c r="D1899" s="346" t="s">
        <v>3728</v>
      </c>
      <c r="E1899" s="347">
        <v>1</v>
      </c>
    </row>
    <row r="1900" spans="2:5" x14ac:dyDescent="0.2">
      <c r="B1900" s="350"/>
      <c r="C1900" s="346" t="s">
        <v>1145</v>
      </c>
      <c r="D1900" s="346" t="s">
        <v>3732</v>
      </c>
      <c r="E1900" s="347">
        <v>10000</v>
      </c>
    </row>
    <row r="1901" spans="2:5" x14ac:dyDescent="0.2">
      <c r="B1901" s="350"/>
      <c r="C1901" s="346" t="s">
        <v>1145</v>
      </c>
      <c r="D1901" s="346" t="s">
        <v>3730</v>
      </c>
      <c r="E1901" s="347">
        <v>10000</v>
      </c>
    </row>
    <row r="1902" spans="2:5" x14ac:dyDescent="0.2">
      <c r="B1902" s="350"/>
      <c r="C1902" s="346" t="s">
        <v>1145</v>
      </c>
      <c r="D1902" s="346" t="s">
        <v>4391</v>
      </c>
      <c r="E1902" s="347">
        <v>10000</v>
      </c>
    </row>
    <row r="1903" spans="2:5" x14ac:dyDescent="0.2">
      <c r="B1903" s="350"/>
      <c r="C1903" s="346" t="s">
        <v>1146</v>
      </c>
      <c r="D1903" s="346" t="s">
        <v>3735</v>
      </c>
      <c r="E1903" s="347">
        <v>8274</v>
      </c>
    </row>
    <row r="1904" spans="2:5" x14ac:dyDescent="0.2">
      <c r="B1904" s="350"/>
      <c r="C1904" s="346" t="s">
        <v>1146</v>
      </c>
      <c r="D1904" s="346" t="s">
        <v>3738</v>
      </c>
      <c r="E1904" s="347">
        <v>102949</v>
      </c>
    </row>
    <row r="1905" spans="2:5" x14ac:dyDescent="0.2">
      <c r="B1905" s="350"/>
      <c r="C1905" s="346" t="s">
        <v>1147</v>
      </c>
      <c r="D1905" s="346" t="s">
        <v>4392</v>
      </c>
      <c r="E1905" s="347">
        <v>1</v>
      </c>
    </row>
    <row r="1906" spans="2:5" x14ac:dyDescent="0.2">
      <c r="B1906" s="350"/>
      <c r="C1906" s="346" t="s">
        <v>1148</v>
      </c>
      <c r="D1906" s="346" t="s">
        <v>3739</v>
      </c>
      <c r="E1906" s="347">
        <v>80000</v>
      </c>
    </row>
    <row r="1907" spans="2:5" x14ac:dyDescent="0.2">
      <c r="B1907" s="350"/>
      <c r="C1907" s="346" t="s">
        <v>1148</v>
      </c>
      <c r="D1907" s="346" t="s">
        <v>4393</v>
      </c>
      <c r="E1907" s="347">
        <v>150000</v>
      </c>
    </row>
    <row r="1908" spans="2:5" x14ac:dyDescent="0.2">
      <c r="B1908" s="350"/>
      <c r="C1908" s="346" t="s">
        <v>1149</v>
      </c>
      <c r="D1908" s="346" t="s">
        <v>4394</v>
      </c>
      <c r="E1908" s="347">
        <v>300000</v>
      </c>
    </row>
    <row r="1909" spans="2:5" x14ac:dyDescent="0.2">
      <c r="B1909" s="350"/>
      <c r="C1909" s="346" t="s">
        <v>1150</v>
      </c>
      <c r="D1909" s="346" t="s">
        <v>3740</v>
      </c>
      <c r="E1909" s="347">
        <v>80000</v>
      </c>
    </row>
    <row r="1910" spans="2:5" x14ac:dyDescent="0.2">
      <c r="B1910" s="350"/>
      <c r="C1910" s="346" t="s">
        <v>1150</v>
      </c>
      <c r="D1910" s="346" t="s">
        <v>4395</v>
      </c>
      <c r="E1910" s="347">
        <v>1</v>
      </c>
    </row>
    <row r="1911" spans="2:5" x14ac:dyDescent="0.2">
      <c r="B1911" s="350"/>
      <c r="C1911" s="346" t="s">
        <v>1150</v>
      </c>
      <c r="D1911" s="346" t="s">
        <v>4396</v>
      </c>
      <c r="E1911" s="347">
        <v>1</v>
      </c>
    </row>
    <row r="1912" spans="2:5" x14ac:dyDescent="0.2">
      <c r="B1912" s="350"/>
      <c r="C1912" s="346" t="s">
        <v>1150</v>
      </c>
      <c r="D1912" s="346" t="s">
        <v>3742</v>
      </c>
      <c r="E1912" s="347">
        <v>1200000</v>
      </c>
    </row>
    <row r="1913" spans="2:5" x14ac:dyDescent="0.2">
      <c r="B1913" s="350"/>
      <c r="C1913" s="346" t="s">
        <v>1150</v>
      </c>
      <c r="D1913" s="346" t="s">
        <v>3741</v>
      </c>
      <c r="E1913" s="347">
        <v>8000000</v>
      </c>
    </row>
    <row r="1914" spans="2:5" x14ac:dyDescent="0.2">
      <c r="B1914" s="350"/>
      <c r="C1914" s="346" t="s">
        <v>1150</v>
      </c>
      <c r="D1914" s="346" t="s">
        <v>4397</v>
      </c>
      <c r="E1914" s="347">
        <v>199998</v>
      </c>
    </row>
    <row r="1915" spans="2:5" ht="15" x14ac:dyDescent="0.25">
      <c r="B1915" s="352" t="s">
        <v>4398</v>
      </c>
      <c r="C1915" s="353"/>
      <c r="D1915" s="353"/>
      <c r="E1915" s="354"/>
    </row>
    <row r="1916" spans="2:5" x14ac:dyDescent="0.2">
      <c r="B1916" s="350"/>
      <c r="C1916" s="346" t="s">
        <v>1151</v>
      </c>
      <c r="D1916" s="346" t="s">
        <v>3725</v>
      </c>
      <c r="E1916" s="347">
        <v>3799780</v>
      </c>
    </row>
    <row r="1917" spans="2:5" x14ac:dyDescent="0.2">
      <c r="B1917" s="350"/>
      <c r="C1917" s="346" t="s">
        <v>1152</v>
      </c>
      <c r="D1917" s="346" t="s">
        <v>3725</v>
      </c>
      <c r="E1917" s="347">
        <v>1</v>
      </c>
    </row>
    <row r="1918" spans="2:5" x14ac:dyDescent="0.2">
      <c r="B1918" s="350"/>
      <c r="C1918" s="346" t="s">
        <v>1153</v>
      </c>
      <c r="D1918" s="346" t="s">
        <v>3725</v>
      </c>
      <c r="E1918" s="347">
        <v>1</v>
      </c>
    </row>
    <row r="1919" spans="2:5" x14ac:dyDescent="0.2">
      <c r="B1919" s="350"/>
      <c r="C1919" s="346" t="s">
        <v>1153</v>
      </c>
      <c r="D1919" s="346" t="s">
        <v>3779</v>
      </c>
      <c r="E1919" s="347">
        <v>500001</v>
      </c>
    </row>
    <row r="1920" spans="2:5" x14ac:dyDescent="0.2">
      <c r="B1920" s="350"/>
      <c r="C1920" s="346" t="s">
        <v>1154</v>
      </c>
      <c r="D1920" s="346" t="s">
        <v>3725</v>
      </c>
      <c r="E1920" s="347">
        <v>1</v>
      </c>
    </row>
    <row r="1921" spans="2:5" x14ac:dyDescent="0.2">
      <c r="B1921" s="350"/>
      <c r="C1921" s="346" t="s">
        <v>1155</v>
      </c>
      <c r="D1921" s="346" t="s">
        <v>4399</v>
      </c>
      <c r="E1921" s="347">
        <v>1</v>
      </c>
    </row>
    <row r="1922" spans="2:5" x14ac:dyDescent="0.2">
      <c r="B1922" s="350"/>
      <c r="C1922" s="346" t="s">
        <v>1156</v>
      </c>
      <c r="D1922" s="346" t="s">
        <v>3718</v>
      </c>
      <c r="E1922" s="347">
        <v>11545989</v>
      </c>
    </row>
    <row r="1923" spans="2:5" x14ac:dyDescent="0.2">
      <c r="B1923" s="350"/>
      <c r="C1923" s="346" t="s">
        <v>1157</v>
      </c>
      <c r="D1923" s="346" t="s">
        <v>3718</v>
      </c>
      <c r="E1923" s="347">
        <v>1728918</v>
      </c>
    </row>
    <row r="1924" spans="2:5" x14ac:dyDescent="0.2">
      <c r="B1924" s="350"/>
      <c r="C1924" s="346" t="s">
        <v>1158</v>
      </c>
      <c r="D1924" s="346" t="s">
        <v>3720</v>
      </c>
      <c r="E1924" s="347">
        <v>903922</v>
      </c>
    </row>
    <row r="1925" spans="2:5" x14ac:dyDescent="0.2">
      <c r="B1925" s="350"/>
      <c r="C1925" s="346" t="s">
        <v>1159</v>
      </c>
      <c r="D1925" s="346" t="s">
        <v>3722</v>
      </c>
      <c r="E1925" s="347">
        <v>5</v>
      </c>
    </row>
    <row r="1926" spans="2:5" x14ac:dyDescent="0.2">
      <c r="B1926" s="350"/>
      <c r="C1926" s="346" t="s">
        <v>1160</v>
      </c>
      <c r="D1926" s="346" t="s">
        <v>3723</v>
      </c>
      <c r="E1926" s="347">
        <v>106475</v>
      </c>
    </row>
    <row r="1927" spans="2:5" x14ac:dyDescent="0.2">
      <c r="B1927" s="350"/>
      <c r="C1927" s="346" t="s">
        <v>1161</v>
      </c>
      <c r="D1927" s="346" t="s">
        <v>3727</v>
      </c>
      <c r="E1927" s="347">
        <v>1</v>
      </c>
    </row>
    <row r="1928" spans="2:5" x14ac:dyDescent="0.2">
      <c r="B1928" s="350"/>
      <c r="C1928" s="346" t="s">
        <v>1162</v>
      </c>
      <c r="D1928" s="346" t="s">
        <v>3728</v>
      </c>
      <c r="E1928" s="347">
        <v>1</v>
      </c>
    </row>
    <row r="1929" spans="2:5" x14ac:dyDescent="0.2">
      <c r="B1929" s="350"/>
      <c r="C1929" s="346" t="s">
        <v>1163</v>
      </c>
      <c r="D1929" s="346" t="s">
        <v>3732</v>
      </c>
      <c r="E1929" s="347">
        <v>25000</v>
      </c>
    </row>
    <row r="1930" spans="2:5" x14ac:dyDescent="0.2">
      <c r="B1930" s="350"/>
      <c r="C1930" s="346" t="s">
        <v>1163</v>
      </c>
      <c r="D1930" s="346" t="s">
        <v>3734</v>
      </c>
      <c r="E1930" s="347">
        <v>25000</v>
      </c>
    </row>
    <row r="1931" spans="2:5" x14ac:dyDescent="0.2">
      <c r="B1931" s="350"/>
      <c r="C1931" s="346" t="s">
        <v>1163</v>
      </c>
      <c r="D1931" s="346" t="s">
        <v>3743</v>
      </c>
      <c r="E1931" s="347">
        <v>25000</v>
      </c>
    </row>
    <row r="1932" spans="2:5" x14ac:dyDescent="0.2">
      <c r="B1932" s="350"/>
      <c r="C1932" s="346" t="s">
        <v>1163</v>
      </c>
      <c r="D1932" s="346" t="s">
        <v>3730</v>
      </c>
      <c r="E1932" s="347">
        <v>25000</v>
      </c>
    </row>
    <row r="1933" spans="2:5" x14ac:dyDescent="0.2">
      <c r="B1933" s="350"/>
      <c r="C1933" s="346" t="s">
        <v>1164</v>
      </c>
      <c r="D1933" s="346" t="s">
        <v>3735</v>
      </c>
      <c r="E1933" s="347">
        <v>30000</v>
      </c>
    </row>
    <row r="1934" spans="2:5" x14ac:dyDescent="0.2">
      <c r="B1934" s="350"/>
      <c r="C1934" s="346" t="s">
        <v>1164</v>
      </c>
      <c r="D1934" s="346" t="s">
        <v>3736</v>
      </c>
      <c r="E1934" s="347">
        <v>10000</v>
      </c>
    </row>
    <row r="1935" spans="2:5" x14ac:dyDescent="0.2">
      <c r="B1935" s="350"/>
      <c r="C1935" s="346" t="s">
        <v>1164</v>
      </c>
      <c r="D1935" s="346" t="s">
        <v>3734</v>
      </c>
      <c r="E1935" s="347">
        <v>25000</v>
      </c>
    </row>
    <row r="1936" spans="2:5" x14ac:dyDescent="0.2">
      <c r="B1936" s="350"/>
      <c r="C1936" s="346" t="s">
        <v>1164</v>
      </c>
      <c r="D1936" s="346" t="s">
        <v>3738</v>
      </c>
      <c r="E1936" s="347">
        <v>36400</v>
      </c>
    </row>
    <row r="1937" spans="2:5" x14ac:dyDescent="0.2">
      <c r="B1937" s="350"/>
      <c r="C1937" s="346" t="s">
        <v>1164</v>
      </c>
      <c r="D1937" s="346" t="s">
        <v>3779</v>
      </c>
      <c r="E1937" s="347">
        <v>1000001</v>
      </c>
    </row>
    <row r="1938" spans="2:5" x14ac:dyDescent="0.2">
      <c r="B1938" s="350"/>
      <c r="C1938" s="346" t="s">
        <v>1165</v>
      </c>
      <c r="D1938" s="346" t="s">
        <v>3779</v>
      </c>
      <c r="E1938" s="347">
        <v>2000001</v>
      </c>
    </row>
    <row r="1939" spans="2:5" x14ac:dyDescent="0.2">
      <c r="B1939" s="350"/>
      <c r="C1939" s="346" t="s">
        <v>1166</v>
      </c>
      <c r="D1939" s="346" t="s">
        <v>3850</v>
      </c>
      <c r="E1939" s="347">
        <v>30000</v>
      </c>
    </row>
    <row r="1940" spans="2:5" x14ac:dyDescent="0.2">
      <c r="B1940" s="350"/>
      <c r="C1940" s="346" t="s">
        <v>1166</v>
      </c>
      <c r="D1940" s="346" t="s">
        <v>3843</v>
      </c>
      <c r="E1940" s="347">
        <v>30000</v>
      </c>
    </row>
    <row r="1941" spans="2:5" x14ac:dyDescent="0.2">
      <c r="B1941" s="350"/>
      <c r="C1941" s="346" t="s">
        <v>1166</v>
      </c>
      <c r="D1941" s="346" t="s">
        <v>3779</v>
      </c>
      <c r="E1941" s="347">
        <v>3000001</v>
      </c>
    </row>
    <row r="1942" spans="2:5" x14ac:dyDescent="0.2">
      <c r="B1942" s="350"/>
      <c r="C1942" s="346" t="s">
        <v>1167</v>
      </c>
      <c r="D1942" s="346" t="s">
        <v>4400</v>
      </c>
      <c r="E1942" s="347">
        <v>20000</v>
      </c>
    </row>
    <row r="1943" spans="2:5" x14ac:dyDescent="0.2">
      <c r="B1943" s="350"/>
      <c r="C1943" s="346" t="s">
        <v>1168</v>
      </c>
      <c r="D1943" s="346" t="s">
        <v>3739</v>
      </c>
      <c r="E1943" s="347">
        <v>1</v>
      </c>
    </row>
    <row r="1944" spans="2:5" x14ac:dyDescent="0.2">
      <c r="B1944" s="350"/>
      <c r="C1944" s="346" t="s">
        <v>1169</v>
      </c>
      <c r="D1944" s="346" t="s">
        <v>4401</v>
      </c>
      <c r="E1944" s="347">
        <v>1</v>
      </c>
    </row>
    <row r="1945" spans="2:5" x14ac:dyDescent="0.2">
      <c r="B1945" s="350"/>
      <c r="C1945" s="346" t="s">
        <v>1170</v>
      </c>
      <c r="D1945" s="346" t="s">
        <v>3740</v>
      </c>
      <c r="E1945" s="347">
        <v>1</v>
      </c>
    </row>
    <row r="1946" spans="2:5" x14ac:dyDescent="0.2">
      <c r="B1946" s="350"/>
      <c r="C1946" s="346" t="s">
        <v>1170</v>
      </c>
      <c r="D1946" s="346" t="s">
        <v>4401</v>
      </c>
      <c r="E1946" s="347">
        <v>1</v>
      </c>
    </row>
    <row r="1947" spans="2:5" x14ac:dyDescent="0.2">
      <c r="B1947" s="350"/>
      <c r="C1947" s="346" t="s">
        <v>1170</v>
      </c>
      <c r="D1947" s="346" t="s">
        <v>3741</v>
      </c>
      <c r="E1947" s="347">
        <v>1</v>
      </c>
    </row>
    <row r="1948" spans="2:5" x14ac:dyDescent="0.2">
      <c r="B1948" s="350"/>
      <c r="C1948" s="346" t="s">
        <v>1171</v>
      </c>
      <c r="D1948" s="346" t="s">
        <v>3739</v>
      </c>
      <c r="E1948" s="347">
        <v>250000</v>
      </c>
    </row>
    <row r="1949" spans="2:5" x14ac:dyDescent="0.2">
      <c r="B1949" s="350"/>
      <c r="C1949" s="346" t="s">
        <v>1172</v>
      </c>
      <c r="D1949" s="346" t="s">
        <v>4402</v>
      </c>
      <c r="E1949" s="347">
        <v>200000</v>
      </c>
    </row>
    <row r="1950" spans="2:5" x14ac:dyDescent="0.2">
      <c r="B1950" s="350"/>
      <c r="C1950" s="346" t="s">
        <v>1173</v>
      </c>
      <c r="D1950" s="346" t="s">
        <v>3740</v>
      </c>
      <c r="E1950" s="347">
        <v>250000</v>
      </c>
    </row>
    <row r="1951" spans="2:5" x14ac:dyDescent="0.2">
      <c r="B1951" s="350"/>
      <c r="C1951" s="346" t="s">
        <v>1173</v>
      </c>
      <c r="D1951" s="346" t="s">
        <v>3742</v>
      </c>
      <c r="E1951" s="347">
        <v>500000</v>
      </c>
    </row>
    <row r="1952" spans="2:5" x14ac:dyDescent="0.2">
      <c r="B1952" s="350"/>
      <c r="C1952" s="346" t="s">
        <v>1173</v>
      </c>
      <c r="D1952" s="346" t="s">
        <v>3741</v>
      </c>
      <c r="E1952" s="347">
        <v>454302</v>
      </c>
    </row>
    <row r="1953" spans="2:5" ht="15" x14ac:dyDescent="0.25">
      <c r="B1953" s="352" t="s">
        <v>4403</v>
      </c>
      <c r="C1953" s="353"/>
      <c r="D1953" s="353"/>
      <c r="E1953" s="354"/>
    </row>
    <row r="1954" spans="2:5" x14ac:dyDescent="0.2">
      <c r="B1954" s="350"/>
      <c r="C1954" s="346" t="s">
        <v>1174</v>
      </c>
      <c r="D1954" s="346" t="s">
        <v>4380</v>
      </c>
      <c r="E1954" s="347">
        <v>1</v>
      </c>
    </row>
    <row r="1955" spans="2:5" x14ac:dyDescent="0.2">
      <c r="B1955" s="350"/>
      <c r="C1955" s="346" t="s">
        <v>1175</v>
      </c>
      <c r="D1955" s="346" t="s">
        <v>4404</v>
      </c>
      <c r="E1955" s="347">
        <v>1</v>
      </c>
    </row>
    <row r="1956" spans="2:5" x14ac:dyDescent="0.2">
      <c r="B1956" s="350"/>
      <c r="C1956" s="346" t="s">
        <v>1176</v>
      </c>
      <c r="D1956" s="346" t="s">
        <v>4405</v>
      </c>
      <c r="E1956" s="347">
        <v>1</v>
      </c>
    </row>
    <row r="1957" spans="2:5" x14ac:dyDescent="0.2">
      <c r="B1957" s="350"/>
      <c r="C1957" s="346" t="s">
        <v>1177</v>
      </c>
      <c r="D1957" s="346" t="s">
        <v>3718</v>
      </c>
      <c r="E1957" s="347">
        <v>4381453</v>
      </c>
    </row>
    <row r="1958" spans="2:5" x14ac:dyDescent="0.2">
      <c r="B1958" s="350"/>
      <c r="C1958" s="346" t="s">
        <v>1178</v>
      </c>
      <c r="D1958" s="346" t="s">
        <v>3718</v>
      </c>
      <c r="E1958" s="347">
        <v>106343</v>
      </c>
    </row>
    <row r="1959" spans="2:5" x14ac:dyDescent="0.2">
      <c r="B1959" s="350"/>
      <c r="C1959" s="346" t="s">
        <v>1179</v>
      </c>
      <c r="D1959" s="346" t="s">
        <v>3720</v>
      </c>
      <c r="E1959" s="347">
        <v>467459</v>
      </c>
    </row>
    <row r="1960" spans="2:5" x14ac:dyDescent="0.2">
      <c r="B1960" s="350"/>
      <c r="C1960" s="346" t="s">
        <v>1180</v>
      </c>
      <c r="D1960" s="346" t="s">
        <v>3722</v>
      </c>
      <c r="E1960" s="347">
        <v>3</v>
      </c>
    </row>
    <row r="1961" spans="2:5" x14ac:dyDescent="0.2">
      <c r="B1961" s="350"/>
      <c r="C1961" s="346" t="s">
        <v>1181</v>
      </c>
      <c r="D1961" s="346" t="s">
        <v>3723</v>
      </c>
      <c r="E1961" s="347">
        <v>52733</v>
      </c>
    </row>
    <row r="1962" spans="2:5" x14ac:dyDescent="0.2">
      <c r="B1962" s="350"/>
      <c r="C1962" s="346" t="s">
        <v>1182</v>
      </c>
      <c r="D1962" s="346" t="s">
        <v>3727</v>
      </c>
      <c r="E1962" s="347">
        <v>1</v>
      </c>
    </row>
    <row r="1963" spans="2:5" x14ac:dyDescent="0.2">
      <c r="B1963" s="350"/>
      <c r="C1963" s="346" t="s">
        <v>1183</v>
      </c>
      <c r="D1963" s="346" t="s">
        <v>3728</v>
      </c>
      <c r="E1963" s="347">
        <v>1</v>
      </c>
    </row>
    <row r="1964" spans="2:5" x14ac:dyDescent="0.2">
      <c r="B1964" s="350"/>
      <c r="C1964" s="346" t="s">
        <v>1184</v>
      </c>
      <c r="D1964" s="346" t="s">
        <v>3731</v>
      </c>
      <c r="E1964" s="347">
        <v>1</v>
      </c>
    </row>
    <row r="1965" spans="2:5" x14ac:dyDescent="0.2">
      <c r="B1965" s="350"/>
      <c r="C1965" s="346" t="s">
        <v>1184</v>
      </c>
      <c r="D1965" s="346" t="s">
        <v>3732</v>
      </c>
      <c r="E1965" s="347">
        <v>13200</v>
      </c>
    </row>
    <row r="1966" spans="2:5" x14ac:dyDescent="0.2">
      <c r="B1966" s="350"/>
      <c r="C1966" s="346" t="s">
        <v>1184</v>
      </c>
      <c r="D1966" s="346" t="s">
        <v>3733</v>
      </c>
      <c r="E1966" s="347">
        <v>19000</v>
      </c>
    </row>
    <row r="1967" spans="2:5" x14ac:dyDescent="0.2">
      <c r="B1967" s="350"/>
      <c r="C1967" s="346" t="s">
        <v>1184</v>
      </c>
      <c r="D1967" s="346" t="s">
        <v>3734</v>
      </c>
      <c r="E1967" s="347">
        <v>9100</v>
      </c>
    </row>
    <row r="1968" spans="2:5" x14ac:dyDescent="0.2">
      <c r="B1968" s="350"/>
      <c r="C1968" s="346" t="s">
        <v>1184</v>
      </c>
      <c r="D1968" s="346" t="s">
        <v>3743</v>
      </c>
      <c r="E1968" s="347">
        <v>10000</v>
      </c>
    </row>
    <row r="1969" spans="2:5" x14ac:dyDescent="0.2">
      <c r="B1969" s="350"/>
      <c r="C1969" s="346" t="s">
        <v>1184</v>
      </c>
      <c r="D1969" s="346" t="s">
        <v>3730</v>
      </c>
      <c r="E1969" s="347">
        <v>4000</v>
      </c>
    </row>
    <row r="1970" spans="2:5" x14ac:dyDescent="0.2">
      <c r="B1970" s="350"/>
      <c r="C1970" s="346" t="s">
        <v>1185</v>
      </c>
      <c r="D1970" s="346" t="s">
        <v>3735</v>
      </c>
      <c r="E1970" s="347">
        <v>50000</v>
      </c>
    </row>
    <row r="1971" spans="2:5" x14ac:dyDescent="0.2">
      <c r="B1971" s="350"/>
      <c r="C1971" s="346" t="s">
        <v>1185</v>
      </c>
      <c r="D1971" s="346" t="s">
        <v>3736</v>
      </c>
      <c r="E1971" s="347">
        <v>15000</v>
      </c>
    </row>
    <row r="1972" spans="2:5" x14ac:dyDescent="0.2">
      <c r="B1972" s="350"/>
      <c r="C1972" s="346" t="s">
        <v>1185</v>
      </c>
      <c r="D1972" s="346" t="s">
        <v>3734</v>
      </c>
      <c r="E1972" s="347">
        <v>3900</v>
      </c>
    </row>
    <row r="1973" spans="2:5" x14ac:dyDescent="0.2">
      <c r="B1973" s="350"/>
      <c r="C1973" s="346" t="s">
        <v>1185</v>
      </c>
      <c r="D1973" s="346" t="s">
        <v>3768</v>
      </c>
      <c r="E1973" s="347">
        <v>1500</v>
      </c>
    </row>
    <row r="1974" spans="2:5" x14ac:dyDescent="0.2">
      <c r="B1974" s="350"/>
      <c r="C1974" s="346" t="s">
        <v>1186</v>
      </c>
      <c r="D1974" s="346" t="s">
        <v>3850</v>
      </c>
      <c r="E1974" s="347">
        <v>3000</v>
      </c>
    </row>
    <row r="1975" spans="2:5" x14ac:dyDescent="0.2">
      <c r="B1975" s="350"/>
      <c r="C1975" s="346" t="s">
        <v>1186</v>
      </c>
      <c r="D1975" s="346" t="s">
        <v>3843</v>
      </c>
      <c r="E1975" s="347">
        <v>5200</v>
      </c>
    </row>
    <row r="1976" spans="2:5" x14ac:dyDescent="0.2">
      <c r="B1976" s="350"/>
      <c r="C1976" s="346" t="s">
        <v>1186</v>
      </c>
      <c r="D1976" s="346" t="s">
        <v>3842</v>
      </c>
      <c r="E1976" s="347">
        <v>57419</v>
      </c>
    </row>
    <row r="1977" spans="2:5" x14ac:dyDescent="0.2">
      <c r="B1977" s="350"/>
      <c r="C1977" s="346" t="s">
        <v>1187</v>
      </c>
      <c r="D1977" s="346" t="s">
        <v>4406</v>
      </c>
      <c r="E1977" s="347">
        <v>3240</v>
      </c>
    </row>
    <row r="1978" spans="2:5" x14ac:dyDescent="0.2">
      <c r="B1978" s="350"/>
      <c r="C1978" s="346" t="s">
        <v>1188</v>
      </c>
      <c r="D1978" s="346" t="s">
        <v>4407</v>
      </c>
      <c r="E1978" s="347">
        <v>4013586</v>
      </c>
    </row>
    <row r="1979" spans="2:5" x14ac:dyDescent="0.2">
      <c r="B1979" s="350"/>
      <c r="C1979" s="346" t="s">
        <v>1188</v>
      </c>
      <c r="D1979" s="346" t="s">
        <v>4408</v>
      </c>
      <c r="E1979" s="347">
        <v>180000</v>
      </c>
    </row>
    <row r="1980" spans="2:5" x14ac:dyDescent="0.2">
      <c r="B1980" s="350"/>
      <c r="C1980" s="346" t="s">
        <v>1189</v>
      </c>
      <c r="D1980" s="346" t="s">
        <v>3772</v>
      </c>
      <c r="E1980" s="347">
        <v>1</v>
      </c>
    </row>
    <row r="1981" spans="2:5" x14ac:dyDescent="0.2">
      <c r="B1981" s="350"/>
      <c r="C1981" s="346" t="s">
        <v>1190</v>
      </c>
      <c r="D1981" s="346" t="s">
        <v>3740</v>
      </c>
      <c r="E1981" s="347">
        <v>25886</v>
      </c>
    </row>
    <row r="1982" spans="2:5" x14ac:dyDescent="0.2">
      <c r="B1982" s="350"/>
      <c r="C1982" s="346" t="s">
        <v>1190</v>
      </c>
      <c r="D1982" s="346" t="s">
        <v>3741</v>
      </c>
      <c r="E1982" s="347">
        <v>1</v>
      </c>
    </row>
    <row r="1983" spans="2:5" x14ac:dyDescent="0.2">
      <c r="B1983" s="350"/>
      <c r="C1983" s="346" t="s">
        <v>1190</v>
      </c>
      <c r="D1983" s="346" t="s">
        <v>3742</v>
      </c>
      <c r="E1983" s="347">
        <v>2000</v>
      </c>
    </row>
    <row r="1984" spans="2:5" ht="15" x14ac:dyDescent="0.25">
      <c r="B1984" s="352" t="s">
        <v>4409</v>
      </c>
      <c r="C1984" s="353"/>
      <c r="D1984" s="353"/>
      <c r="E1984" s="354"/>
    </row>
    <row r="1985" spans="2:5" x14ac:dyDescent="0.2">
      <c r="B1985" s="350"/>
      <c r="C1985" s="346" t="s">
        <v>1191</v>
      </c>
      <c r="D1985" s="346" t="s">
        <v>3725</v>
      </c>
      <c r="E1985" s="347">
        <v>1</v>
      </c>
    </row>
    <row r="1986" spans="2:5" x14ac:dyDescent="0.2">
      <c r="B1986" s="350"/>
      <c r="C1986" s="346" t="s">
        <v>1192</v>
      </c>
      <c r="D1986" s="346" t="s">
        <v>4410</v>
      </c>
      <c r="E1986" s="347">
        <v>1</v>
      </c>
    </row>
    <row r="1987" spans="2:5" x14ac:dyDescent="0.2">
      <c r="B1987" s="350"/>
      <c r="C1987" s="346" t="s">
        <v>1193</v>
      </c>
      <c r="D1987" s="346" t="s">
        <v>4410</v>
      </c>
      <c r="E1987" s="347">
        <v>1</v>
      </c>
    </row>
    <row r="1988" spans="2:5" x14ac:dyDescent="0.2">
      <c r="B1988" s="350"/>
      <c r="C1988" s="346" t="s">
        <v>1194</v>
      </c>
      <c r="D1988" s="346" t="s">
        <v>3718</v>
      </c>
      <c r="E1988" s="347">
        <v>17741029</v>
      </c>
    </row>
    <row r="1989" spans="2:5" x14ac:dyDescent="0.2">
      <c r="B1989" s="350"/>
      <c r="C1989" s="346" t="s">
        <v>1195</v>
      </c>
      <c r="D1989" s="346" t="s">
        <v>3718</v>
      </c>
      <c r="E1989" s="347">
        <v>1467797</v>
      </c>
    </row>
    <row r="1990" spans="2:5" x14ac:dyDescent="0.2">
      <c r="B1990" s="350"/>
      <c r="C1990" s="346" t="s">
        <v>1196</v>
      </c>
      <c r="D1990" s="346" t="s">
        <v>3720</v>
      </c>
      <c r="E1990" s="347">
        <v>1836721</v>
      </c>
    </row>
    <row r="1991" spans="2:5" x14ac:dyDescent="0.2">
      <c r="B1991" s="350"/>
      <c r="C1991" s="346" t="s">
        <v>1197</v>
      </c>
      <c r="D1991" s="346" t="s">
        <v>3723</v>
      </c>
      <c r="E1991" s="347">
        <v>95372</v>
      </c>
    </row>
    <row r="1992" spans="2:5" x14ac:dyDescent="0.2">
      <c r="B1992" s="350"/>
      <c r="C1992" s="346" t="s">
        <v>1198</v>
      </c>
      <c r="D1992" s="346" t="s">
        <v>3727</v>
      </c>
      <c r="E1992" s="347">
        <v>269997</v>
      </c>
    </row>
    <row r="1993" spans="2:5" x14ac:dyDescent="0.2">
      <c r="B1993" s="350"/>
      <c r="C1993" s="346" t="s">
        <v>1199</v>
      </c>
      <c r="D1993" s="346" t="s">
        <v>3728</v>
      </c>
      <c r="E1993" s="347">
        <v>269997</v>
      </c>
    </row>
    <row r="1994" spans="2:5" x14ac:dyDescent="0.2">
      <c r="B1994" s="350"/>
      <c r="C1994" s="346" t="s">
        <v>1200</v>
      </c>
      <c r="D1994" s="346" t="s">
        <v>3732</v>
      </c>
      <c r="E1994" s="347">
        <v>25000</v>
      </c>
    </row>
    <row r="1995" spans="2:5" x14ac:dyDescent="0.2">
      <c r="B1995" s="350"/>
      <c r="C1995" s="346" t="s">
        <v>1200</v>
      </c>
      <c r="D1995" s="346" t="s">
        <v>3734</v>
      </c>
      <c r="E1995" s="347">
        <v>15000</v>
      </c>
    </row>
    <row r="1996" spans="2:5" x14ac:dyDescent="0.2">
      <c r="B1996" s="350"/>
      <c r="C1996" s="346" t="s">
        <v>1200</v>
      </c>
      <c r="D1996" s="346" t="s">
        <v>3743</v>
      </c>
      <c r="E1996" s="347">
        <v>25000</v>
      </c>
    </row>
    <row r="1997" spans="2:5" x14ac:dyDescent="0.2">
      <c r="B1997" s="350"/>
      <c r="C1997" s="346" t="s">
        <v>1200</v>
      </c>
      <c r="D1997" s="346" t="s">
        <v>3730</v>
      </c>
      <c r="E1997" s="347">
        <v>25000</v>
      </c>
    </row>
    <row r="1998" spans="2:5" x14ac:dyDescent="0.2">
      <c r="B1998" s="350"/>
      <c r="C1998" s="346" t="s">
        <v>1201</v>
      </c>
      <c r="D1998" s="346" t="s">
        <v>3735</v>
      </c>
      <c r="E1998" s="347">
        <v>16500</v>
      </c>
    </row>
    <row r="1999" spans="2:5" x14ac:dyDescent="0.2">
      <c r="B1999" s="350"/>
      <c r="C1999" s="346" t="s">
        <v>1201</v>
      </c>
      <c r="D1999" s="346" t="s">
        <v>3736</v>
      </c>
      <c r="E1999" s="347">
        <v>10000</v>
      </c>
    </row>
    <row r="2000" spans="2:5" x14ac:dyDescent="0.2">
      <c r="B2000" s="350"/>
      <c r="C2000" s="346" t="s">
        <v>1201</v>
      </c>
      <c r="D2000" s="346" t="s">
        <v>3734</v>
      </c>
      <c r="E2000" s="347">
        <v>15000</v>
      </c>
    </row>
    <row r="2001" spans="2:5" x14ac:dyDescent="0.2">
      <c r="B2001" s="350"/>
      <c r="C2001" s="346" t="s">
        <v>1201</v>
      </c>
      <c r="D2001" s="346" t="s">
        <v>3738</v>
      </c>
      <c r="E2001" s="347">
        <v>44328</v>
      </c>
    </row>
    <row r="2002" spans="2:5" x14ac:dyDescent="0.2">
      <c r="B2002" s="350"/>
      <c r="C2002" s="346" t="s">
        <v>1202</v>
      </c>
      <c r="D2002" s="346" t="s">
        <v>4411</v>
      </c>
      <c r="E2002" s="347">
        <v>1</v>
      </c>
    </row>
    <row r="2003" spans="2:5" x14ac:dyDescent="0.2">
      <c r="B2003" s="350"/>
      <c r="C2003" s="346" t="s">
        <v>1203</v>
      </c>
      <c r="D2003" s="346" t="s">
        <v>4411</v>
      </c>
      <c r="E2003" s="347">
        <v>1679599</v>
      </c>
    </row>
    <row r="2004" spans="2:5" x14ac:dyDescent="0.2">
      <c r="B2004" s="350"/>
      <c r="C2004" s="346" t="s">
        <v>1204</v>
      </c>
      <c r="D2004" s="346" t="s">
        <v>3772</v>
      </c>
      <c r="E2004" s="347">
        <v>1</v>
      </c>
    </row>
    <row r="2005" spans="2:5" x14ac:dyDescent="0.2">
      <c r="B2005" s="350"/>
      <c r="C2005" s="346" t="s">
        <v>1205</v>
      </c>
      <c r="D2005" s="346" t="s">
        <v>3772</v>
      </c>
      <c r="E2005" s="347">
        <v>1</v>
      </c>
    </row>
    <row r="2006" spans="2:5" x14ac:dyDescent="0.2">
      <c r="B2006" s="350"/>
      <c r="C2006" s="346" t="s">
        <v>1206</v>
      </c>
      <c r="D2006" s="346" t="s">
        <v>3739</v>
      </c>
      <c r="E2006" s="347">
        <v>500</v>
      </c>
    </row>
    <row r="2007" spans="2:5" x14ac:dyDescent="0.2">
      <c r="B2007" s="350"/>
      <c r="C2007" s="346" t="s">
        <v>1207</v>
      </c>
      <c r="D2007" s="346" t="s">
        <v>3740</v>
      </c>
      <c r="E2007" s="347">
        <v>3000</v>
      </c>
    </row>
    <row r="2008" spans="2:5" x14ac:dyDescent="0.2">
      <c r="B2008" s="350"/>
      <c r="C2008" s="346" t="s">
        <v>1207</v>
      </c>
      <c r="D2008" s="346" t="s">
        <v>3742</v>
      </c>
      <c r="E2008" s="347">
        <v>3000</v>
      </c>
    </row>
    <row r="2009" spans="2:5" x14ac:dyDescent="0.2">
      <c r="B2009" s="350"/>
      <c r="C2009" s="346" t="s">
        <v>1207</v>
      </c>
      <c r="D2009" s="346" t="s">
        <v>3741</v>
      </c>
      <c r="E2009" s="347">
        <v>1</v>
      </c>
    </row>
    <row r="2010" spans="2:5" x14ac:dyDescent="0.2">
      <c r="B2010" s="350"/>
      <c r="C2010" s="346" t="s">
        <v>1208</v>
      </c>
      <c r="D2010" s="346" t="s">
        <v>3739</v>
      </c>
      <c r="E2010" s="347">
        <v>1000</v>
      </c>
    </row>
    <row r="2011" spans="2:5" x14ac:dyDescent="0.2">
      <c r="B2011" s="350"/>
      <c r="C2011" s="346" t="s">
        <v>1209</v>
      </c>
      <c r="D2011" s="346" t="s">
        <v>3740</v>
      </c>
      <c r="E2011" s="347">
        <v>3000</v>
      </c>
    </row>
    <row r="2012" spans="2:5" x14ac:dyDescent="0.2">
      <c r="B2012" s="350"/>
      <c r="C2012" s="346" t="s">
        <v>1209</v>
      </c>
      <c r="D2012" s="346" t="s">
        <v>3742</v>
      </c>
      <c r="E2012" s="347">
        <v>5000</v>
      </c>
    </row>
    <row r="2013" spans="2:5" x14ac:dyDescent="0.2">
      <c r="B2013" s="350"/>
      <c r="C2013" s="346" t="s">
        <v>1209</v>
      </c>
      <c r="D2013" s="346" t="s">
        <v>3741</v>
      </c>
      <c r="E2013" s="347">
        <v>1</v>
      </c>
    </row>
    <row r="2014" spans="2:5" ht="15" x14ac:dyDescent="0.25">
      <c r="B2014" s="352" t="s">
        <v>4412</v>
      </c>
      <c r="C2014" s="353"/>
      <c r="D2014" s="353"/>
      <c r="E2014" s="354"/>
    </row>
    <row r="2015" spans="2:5" x14ac:dyDescent="0.2">
      <c r="B2015" s="350"/>
      <c r="C2015" s="346" t="s">
        <v>1210</v>
      </c>
      <c r="D2015" s="346" t="s">
        <v>3718</v>
      </c>
      <c r="E2015" s="347">
        <v>5338193</v>
      </c>
    </row>
    <row r="2016" spans="2:5" x14ac:dyDescent="0.2">
      <c r="B2016" s="350"/>
      <c r="C2016" s="346" t="s">
        <v>1211</v>
      </c>
      <c r="D2016" s="346" t="s">
        <v>3718</v>
      </c>
      <c r="E2016" s="347">
        <v>1006260</v>
      </c>
    </row>
    <row r="2017" spans="2:5" x14ac:dyDescent="0.2">
      <c r="B2017" s="350"/>
      <c r="C2017" s="346" t="s">
        <v>1212</v>
      </c>
      <c r="D2017" s="346" t="s">
        <v>3720</v>
      </c>
      <c r="E2017" s="347">
        <v>207696</v>
      </c>
    </row>
    <row r="2018" spans="2:5" x14ac:dyDescent="0.2">
      <c r="B2018" s="350"/>
      <c r="C2018" s="346" t="s">
        <v>1213</v>
      </c>
      <c r="D2018" s="346" t="s">
        <v>3722</v>
      </c>
      <c r="E2018" s="347">
        <v>3</v>
      </c>
    </row>
    <row r="2019" spans="2:5" x14ac:dyDescent="0.2">
      <c r="B2019" s="350"/>
      <c r="C2019" s="346" t="s">
        <v>1214</v>
      </c>
      <c r="D2019" s="346" t="s">
        <v>3723</v>
      </c>
      <c r="E2019" s="347">
        <v>44823</v>
      </c>
    </row>
    <row r="2020" spans="2:5" x14ac:dyDescent="0.2">
      <c r="B2020" s="350"/>
      <c r="C2020" s="346" t="s">
        <v>1215</v>
      </c>
      <c r="D2020" s="346" t="s">
        <v>3727</v>
      </c>
      <c r="E2020" s="347">
        <v>1</v>
      </c>
    </row>
    <row r="2021" spans="2:5" x14ac:dyDescent="0.2">
      <c r="B2021" s="350"/>
      <c r="C2021" s="346" t="s">
        <v>1216</v>
      </c>
      <c r="D2021" s="346" t="s">
        <v>3728</v>
      </c>
      <c r="E2021" s="347">
        <v>1</v>
      </c>
    </row>
    <row r="2022" spans="2:5" x14ac:dyDescent="0.2">
      <c r="B2022" s="350"/>
      <c r="C2022" s="346" t="s">
        <v>1217</v>
      </c>
      <c r="D2022" s="346" t="s">
        <v>3772</v>
      </c>
      <c r="E2022" s="347">
        <v>1</v>
      </c>
    </row>
    <row r="2023" spans="2:5" x14ac:dyDescent="0.2">
      <c r="B2023" s="350"/>
      <c r="C2023" s="346" t="s">
        <v>1218</v>
      </c>
      <c r="D2023" s="346" t="s">
        <v>3772</v>
      </c>
      <c r="E2023" s="347">
        <v>1</v>
      </c>
    </row>
    <row r="2024" spans="2:5" x14ac:dyDescent="0.2">
      <c r="B2024" s="350"/>
      <c r="C2024" s="346" t="s">
        <v>1219</v>
      </c>
      <c r="D2024" s="346" t="s">
        <v>3739</v>
      </c>
      <c r="E2024" s="347">
        <v>3000</v>
      </c>
    </row>
    <row r="2025" spans="2:5" x14ac:dyDescent="0.2">
      <c r="B2025" s="350"/>
      <c r="C2025" s="346" t="s">
        <v>1220</v>
      </c>
      <c r="D2025" s="346" t="s">
        <v>3740</v>
      </c>
      <c r="E2025" s="347">
        <v>2000</v>
      </c>
    </row>
    <row r="2026" spans="2:5" x14ac:dyDescent="0.2">
      <c r="B2026" s="350"/>
      <c r="C2026" s="346" t="s">
        <v>1220</v>
      </c>
      <c r="D2026" s="346" t="s">
        <v>3741</v>
      </c>
      <c r="E2026" s="347">
        <v>1</v>
      </c>
    </row>
    <row r="2027" spans="2:5" x14ac:dyDescent="0.2">
      <c r="B2027" s="350"/>
      <c r="C2027" s="346" t="s">
        <v>1220</v>
      </c>
      <c r="D2027" s="346" t="s">
        <v>3742</v>
      </c>
      <c r="E2027" s="347">
        <v>5000</v>
      </c>
    </row>
    <row r="2028" spans="2:5" x14ac:dyDescent="0.2">
      <c r="B2028" s="350"/>
      <c r="C2028" s="346" t="s">
        <v>1221</v>
      </c>
      <c r="D2028" s="346" t="s">
        <v>4413</v>
      </c>
      <c r="E2028" s="347">
        <v>1</v>
      </c>
    </row>
    <row r="2029" spans="2:5" x14ac:dyDescent="0.2">
      <c r="B2029" s="350"/>
      <c r="C2029" s="346" t="s">
        <v>1222</v>
      </c>
      <c r="D2029" s="346" t="s">
        <v>3842</v>
      </c>
      <c r="E2029" s="347">
        <v>1</v>
      </c>
    </row>
    <row r="2030" spans="2:5" x14ac:dyDescent="0.2">
      <c r="B2030" s="350"/>
      <c r="C2030" s="346" t="s">
        <v>1223</v>
      </c>
      <c r="D2030" s="346" t="s">
        <v>3731</v>
      </c>
      <c r="E2030" s="347">
        <v>10000</v>
      </c>
    </row>
    <row r="2031" spans="2:5" x14ac:dyDescent="0.2">
      <c r="B2031" s="350"/>
      <c r="C2031" s="346" t="s">
        <v>1223</v>
      </c>
      <c r="D2031" s="346" t="s">
        <v>3732</v>
      </c>
      <c r="E2031" s="347">
        <v>10000</v>
      </c>
    </row>
    <row r="2032" spans="2:5" x14ac:dyDescent="0.2">
      <c r="B2032" s="350"/>
      <c r="C2032" s="346" t="s">
        <v>1223</v>
      </c>
      <c r="D2032" s="346" t="s">
        <v>3733</v>
      </c>
      <c r="E2032" s="347">
        <v>13000</v>
      </c>
    </row>
    <row r="2033" spans="2:5" x14ac:dyDescent="0.2">
      <c r="B2033" s="350"/>
      <c r="C2033" s="346" t="s">
        <v>1223</v>
      </c>
      <c r="D2033" s="346" t="s">
        <v>3734</v>
      </c>
      <c r="E2033" s="347">
        <v>10000</v>
      </c>
    </row>
    <row r="2034" spans="2:5" x14ac:dyDescent="0.2">
      <c r="B2034" s="350"/>
      <c r="C2034" s="346" t="s">
        <v>1223</v>
      </c>
      <c r="D2034" s="346" t="s">
        <v>3743</v>
      </c>
      <c r="E2034" s="347">
        <v>10000</v>
      </c>
    </row>
    <row r="2035" spans="2:5" x14ac:dyDescent="0.2">
      <c r="B2035" s="350"/>
      <c r="C2035" s="346" t="s">
        <v>1223</v>
      </c>
      <c r="D2035" s="346" t="s">
        <v>3730</v>
      </c>
      <c r="E2035" s="347">
        <v>10000</v>
      </c>
    </row>
    <row r="2036" spans="2:5" x14ac:dyDescent="0.2">
      <c r="B2036" s="350"/>
      <c r="C2036" s="346" t="s">
        <v>1223</v>
      </c>
      <c r="D2036" s="346" t="s">
        <v>4089</v>
      </c>
      <c r="E2036" s="347">
        <v>2000</v>
      </c>
    </row>
    <row r="2037" spans="2:5" x14ac:dyDescent="0.2">
      <c r="B2037" s="350"/>
      <c r="C2037" s="346" t="s">
        <v>1224</v>
      </c>
      <c r="D2037" s="346" t="s">
        <v>3735</v>
      </c>
      <c r="E2037" s="347">
        <v>10000</v>
      </c>
    </row>
    <row r="2038" spans="2:5" x14ac:dyDescent="0.2">
      <c r="B2038" s="350"/>
      <c r="C2038" s="346" t="s">
        <v>1224</v>
      </c>
      <c r="D2038" s="346" t="s">
        <v>3736</v>
      </c>
      <c r="E2038" s="347">
        <v>10000</v>
      </c>
    </row>
    <row r="2039" spans="2:5" x14ac:dyDescent="0.2">
      <c r="B2039" s="350"/>
      <c r="C2039" s="346" t="s">
        <v>1224</v>
      </c>
      <c r="D2039" s="346" t="s">
        <v>3734</v>
      </c>
      <c r="E2039" s="347">
        <v>8000</v>
      </c>
    </row>
    <row r="2040" spans="2:5" x14ac:dyDescent="0.2">
      <c r="B2040" s="350"/>
      <c r="C2040" s="346" t="s">
        <v>1224</v>
      </c>
      <c r="D2040" s="346" t="s">
        <v>4089</v>
      </c>
      <c r="E2040" s="347">
        <v>2000</v>
      </c>
    </row>
    <row r="2041" spans="2:5" x14ac:dyDescent="0.2">
      <c r="B2041" s="350"/>
      <c r="C2041" s="346" t="s">
        <v>1224</v>
      </c>
      <c r="D2041" s="346" t="s">
        <v>3738</v>
      </c>
      <c r="E2041" s="347">
        <v>5000</v>
      </c>
    </row>
    <row r="2042" spans="2:5" x14ac:dyDescent="0.2">
      <c r="B2042" s="350"/>
      <c r="C2042" s="346" t="s">
        <v>1225</v>
      </c>
      <c r="D2042" s="346" t="s">
        <v>3839</v>
      </c>
      <c r="E2042" s="347">
        <v>4000</v>
      </c>
    </row>
    <row r="2043" spans="2:5" x14ac:dyDescent="0.2">
      <c r="B2043" s="350"/>
      <c r="C2043" s="346" t="s">
        <v>1225</v>
      </c>
      <c r="D2043" s="346" t="s">
        <v>3850</v>
      </c>
      <c r="E2043" s="347">
        <v>10000</v>
      </c>
    </row>
    <row r="2044" spans="2:5" x14ac:dyDescent="0.2">
      <c r="B2044" s="350"/>
      <c r="C2044" s="346" t="s">
        <v>1225</v>
      </c>
      <c r="D2044" s="346" t="s">
        <v>3843</v>
      </c>
      <c r="E2044" s="347">
        <v>10000</v>
      </c>
    </row>
    <row r="2045" spans="2:5" x14ac:dyDescent="0.2">
      <c r="B2045" s="350"/>
      <c r="C2045" s="346" t="s">
        <v>1225</v>
      </c>
      <c r="D2045" s="346" t="s">
        <v>3842</v>
      </c>
      <c r="E2045" s="347">
        <v>18842</v>
      </c>
    </row>
    <row r="2046" spans="2:5" x14ac:dyDescent="0.2">
      <c r="B2046" s="350"/>
      <c r="C2046" s="346" t="s">
        <v>1226</v>
      </c>
      <c r="D2046" s="346" t="s">
        <v>4414</v>
      </c>
      <c r="E2046" s="347">
        <v>300000</v>
      </c>
    </row>
    <row r="2047" spans="2:5" x14ac:dyDescent="0.2">
      <c r="B2047" s="350"/>
      <c r="C2047" s="346" t="s">
        <v>1227</v>
      </c>
      <c r="D2047" s="346" t="s">
        <v>4415</v>
      </c>
      <c r="E2047" s="347">
        <v>8872002</v>
      </c>
    </row>
    <row r="2048" spans="2:5" x14ac:dyDescent="0.2">
      <c r="B2048" s="350"/>
      <c r="C2048" s="346" t="s">
        <v>1228</v>
      </c>
      <c r="D2048" s="346" t="s">
        <v>4415</v>
      </c>
      <c r="E2048" s="347">
        <v>7127998</v>
      </c>
    </row>
    <row r="2049" spans="2:5" x14ac:dyDescent="0.2">
      <c r="B2049" s="350"/>
      <c r="C2049" s="346" t="s">
        <v>1229</v>
      </c>
      <c r="D2049" s="346" t="s">
        <v>4415</v>
      </c>
      <c r="E2049" s="347">
        <v>1</v>
      </c>
    </row>
    <row r="2050" spans="2:5" x14ac:dyDescent="0.2">
      <c r="B2050" s="350"/>
      <c r="C2050" s="346" t="s">
        <v>1230</v>
      </c>
      <c r="D2050" s="346" t="s">
        <v>4415</v>
      </c>
      <c r="E2050" s="347">
        <v>1</v>
      </c>
    </row>
    <row r="2051" spans="2:5" ht="15" x14ac:dyDescent="0.25">
      <c r="B2051" s="352" t="s">
        <v>4416</v>
      </c>
      <c r="C2051" s="353"/>
      <c r="D2051" s="353"/>
      <c r="E2051" s="354"/>
    </row>
    <row r="2052" spans="2:5" x14ac:dyDescent="0.2">
      <c r="B2052" s="350"/>
      <c r="C2052" s="346" t="s">
        <v>1231</v>
      </c>
      <c r="D2052" s="346" t="s">
        <v>4417</v>
      </c>
      <c r="E2052" s="347">
        <v>1</v>
      </c>
    </row>
    <row r="2053" spans="2:5" x14ac:dyDescent="0.2">
      <c r="B2053" s="350"/>
      <c r="C2053" s="346" t="s">
        <v>1232</v>
      </c>
      <c r="D2053" s="346" t="s">
        <v>3718</v>
      </c>
      <c r="E2053" s="347">
        <v>2654848</v>
      </c>
    </row>
    <row r="2054" spans="2:5" x14ac:dyDescent="0.2">
      <c r="B2054" s="350"/>
      <c r="C2054" s="346" t="s">
        <v>1233</v>
      </c>
      <c r="D2054" s="346" t="s">
        <v>3718</v>
      </c>
      <c r="E2054" s="347">
        <v>255324</v>
      </c>
    </row>
    <row r="2055" spans="2:5" x14ac:dyDescent="0.2">
      <c r="B2055" s="350"/>
      <c r="C2055" s="346" t="s">
        <v>1234</v>
      </c>
      <c r="D2055" s="346" t="s">
        <v>3720</v>
      </c>
      <c r="E2055" s="347">
        <v>237659</v>
      </c>
    </row>
    <row r="2056" spans="2:5" x14ac:dyDescent="0.2">
      <c r="B2056" s="350"/>
      <c r="C2056" s="346" t="s">
        <v>1235</v>
      </c>
      <c r="D2056" s="346" t="s">
        <v>3722</v>
      </c>
      <c r="E2056" s="347">
        <v>4</v>
      </c>
    </row>
    <row r="2057" spans="2:5" x14ac:dyDescent="0.2">
      <c r="B2057" s="350"/>
      <c r="C2057" s="346" t="s">
        <v>1236</v>
      </c>
      <c r="D2057" s="346" t="s">
        <v>3723</v>
      </c>
      <c r="E2057" s="347">
        <v>48550</v>
      </c>
    </row>
    <row r="2058" spans="2:5" x14ac:dyDescent="0.2">
      <c r="B2058" s="350"/>
      <c r="C2058" s="346" t="s">
        <v>1237</v>
      </c>
      <c r="D2058" s="346" t="s">
        <v>3727</v>
      </c>
      <c r="E2058" s="347">
        <v>1</v>
      </c>
    </row>
    <row r="2059" spans="2:5" x14ac:dyDescent="0.2">
      <c r="B2059" s="350"/>
      <c r="C2059" s="346" t="s">
        <v>1238</v>
      </c>
      <c r="D2059" s="346" t="s">
        <v>3728</v>
      </c>
      <c r="E2059" s="347">
        <v>1</v>
      </c>
    </row>
    <row r="2060" spans="2:5" x14ac:dyDescent="0.2">
      <c r="B2060" s="350"/>
      <c r="C2060" s="346" t="s">
        <v>1239</v>
      </c>
      <c r="D2060" s="346" t="s">
        <v>3731</v>
      </c>
      <c r="E2060" s="347">
        <v>1</v>
      </c>
    </row>
    <row r="2061" spans="2:5" x14ac:dyDescent="0.2">
      <c r="B2061" s="350"/>
      <c r="C2061" s="346" t="s">
        <v>1239</v>
      </c>
      <c r="D2061" s="346" t="s">
        <v>3732</v>
      </c>
      <c r="E2061" s="347">
        <v>20000</v>
      </c>
    </row>
    <row r="2062" spans="2:5" x14ac:dyDescent="0.2">
      <c r="B2062" s="350"/>
      <c r="C2062" s="346" t="s">
        <v>1239</v>
      </c>
      <c r="D2062" s="346" t="s">
        <v>3734</v>
      </c>
      <c r="E2062" s="347">
        <v>1</v>
      </c>
    </row>
    <row r="2063" spans="2:5" x14ac:dyDescent="0.2">
      <c r="B2063" s="350"/>
      <c r="C2063" s="346" t="s">
        <v>1239</v>
      </c>
      <c r="D2063" s="346" t="s">
        <v>3743</v>
      </c>
      <c r="E2063" s="347">
        <v>10000</v>
      </c>
    </row>
    <row r="2064" spans="2:5" x14ac:dyDescent="0.2">
      <c r="B2064" s="350"/>
      <c r="C2064" s="346" t="s">
        <v>1239</v>
      </c>
      <c r="D2064" s="346" t="s">
        <v>3730</v>
      </c>
      <c r="E2064" s="347">
        <v>10000</v>
      </c>
    </row>
    <row r="2065" spans="2:5" x14ac:dyDescent="0.2">
      <c r="B2065" s="350"/>
      <c r="C2065" s="346" t="s">
        <v>1239</v>
      </c>
      <c r="D2065" s="346" t="s">
        <v>4321</v>
      </c>
      <c r="E2065" s="347">
        <v>1</v>
      </c>
    </row>
    <row r="2066" spans="2:5" x14ac:dyDescent="0.2">
      <c r="B2066" s="350"/>
      <c r="C2066" s="346" t="s">
        <v>1240</v>
      </c>
      <c r="D2066" s="346" t="s">
        <v>3735</v>
      </c>
      <c r="E2066" s="347">
        <v>1</v>
      </c>
    </row>
    <row r="2067" spans="2:5" x14ac:dyDescent="0.2">
      <c r="B2067" s="350"/>
      <c r="C2067" s="346" t="s">
        <v>1240</v>
      </c>
      <c r="D2067" s="346" t="s">
        <v>3734</v>
      </c>
      <c r="E2067" s="347">
        <v>1</v>
      </c>
    </row>
    <row r="2068" spans="2:5" x14ac:dyDescent="0.2">
      <c r="B2068" s="350"/>
      <c r="C2068" s="346" t="s">
        <v>1240</v>
      </c>
      <c r="D2068" s="346" t="s">
        <v>3736</v>
      </c>
      <c r="E2068" s="347">
        <v>1</v>
      </c>
    </row>
    <row r="2069" spans="2:5" x14ac:dyDescent="0.2">
      <c r="B2069" s="350"/>
      <c r="C2069" s="346" t="s">
        <v>1240</v>
      </c>
      <c r="D2069" s="346" t="s">
        <v>3738</v>
      </c>
      <c r="E2069" s="347">
        <v>1</v>
      </c>
    </row>
    <row r="2070" spans="2:5" x14ac:dyDescent="0.2">
      <c r="B2070" s="350"/>
      <c r="C2070" s="346" t="s">
        <v>1240</v>
      </c>
      <c r="D2070" s="346" t="s">
        <v>4321</v>
      </c>
      <c r="E2070" s="347">
        <v>1</v>
      </c>
    </row>
    <row r="2071" spans="2:5" x14ac:dyDescent="0.2">
      <c r="B2071" s="350"/>
      <c r="C2071" s="346" t="s">
        <v>1241</v>
      </c>
      <c r="D2071" s="346" t="s">
        <v>3839</v>
      </c>
      <c r="E2071" s="347">
        <v>1</v>
      </c>
    </row>
    <row r="2072" spans="2:5" x14ac:dyDescent="0.2">
      <c r="B2072" s="350"/>
      <c r="C2072" s="346" t="s">
        <v>1241</v>
      </c>
      <c r="D2072" s="346" t="s">
        <v>3850</v>
      </c>
      <c r="E2072" s="347">
        <v>1</v>
      </c>
    </row>
    <row r="2073" spans="2:5" x14ac:dyDescent="0.2">
      <c r="B2073" s="350"/>
      <c r="C2073" s="346" t="s">
        <v>1241</v>
      </c>
      <c r="D2073" s="346" t="s">
        <v>4089</v>
      </c>
      <c r="E2073" s="347">
        <v>1</v>
      </c>
    </row>
    <row r="2074" spans="2:5" x14ac:dyDescent="0.2">
      <c r="B2074" s="350"/>
      <c r="C2074" s="346" t="s">
        <v>1241</v>
      </c>
      <c r="D2074" s="346" t="s">
        <v>3843</v>
      </c>
      <c r="E2074" s="347">
        <v>1</v>
      </c>
    </row>
    <row r="2075" spans="2:5" x14ac:dyDescent="0.2">
      <c r="B2075" s="350"/>
      <c r="C2075" s="346" t="s">
        <v>1242</v>
      </c>
      <c r="D2075" s="346" t="s">
        <v>4418</v>
      </c>
      <c r="E2075" s="347">
        <v>100001</v>
      </c>
    </row>
    <row r="2076" spans="2:5" x14ac:dyDescent="0.2">
      <c r="B2076" s="350"/>
      <c r="C2076" s="346" t="s">
        <v>1243</v>
      </c>
      <c r="D2076" s="346" t="s">
        <v>3772</v>
      </c>
      <c r="E2076" s="347">
        <v>1</v>
      </c>
    </row>
    <row r="2077" spans="2:5" x14ac:dyDescent="0.2">
      <c r="B2077" s="350"/>
      <c r="C2077" s="346" t="s">
        <v>1243</v>
      </c>
      <c r="D2077" s="346" t="s">
        <v>4419</v>
      </c>
      <c r="E2077" s="347">
        <v>1</v>
      </c>
    </row>
    <row r="2078" spans="2:5" x14ac:dyDescent="0.2">
      <c r="B2078" s="350"/>
      <c r="C2078" s="346" t="s">
        <v>1244</v>
      </c>
      <c r="D2078" s="346" t="s">
        <v>3772</v>
      </c>
      <c r="E2078" s="347">
        <v>1</v>
      </c>
    </row>
    <row r="2079" spans="2:5" x14ac:dyDescent="0.2">
      <c r="B2079" s="350"/>
      <c r="C2079" s="346" t="s">
        <v>1244</v>
      </c>
      <c r="D2079" s="346" t="s">
        <v>4419</v>
      </c>
      <c r="E2079" s="347">
        <v>1</v>
      </c>
    </row>
    <row r="2080" spans="2:5" x14ac:dyDescent="0.2">
      <c r="B2080" s="350"/>
      <c r="C2080" s="346" t="s">
        <v>1245</v>
      </c>
      <c r="D2080" s="346" t="s">
        <v>3739</v>
      </c>
      <c r="E2080" s="347">
        <v>5000</v>
      </c>
    </row>
    <row r="2081" spans="2:5" x14ac:dyDescent="0.2">
      <c r="B2081" s="350"/>
      <c r="C2081" s="346" t="s">
        <v>1246</v>
      </c>
      <c r="D2081" s="346" t="s">
        <v>4401</v>
      </c>
      <c r="E2081" s="347">
        <v>7500</v>
      </c>
    </row>
    <row r="2082" spans="2:5" x14ac:dyDescent="0.2">
      <c r="B2082" s="350"/>
      <c r="C2082" s="346" t="s">
        <v>1247</v>
      </c>
      <c r="D2082" s="346" t="s">
        <v>3740</v>
      </c>
      <c r="E2082" s="347">
        <v>5000</v>
      </c>
    </row>
    <row r="2083" spans="2:5" x14ac:dyDescent="0.2">
      <c r="B2083" s="350"/>
      <c r="C2083" s="346" t="s">
        <v>1247</v>
      </c>
      <c r="D2083" s="346" t="s">
        <v>3742</v>
      </c>
      <c r="E2083" s="347">
        <v>10000</v>
      </c>
    </row>
    <row r="2084" spans="2:5" x14ac:dyDescent="0.2">
      <c r="B2084" s="350"/>
      <c r="C2084" s="346" t="s">
        <v>1247</v>
      </c>
      <c r="D2084" s="346" t="s">
        <v>3741</v>
      </c>
      <c r="E2084" s="347">
        <v>1</v>
      </c>
    </row>
    <row r="2085" spans="2:5" x14ac:dyDescent="0.2">
      <c r="B2085" s="350"/>
      <c r="C2085" s="346" t="s">
        <v>1247</v>
      </c>
      <c r="D2085" s="346" t="s">
        <v>4401</v>
      </c>
      <c r="E2085" s="347">
        <v>7500</v>
      </c>
    </row>
    <row r="2086" spans="2:5" x14ac:dyDescent="0.2">
      <c r="B2086" s="350"/>
      <c r="C2086" s="346" t="s">
        <v>1248</v>
      </c>
      <c r="D2086" s="346" t="s">
        <v>4420</v>
      </c>
      <c r="E2086" s="347">
        <v>1</v>
      </c>
    </row>
    <row r="2087" spans="2:5" x14ac:dyDescent="0.2">
      <c r="B2087" s="350"/>
      <c r="C2087" s="346" t="s">
        <v>1248</v>
      </c>
      <c r="D2087" s="346" t="s">
        <v>4421</v>
      </c>
      <c r="E2087" s="347">
        <v>1</v>
      </c>
    </row>
    <row r="2088" spans="2:5" x14ac:dyDescent="0.2">
      <c r="B2088" s="350"/>
      <c r="C2088" s="346" t="s">
        <v>1249</v>
      </c>
      <c r="D2088" s="346" t="s">
        <v>4422</v>
      </c>
      <c r="E2088" s="347">
        <v>1</v>
      </c>
    </row>
    <row r="2089" spans="2:5" x14ac:dyDescent="0.2">
      <c r="B2089" s="350"/>
      <c r="C2089" s="346" t="s">
        <v>1249</v>
      </c>
      <c r="D2089" s="346" t="s">
        <v>4423</v>
      </c>
      <c r="E2089" s="347">
        <v>1</v>
      </c>
    </row>
    <row r="2090" spans="2:5" x14ac:dyDescent="0.2">
      <c r="B2090" s="350"/>
      <c r="C2090" s="346" t="s">
        <v>1250</v>
      </c>
      <c r="D2090" s="346" t="s">
        <v>4424</v>
      </c>
      <c r="E2090" s="347">
        <v>1</v>
      </c>
    </row>
    <row r="2091" spans="2:5" x14ac:dyDescent="0.2">
      <c r="B2091" s="350"/>
      <c r="C2091" s="346" t="s">
        <v>1250</v>
      </c>
      <c r="D2091" s="346" t="s">
        <v>4425</v>
      </c>
      <c r="E2091" s="347">
        <v>1</v>
      </c>
    </row>
    <row r="2092" spans="2:5" x14ac:dyDescent="0.2">
      <c r="B2092" s="350"/>
      <c r="C2092" s="346" t="s">
        <v>1251</v>
      </c>
      <c r="D2092" s="346" t="s">
        <v>4426</v>
      </c>
      <c r="E2092" s="347">
        <v>1</v>
      </c>
    </row>
    <row r="2093" spans="2:5" x14ac:dyDescent="0.2">
      <c r="B2093" s="350"/>
      <c r="C2093" s="346" t="s">
        <v>1252</v>
      </c>
      <c r="D2093" s="346" t="s">
        <v>4089</v>
      </c>
      <c r="E2093" s="347">
        <v>1</v>
      </c>
    </row>
    <row r="2094" spans="2:5" x14ac:dyDescent="0.2">
      <c r="B2094" s="350"/>
      <c r="C2094" s="346" t="s">
        <v>1252</v>
      </c>
      <c r="D2094" s="346" t="s">
        <v>4427</v>
      </c>
      <c r="E2094" s="347">
        <v>1</v>
      </c>
    </row>
    <row r="2095" spans="2:5" x14ac:dyDescent="0.2">
      <c r="B2095" s="350"/>
      <c r="C2095" s="346" t="s">
        <v>1253</v>
      </c>
      <c r="D2095" s="346" t="s">
        <v>4089</v>
      </c>
      <c r="E2095" s="347">
        <v>1</v>
      </c>
    </row>
    <row r="2096" spans="2:5" x14ac:dyDescent="0.2">
      <c r="B2096" s="350"/>
      <c r="C2096" s="346" t="s">
        <v>1254</v>
      </c>
      <c r="D2096" s="346" t="s">
        <v>4428</v>
      </c>
      <c r="E2096" s="347">
        <v>1</v>
      </c>
    </row>
    <row r="2097" spans="2:5" x14ac:dyDescent="0.2">
      <c r="B2097" s="350"/>
      <c r="C2097" s="346" t="s">
        <v>1255</v>
      </c>
      <c r="D2097" s="346" t="s">
        <v>3842</v>
      </c>
      <c r="E2097" s="347">
        <v>1</v>
      </c>
    </row>
    <row r="2098" spans="2:5" x14ac:dyDescent="0.2">
      <c r="B2098" s="350"/>
      <c r="C2098" s="346" t="s">
        <v>1255</v>
      </c>
      <c r="D2098" s="346" t="s">
        <v>4427</v>
      </c>
      <c r="E2098" s="347">
        <v>1</v>
      </c>
    </row>
    <row r="2099" spans="2:5" x14ac:dyDescent="0.2">
      <c r="B2099" s="350"/>
      <c r="C2099" s="346" t="s">
        <v>1255</v>
      </c>
      <c r="D2099" s="346" t="s">
        <v>3850</v>
      </c>
      <c r="E2099" s="347">
        <v>1</v>
      </c>
    </row>
    <row r="2100" spans="2:5" x14ac:dyDescent="0.2">
      <c r="B2100" s="350"/>
      <c r="C2100" s="346" t="s">
        <v>1255</v>
      </c>
      <c r="D2100" s="346" t="s">
        <v>3843</v>
      </c>
      <c r="E2100" s="347">
        <v>1</v>
      </c>
    </row>
    <row r="2101" spans="2:5" x14ac:dyDescent="0.2">
      <c r="B2101" s="350"/>
      <c r="C2101" s="346" t="s">
        <v>1256</v>
      </c>
      <c r="D2101" s="346" t="s">
        <v>4429</v>
      </c>
      <c r="E2101" s="347">
        <v>1</v>
      </c>
    </row>
    <row r="2102" spans="2:5" x14ac:dyDescent="0.2">
      <c r="B2102" s="350"/>
      <c r="C2102" s="346" t="s">
        <v>1256</v>
      </c>
      <c r="D2102" s="346" t="s">
        <v>4430</v>
      </c>
      <c r="E2102" s="347">
        <v>1</v>
      </c>
    </row>
    <row r="2103" spans="2:5" x14ac:dyDescent="0.2">
      <c r="B2103" s="350"/>
      <c r="C2103" s="346" t="s">
        <v>1256</v>
      </c>
      <c r="D2103" s="346" t="s">
        <v>4431</v>
      </c>
      <c r="E2103" s="347">
        <v>1</v>
      </c>
    </row>
    <row r="2104" spans="2:5" x14ac:dyDescent="0.2">
      <c r="B2104" s="350"/>
      <c r="C2104" s="346" t="s">
        <v>1256</v>
      </c>
      <c r="D2104" s="346" t="s">
        <v>4432</v>
      </c>
      <c r="E2104" s="347">
        <v>1</v>
      </c>
    </row>
    <row r="2105" spans="2:5" x14ac:dyDescent="0.2">
      <c r="B2105" s="350"/>
      <c r="C2105" s="346" t="s">
        <v>1256</v>
      </c>
      <c r="D2105" s="346" t="s">
        <v>4433</v>
      </c>
      <c r="E2105" s="347">
        <v>1500000</v>
      </c>
    </row>
    <row r="2106" spans="2:5" x14ac:dyDescent="0.2">
      <c r="B2106" s="350"/>
      <c r="C2106" s="346" t="s">
        <v>1256</v>
      </c>
      <c r="D2106" s="346" t="s">
        <v>4434</v>
      </c>
      <c r="E2106" s="347">
        <v>5000000</v>
      </c>
    </row>
    <row r="2107" spans="2:5" x14ac:dyDescent="0.2">
      <c r="B2107" s="350"/>
      <c r="C2107" s="346" t="s">
        <v>1257</v>
      </c>
      <c r="D2107" s="346" t="s">
        <v>4435</v>
      </c>
      <c r="E2107" s="347">
        <v>20000</v>
      </c>
    </row>
    <row r="2108" spans="2:5" x14ac:dyDescent="0.2">
      <c r="B2108" s="350"/>
      <c r="C2108" s="346" t="s">
        <v>1257</v>
      </c>
      <c r="D2108" s="346" t="s">
        <v>4436</v>
      </c>
      <c r="E2108" s="347">
        <v>200000</v>
      </c>
    </row>
    <row r="2109" spans="2:5" x14ac:dyDescent="0.2">
      <c r="B2109" s="350"/>
      <c r="C2109" s="346" t="s">
        <v>1257</v>
      </c>
      <c r="D2109" s="346" t="s">
        <v>4437</v>
      </c>
      <c r="E2109" s="347">
        <v>100000</v>
      </c>
    </row>
    <row r="2110" spans="2:5" x14ac:dyDescent="0.2">
      <c r="B2110" s="350"/>
      <c r="C2110" s="346" t="s">
        <v>1257</v>
      </c>
      <c r="D2110" s="346" t="s">
        <v>4438</v>
      </c>
      <c r="E2110" s="347">
        <v>395000</v>
      </c>
    </row>
    <row r="2111" spans="2:5" x14ac:dyDescent="0.2">
      <c r="B2111" s="350"/>
      <c r="C2111" s="346" t="s">
        <v>1257</v>
      </c>
      <c r="D2111" s="346" t="s">
        <v>4439</v>
      </c>
      <c r="E2111" s="347">
        <v>90000</v>
      </c>
    </row>
    <row r="2112" spans="2:5" x14ac:dyDescent="0.2">
      <c r="B2112" s="350"/>
      <c r="C2112" s="346" t="s">
        <v>1257</v>
      </c>
      <c r="D2112" s="346" t="s">
        <v>4440</v>
      </c>
      <c r="E2112" s="347">
        <v>240000</v>
      </c>
    </row>
    <row r="2113" spans="2:5" x14ac:dyDescent="0.2">
      <c r="B2113" s="350"/>
      <c r="C2113" s="346" t="s">
        <v>1257</v>
      </c>
      <c r="D2113" s="346" t="s">
        <v>4441</v>
      </c>
      <c r="E2113" s="347">
        <v>300001</v>
      </c>
    </row>
    <row r="2114" spans="2:5" x14ac:dyDescent="0.2">
      <c r="B2114" s="350"/>
      <c r="C2114" s="346" t="s">
        <v>1258</v>
      </c>
      <c r="D2114" s="346" t="s">
        <v>4432</v>
      </c>
      <c r="E2114" s="347">
        <v>1</v>
      </c>
    </row>
    <row r="2115" spans="2:5" x14ac:dyDescent="0.2">
      <c r="B2115" s="350"/>
      <c r="C2115" s="346" t="s">
        <v>1259</v>
      </c>
      <c r="D2115" s="346" t="s">
        <v>4442</v>
      </c>
      <c r="E2115" s="347">
        <v>1</v>
      </c>
    </row>
    <row r="2116" spans="2:5" x14ac:dyDescent="0.2">
      <c r="B2116" s="350"/>
      <c r="C2116" s="346" t="s">
        <v>1259</v>
      </c>
      <c r="D2116" s="346" t="s">
        <v>4432</v>
      </c>
      <c r="E2116" s="347">
        <v>1</v>
      </c>
    </row>
    <row r="2117" spans="2:5" x14ac:dyDescent="0.2">
      <c r="B2117" s="350"/>
      <c r="C2117" s="346" t="s">
        <v>1260</v>
      </c>
      <c r="D2117" s="346" t="s">
        <v>4443</v>
      </c>
      <c r="E2117" s="347">
        <v>1</v>
      </c>
    </row>
    <row r="2118" spans="2:5" x14ac:dyDescent="0.2">
      <c r="B2118" s="350"/>
      <c r="C2118" s="346" t="s">
        <v>1261</v>
      </c>
      <c r="D2118" s="346" t="s">
        <v>4444</v>
      </c>
      <c r="E2118" s="347">
        <v>100000</v>
      </c>
    </row>
    <row r="2119" spans="2:5" x14ac:dyDescent="0.2">
      <c r="B2119" s="350"/>
      <c r="C2119" s="346" t="s">
        <v>1261</v>
      </c>
      <c r="D2119" s="346" t="s">
        <v>4437</v>
      </c>
      <c r="E2119" s="347">
        <v>50000</v>
      </c>
    </row>
    <row r="2120" spans="2:5" x14ac:dyDescent="0.2">
      <c r="B2120" s="350"/>
      <c r="C2120" s="346" t="s">
        <v>1261</v>
      </c>
      <c r="D2120" s="346" t="s">
        <v>4435</v>
      </c>
      <c r="E2120" s="347">
        <v>5000</v>
      </c>
    </row>
    <row r="2121" spans="2:5" x14ac:dyDescent="0.2">
      <c r="B2121" s="350"/>
      <c r="C2121" s="346" t="s">
        <v>1262</v>
      </c>
      <c r="D2121" s="346" t="s">
        <v>4445</v>
      </c>
      <c r="E2121" s="347">
        <v>1</v>
      </c>
    </row>
    <row r="2122" spans="2:5" x14ac:dyDescent="0.2">
      <c r="B2122" s="350"/>
      <c r="C2122" s="346" t="s">
        <v>1263</v>
      </c>
      <c r="D2122" s="346" t="s">
        <v>4089</v>
      </c>
      <c r="E2122" s="347">
        <v>1</v>
      </c>
    </row>
    <row r="2123" spans="2:5" x14ac:dyDescent="0.2">
      <c r="B2123" s="350"/>
      <c r="C2123" s="346" t="s">
        <v>1264</v>
      </c>
      <c r="D2123" s="346" t="s">
        <v>4428</v>
      </c>
      <c r="E2123" s="347">
        <v>1</v>
      </c>
    </row>
    <row r="2124" spans="2:5" x14ac:dyDescent="0.2">
      <c r="B2124" s="350"/>
      <c r="C2124" s="346" t="s">
        <v>1265</v>
      </c>
      <c r="D2124" s="346" t="s">
        <v>3850</v>
      </c>
      <c r="E2124" s="347">
        <v>1</v>
      </c>
    </row>
    <row r="2125" spans="2:5" ht="15" x14ac:dyDescent="0.25">
      <c r="B2125" s="352" t="s">
        <v>4446</v>
      </c>
      <c r="C2125" s="353"/>
      <c r="D2125" s="353"/>
      <c r="E2125" s="354"/>
    </row>
    <row r="2126" spans="2:5" x14ac:dyDescent="0.2">
      <c r="B2126" s="350"/>
      <c r="C2126" s="346" t="s">
        <v>1266</v>
      </c>
      <c r="D2126" s="346" t="s">
        <v>3718</v>
      </c>
      <c r="E2126" s="347">
        <v>2754953</v>
      </c>
    </row>
    <row r="2127" spans="2:5" x14ac:dyDescent="0.2">
      <c r="B2127" s="350"/>
      <c r="C2127" s="346" t="s">
        <v>1267</v>
      </c>
      <c r="D2127" s="346" t="s">
        <v>3718</v>
      </c>
      <c r="E2127" s="347">
        <v>470117</v>
      </c>
    </row>
    <row r="2128" spans="2:5" x14ac:dyDescent="0.2">
      <c r="B2128" s="350"/>
      <c r="C2128" s="346" t="s">
        <v>1268</v>
      </c>
      <c r="D2128" s="346" t="s">
        <v>3720</v>
      </c>
      <c r="E2128" s="347">
        <v>164039</v>
      </c>
    </row>
    <row r="2129" spans="2:5" x14ac:dyDescent="0.2">
      <c r="B2129" s="350"/>
      <c r="C2129" s="346" t="s">
        <v>1269</v>
      </c>
      <c r="D2129" s="346" t="s">
        <v>3722</v>
      </c>
      <c r="E2129" s="347">
        <v>5</v>
      </c>
    </row>
    <row r="2130" spans="2:5" x14ac:dyDescent="0.2">
      <c r="B2130" s="350"/>
      <c r="C2130" s="346" t="s">
        <v>1270</v>
      </c>
      <c r="D2130" s="346" t="s">
        <v>3723</v>
      </c>
      <c r="E2130" s="347">
        <v>28867</v>
      </c>
    </row>
    <row r="2131" spans="2:5" x14ac:dyDescent="0.2">
      <c r="B2131" s="350"/>
      <c r="C2131" s="346" t="s">
        <v>1271</v>
      </c>
      <c r="D2131" s="346" t="s">
        <v>3727</v>
      </c>
      <c r="E2131" s="347">
        <v>1</v>
      </c>
    </row>
    <row r="2132" spans="2:5" x14ac:dyDescent="0.2">
      <c r="B2132" s="350"/>
      <c r="C2132" s="346" t="s">
        <v>1272</v>
      </c>
      <c r="D2132" s="346" t="s">
        <v>3728</v>
      </c>
      <c r="E2132" s="347">
        <v>1</v>
      </c>
    </row>
    <row r="2133" spans="2:5" x14ac:dyDescent="0.2">
      <c r="B2133" s="350"/>
      <c r="C2133" s="346" t="s">
        <v>1273</v>
      </c>
      <c r="D2133" s="346" t="s">
        <v>3772</v>
      </c>
      <c r="E2133" s="347">
        <v>1</v>
      </c>
    </row>
    <row r="2134" spans="2:5" x14ac:dyDescent="0.2">
      <c r="B2134" s="350"/>
      <c r="C2134" s="346" t="s">
        <v>1274</v>
      </c>
      <c r="D2134" s="346" t="s">
        <v>3739</v>
      </c>
      <c r="E2134" s="347">
        <v>2000</v>
      </c>
    </row>
    <row r="2135" spans="2:5" x14ac:dyDescent="0.2">
      <c r="B2135" s="350"/>
      <c r="C2135" s="346" t="s">
        <v>1275</v>
      </c>
      <c r="D2135" s="346" t="s">
        <v>3740</v>
      </c>
      <c r="E2135" s="347">
        <v>4000</v>
      </c>
    </row>
    <row r="2136" spans="2:5" x14ac:dyDescent="0.2">
      <c r="B2136" s="350"/>
      <c r="C2136" s="346" t="s">
        <v>1275</v>
      </c>
      <c r="D2136" s="346" t="s">
        <v>3741</v>
      </c>
      <c r="E2136" s="347">
        <v>1</v>
      </c>
    </row>
    <row r="2137" spans="2:5" x14ac:dyDescent="0.2">
      <c r="B2137" s="350"/>
      <c r="C2137" s="346" t="s">
        <v>1275</v>
      </c>
      <c r="D2137" s="346" t="s">
        <v>3742</v>
      </c>
      <c r="E2137" s="347">
        <v>12000</v>
      </c>
    </row>
    <row r="2138" spans="2:5" x14ac:dyDescent="0.2">
      <c r="B2138" s="350"/>
      <c r="C2138" s="346" t="s">
        <v>1276</v>
      </c>
      <c r="D2138" s="346" t="s">
        <v>4447</v>
      </c>
      <c r="E2138" s="347">
        <v>19717</v>
      </c>
    </row>
    <row r="2139" spans="2:5" x14ac:dyDescent="0.2">
      <c r="B2139" s="350"/>
      <c r="C2139" s="346" t="s">
        <v>1276</v>
      </c>
      <c r="D2139" s="346" t="s">
        <v>4448</v>
      </c>
      <c r="E2139" s="347">
        <v>19717</v>
      </c>
    </row>
    <row r="2140" spans="2:5" x14ac:dyDescent="0.2">
      <c r="B2140" s="350"/>
      <c r="C2140" s="346" t="s">
        <v>1277</v>
      </c>
      <c r="D2140" s="346" t="s">
        <v>4449</v>
      </c>
      <c r="E2140" s="347">
        <v>1</v>
      </c>
    </row>
    <row r="2141" spans="2:5" x14ac:dyDescent="0.2">
      <c r="B2141" s="350"/>
      <c r="C2141" s="346" t="s">
        <v>1278</v>
      </c>
      <c r="D2141" s="346" t="s">
        <v>3731</v>
      </c>
      <c r="E2141" s="347">
        <v>3000</v>
      </c>
    </row>
    <row r="2142" spans="2:5" x14ac:dyDescent="0.2">
      <c r="B2142" s="350"/>
      <c r="C2142" s="346" t="s">
        <v>1278</v>
      </c>
      <c r="D2142" s="346" t="s">
        <v>3732</v>
      </c>
      <c r="E2142" s="347">
        <v>65000</v>
      </c>
    </row>
    <row r="2143" spans="2:5" x14ac:dyDescent="0.2">
      <c r="B2143" s="350"/>
      <c r="C2143" s="346" t="s">
        <v>1278</v>
      </c>
      <c r="D2143" s="346" t="s">
        <v>3734</v>
      </c>
      <c r="E2143" s="347">
        <v>40000</v>
      </c>
    </row>
    <row r="2144" spans="2:5" x14ac:dyDescent="0.2">
      <c r="B2144" s="350"/>
      <c r="C2144" s="346" t="s">
        <v>1278</v>
      </c>
      <c r="D2144" s="346" t="s">
        <v>3756</v>
      </c>
      <c r="E2144" s="347">
        <v>5000</v>
      </c>
    </row>
    <row r="2145" spans="2:5" x14ac:dyDescent="0.2">
      <c r="B2145" s="350"/>
      <c r="C2145" s="346" t="s">
        <v>1278</v>
      </c>
      <c r="D2145" s="346" t="s">
        <v>3743</v>
      </c>
      <c r="E2145" s="347">
        <v>30000</v>
      </c>
    </row>
    <row r="2146" spans="2:5" x14ac:dyDescent="0.2">
      <c r="B2146" s="350"/>
      <c r="C2146" s="346" t="s">
        <v>1279</v>
      </c>
      <c r="D2146" s="346" t="s">
        <v>3735</v>
      </c>
      <c r="E2146" s="347">
        <v>3000</v>
      </c>
    </row>
    <row r="2147" spans="2:5" x14ac:dyDescent="0.2">
      <c r="B2147" s="350"/>
      <c r="C2147" s="346" t="s">
        <v>1279</v>
      </c>
      <c r="D2147" s="346" t="s">
        <v>3734</v>
      </c>
      <c r="E2147" s="347">
        <v>18000</v>
      </c>
    </row>
    <row r="2148" spans="2:5" x14ac:dyDescent="0.2">
      <c r="B2148" s="350"/>
      <c r="C2148" s="346" t="s">
        <v>1279</v>
      </c>
      <c r="D2148" s="346" t="s">
        <v>3730</v>
      </c>
      <c r="E2148" s="347">
        <v>18000</v>
      </c>
    </row>
    <row r="2149" spans="2:5" x14ac:dyDescent="0.2">
      <c r="B2149" s="350"/>
      <c r="C2149" s="346" t="s">
        <v>1279</v>
      </c>
      <c r="D2149" s="346" t="s">
        <v>3738</v>
      </c>
      <c r="E2149" s="347">
        <v>4000</v>
      </c>
    </row>
    <row r="2150" spans="2:5" x14ac:dyDescent="0.2">
      <c r="B2150" s="350"/>
      <c r="C2150" s="346" t="s">
        <v>1279</v>
      </c>
      <c r="D2150" s="346" t="s">
        <v>3737</v>
      </c>
      <c r="E2150" s="347">
        <v>1000</v>
      </c>
    </row>
    <row r="2151" spans="2:5" x14ac:dyDescent="0.2">
      <c r="B2151" s="350"/>
      <c r="C2151" s="346" t="s">
        <v>1280</v>
      </c>
      <c r="D2151" s="346" t="s">
        <v>3839</v>
      </c>
      <c r="E2151" s="347">
        <v>4000</v>
      </c>
    </row>
    <row r="2152" spans="2:5" x14ac:dyDescent="0.2">
      <c r="B2152" s="350"/>
      <c r="C2152" s="346" t="s">
        <v>1280</v>
      </c>
      <c r="D2152" s="346" t="s">
        <v>3842</v>
      </c>
      <c r="E2152" s="347">
        <v>6000</v>
      </c>
    </row>
    <row r="2153" spans="2:5" x14ac:dyDescent="0.2">
      <c r="B2153" s="350"/>
      <c r="C2153" s="346" t="s">
        <v>1280</v>
      </c>
      <c r="D2153" s="346" t="s">
        <v>3850</v>
      </c>
      <c r="E2153" s="347">
        <v>3000</v>
      </c>
    </row>
    <row r="2154" spans="2:5" x14ac:dyDescent="0.2">
      <c r="B2154" s="350"/>
      <c r="C2154" s="346" t="s">
        <v>1280</v>
      </c>
      <c r="D2154" s="346" t="s">
        <v>3843</v>
      </c>
      <c r="E2154" s="347">
        <v>2674</v>
      </c>
    </row>
    <row r="2155" spans="2:5" ht="15" x14ac:dyDescent="0.25">
      <c r="B2155" s="352" t="s">
        <v>4450</v>
      </c>
      <c r="C2155" s="353"/>
      <c r="D2155" s="353"/>
      <c r="E2155" s="354"/>
    </row>
    <row r="2156" spans="2:5" x14ac:dyDescent="0.2">
      <c r="B2156" s="350"/>
      <c r="C2156" s="346" t="s">
        <v>1281</v>
      </c>
      <c r="D2156" s="346" t="s">
        <v>4451</v>
      </c>
      <c r="E2156" s="347">
        <v>1</v>
      </c>
    </row>
    <row r="2157" spans="2:5" x14ac:dyDescent="0.2">
      <c r="B2157" s="350"/>
      <c r="C2157" s="346" t="s">
        <v>1281</v>
      </c>
      <c r="D2157" s="346" t="s">
        <v>4452</v>
      </c>
      <c r="E2157" s="347">
        <v>1</v>
      </c>
    </row>
    <row r="2158" spans="2:5" x14ac:dyDescent="0.2">
      <c r="B2158" s="350"/>
      <c r="C2158" s="346" t="s">
        <v>1282</v>
      </c>
      <c r="D2158" s="346" t="s">
        <v>3718</v>
      </c>
      <c r="E2158" s="347">
        <v>2993731</v>
      </c>
    </row>
    <row r="2159" spans="2:5" x14ac:dyDescent="0.2">
      <c r="B2159" s="350"/>
      <c r="C2159" s="346" t="s">
        <v>1283</v>
      </c>
      <c r="D2159" s="346" t="s">
        <v>3718</v>
      </c>
      <c r="E2159" s="347">
        <v>460118</v>
      </c>
    </row>
    <row r="2160" spans="2:5" x14ac:dyDescent="0.2">
      <c r="B2160" s="350"/>
      <c r="C2160" s="346" t="s">
        <v>1284</v>
      </c>
      <c r="D2160" s="346" t="s">
        <v>3720</v>
      </c>
      <c r="E2160" s="347">
        <v>269251</v>
      </c>
    </row>
    <row r="2161" spans="2:5" x14ac:dyDescent="0.2">
      <c r="B2161" s="350"/>
      <c r="C2161" s="346" t="s">
        <v>1285</v>
      </c>
      <c r="D2161" s="346" t="s">
        <v>3722</v>
      </c>
      <c r="E2161" s="347">
        <v>5</v>
      </c>
    </row>
    <row r="2162" spans="2:5" x14ac:dyDescent="0.2">
      <c r="B2162" s="350"/>
      <c r="C2162" s="346" t="s">
        <v>1286</v>
      </c>
      <c r="D2162" s="346" t="s">
        <v>3723</v>
      </c>
      <c r="E2162" s="347">
        <v>14971</v>
      </c>
    </row>
    <row r="2163" spans="2:5" x14ac:dyDescent="0.2">
      <c r="B2163" s="350"/>
      <c r="C2163" s="346" t="s">
        <v>1287</v>
      </c>
      <c r="D2163" s="346" t="s">
        <v>3727</v>
      </c>
      <c r="E2163" s="347">
        <v>1</v>
      </c>
    </row>
    <row r="2164" spans="2:5" x14ac:dyDescent="0.2">
      <c r="B2164" s="350"/>
      <c r="C2164" s="346" t="s">
        <v>1288</v>
      </c>
      <c r="D2164" s="346" t="s">
        <v>3728</v>
      </c>
      <c r="E2164" s="347">
        <v>1</v>
      </c>
    </row>
    <row r="2165" spans="2:5" x14ac:dyDescent="0.2">
      <c r="B2165" s="350"/>
      <c r="C2165" s="346" t="s">
        <v>1289</v>
      </c>
      <c r="D2165" s="346" t="s">
        <v>4401</v>
      </c>
      <c r="E2165" s="347">
        <v>1</v>
      </c>
    </row>
    <row r="2166" spans="2:5" x14ac:dyDescent="0.2">
      <c r="B2166" s="350"/>
      <c r="C2166" s="346" t="s">
        <v>1290</v>
      </c>
      <c r="D2166" s="346" t="s">
        <v>3739</v>
      </c>
      <c r="E2166" s="347">
        <v>2880</v>
      </c>
    </row>
    <row r="2167" spans="2:5" x14ac:dyDescent="0.2">
      <c r="B2167" s="350"/>
      <c r="C2167" s="346" t="s">
        <v>1291</v>
      </c>
      <c r="D2167" s="346" t="s">
        <v>4453</v>
      </c>
      <c r="E2167" s="347">
        <v>50000</v>
      </c>
    </row>
    <row r="2168" spans="2:5" x14ac:dyDescent="0.2">
      <c r="B2168" s="350"/>
      <c r="C2168" s="346" t="s">
        <v>1292</v>
      </c>
      <c r="D2168" s="346" t="s">
        <v>3740</v>
      </c>
      <c r="E2168" s="347">
        <v>3000</v>
      </c>
    </row>
    <row r="2169" spans="2:5" x14ac:dyDescent="0.2">
      <c r="B2169" s="350"/>
      <c r="C2169" s="346" t="s">
        <v>1292</v>
      </c>
      <c r="D2169" s="346" t="s">
        <v>3742</v>
      </c>
      <c r="E2169" s="347">
        <v>10000</v>
      </c>
    </row>
    <row r="2170" spans="2:5" x14ac:dyDescent="0.2">
      <c r="B2170" s="350"/>
      <c r="C2170" s="346" t="s">
        <v>1292</v>
      </c>
      <c r="D2170" s="346" t="s">
        <v>3741</v>
      </c>
      <c r="E2170" s="347">
        <v>1</v>
      </c>
    </row>
    <row r="2171" spans="2:5" x14ac:dyDescent="0.2">
      <c r="B2171" s="350"/>
      <c r="C2171" s="346" t="s">
        <v>1293</v>
      </c>
      <c r="D2171" s="346" t="s">
        <v>4454</v>
      </c>
      <c r="E2171" s="347">
        <v>46835</v>
      </c>
    </row>
    <row r="2172" spans="2:5" x14ac:dyDescent="0.2">
      <c r="B2172" s="350"/>
      <c r="C2172" s="346" t="s">
        <v>1293</v>
      </c>
      <c r="D2172" s="346" t="s">
        <v>4455</v>
      </c>
      <c r="E2172" s="347">
        <v>46835</v>
      </c>
    </row>
    <row r="2173" spans="2:5" x14ac:dyDescent="0.2">
      <c r="B2173" s="350"/>
      <c r="C2173" s="346" t="s">
        <v>1293</v>
      </c>
      <c r="D2173" s="346" t="s">
        <v>4456</v>
      </c>
      <c r="E2173" s="347">
        <v>46835</v>
      </c>
    </row>
    <row r="2174" spans="2:5" x14ac:dyDescent="0.2">
      <c r="B2174" s="350"/>
      <c r="C2174" s="346" t="s">
        <v>1293</v>
      </c>
      <c r="D2174" s="346" t="s">
        <v>4457</v>
      </c>
      <c r="E2174" s="347">
        <v>46835</v>
      </c>
    </row>
    <row r="2175" spans="2:5" x14ac:dyDescent="0.2">
      <c r="B2175" s="350"/>
      <c r="C2175" s="346" t="s">
        <v>1293</v>
      </c>
      <c r="D2175" s="346" t="s">
        <v>4458</v>
      </c>
      <c r="E2175" s="347">
        <v>46835</v>
      </c>
    </row>
    <row r="2176" spans="2:5" x14ac:dyDescent="0.2">
      <c r="B2176" s="350"/>
      <c r="C2176" s="346" t="s">
        <v>1293</v>
      </c>
      <c r="D2176" s="346" t="s">
        <v>4459</v>
      </c>
      <c r="E2176" s="347">
        <v>46835</v>
      </c>
    </row>
    <row r="2177" spans="2:5" x14ac:dyDescent="0.2">
      <c r="B2177" s="350"/>
      <c r="C2177" s="346" t="s">
        <v>1293</v>
      </c>
      <c r="D2177" s="346" t="s">
        <v>4460</v>
      </c>
      <c r="E2177" s="347">
        <v>46835</v>
      </c>
    </row>
    <row r="2178" spans="2:5" x14ac:dyDescent="0.2">
      <c r="B2178" s="350"/>
      <c r="C2178" s="346" t="s">
        <v>1294</v>
      </c>
      <c r="D2178" s="346" t="s">
        <v>4461</v>
      </c>
      <c r="E2178" s="347">
        <v>1</v>
      </c>
    </row>
    <row r="2179" spans="2:5" x14ac:dyDescent="0.2">
      <c r="B2179" s="350"/>
      <c r="C2179" s="346" t="s">
        <v>1294</v>
      </c>
      <c r="D2179" s="346" t="s">
        <v>4462</v>
      </c>
      <c r="E2179" s="347">
        <v>1</v>
      </c>
    </row>
    <row r="2180" spans="2:5" x14ac:dyDescent="0.2">
      <c r="B2180" s="350"/>
      <c r="C2180" s="346" t="s">
        <v>1295</v>
      </c>
      <c r="D2180" s="346" t="s">
        <v>4461</v>
      </c>
      <c r="E2180" s="347">
        <v>1</v>
      </c>
    </row>
    <row r="2181" spans="2:5" x14ac:dyDescent="0.2">
      <c r="B2181" s="350"/>
      <c r="C2181" s="346" t="s">
        <v>1295</v>
      </c>
      <c r="D2181" s="346" t="s">
        <v>4462</v>
      </c>
      <c r="E2181" s="347">
        <v>1</v>
      </c>
    </row>
    <row r="2182" spans="2:5" x14ac:dyDescent="0.2">
      <c r="B2182" s="350"/>
      <c r="C2182" s="346" t="s">
        <v>1296</v>
      </c>
      <c r="D2182" s="346" t="s">
        <v>4463</v>
      </c>
      <c r="E2182" s="347">
        <v>1171000</v>
      </c>
    </row>
    <row r="2183" spans="2:5" x14ac:dyDescent="0.2">
      <c r="B2183" s="350"/>
      <c r="C2183" s="346" t="s">
        <v>1297</v>
      </c>
      <c r="D2183" s="346" t="s">
        <v>4464</v>
      </c>
      <c r="E2183" s="347">
        <v>245445</v>
      </c>
    </row>
    <row r="2184" spans="2:5" x14ac:dyDescent="0.2">
      <c r="B2184" s="350"/>
      <c r="C2184" s="346" t="s">
        <v>1298</v>
      </c>
      <c r="D2184" s="346" t="s">
        <v>3731</v>
      </c>
      <c r="E2184" s="347">
        <v>1</v>
      </c>
    </row>
    <row r="2185" spans="2:5" x14ac:dyDescent="0.2">
      <c r="B2185" s="350"/>
      <c r="C2185" s="346" t="s">
        <v>1298</v>
      </c>
      <c r="D2185" s="346" t="s">
        <v>3732</v>
      </c>
      <c r="E2185" s="347">
        <v>15000</v>
      </c>
    </row>
    <row r="2186" spans="2:5" x14ac:dyDescent="0.2">
      <c r="B2186" s="350"/>
      <c r="C2186" s="346" t="s">
        <v>1298</v>
      </c>
      <c r="D2186" s="346" t="s">
        <v>3734</v>
      </c>
      <c r="E2186" s="347">
        <v>1</v>
      </c>
    </row>
    <row r="2187" spans="2:5" x14ac:dyDescent="0.2">
      <c r="B2187" s="350"/>
      <c r="C2187" s="346" t="s">
        <v>1298</v>
      </c>
      <c r="D2187" s="346" t="s">
        <v>3743</v>
      </c>
      <c r="E2187" s="347">
        <v>15000</v>
      </c>
    </row>
    <row r="2188" spans="2:5" x14ac:dyDescent="0.2">
      <c r="B2188" s="350"/>
      <c r="C2188" s="346" t="s">
        <v>1298</v>
      </c>
      <c r="D2188" s="346" t="s">
        <v>3730</v>
      </c>
      <c r="E2188" s="347">
        <v>10000</v>
      </c>
    </row>
    <row r="2189" spans="2:5" x14ac:dyDescent="0.2">
      <c r="B2189" s="350"/>
      <c r="C2189" s="346" t="s">
        <v>1299</v>
      </c>
      <c r="D2189" s="346" t="s">
        <v>3735</v>
      </c>
      <c r="E2189" s="347">
        <v>1</v>
      </c>
    </row>
    <row r="2190" spans="2:5" x14ac:dyDescent="0.2">
      <c r="B2190" s="350"/>
      <c r="C2190" s="346" t="s">
        <v>1299</v>
      </c>
      <c r="D2190" s="346" t="s">
        <v>3734</v>
      </c>
      <c r="E2190" s="347">
        <v>1</v>
      </c>
    </row>
    <row r="2191" spans="2:5" x14ac:dyDescent="0.2">
      <c r="B2191" s="350"/>
      <c r="C2191" s="346" t="s">
        <v>1299</v>
      </c>
      <c r="D2191" s="346" t="s">
        <v>4465</v>
      </c>
      <c r="E2191" s="347">
        <v>70000</v>
      </c>
    </row>
    <row r="2192" spans="2:5" x14ac:dyDescent="0.2">
      <c r="B2192" s="350"/>
      <c r="C2192" s="346" t="s">
        <v>1300</v>
      </c>
      <c r="D2192" s="346" t="s">
        <v>4464</v>
      </c>
      <c r="E2192" s="347">
        <v>2480</v>
      </c>
    </row>
    <row r="2193" spans="2:5" x14ac:dyDescent="0.2">
      <c r="B2193" s="350"/>
      <c r="C2193" s="346" t="s">
        <v>1301</v>
      </c>
      <c r="D2193" s="346" t="s">
        <v>4466</v>
      </c>
      <c r="E2193" s="347">
        <v>62160</v>
      </c>
    </row>
    <row r="2194" spans="2:5" x14ac:dyDescent="0.2">
      <c r="B2194" s="350"/>
      <c r="C2194" s="346" t="s">
        <v>1302</v>
      </c>
      <c r="D2194" s="346" t="s">
        <v>3730</v>
      </c>
      <c r="E2194" s="347">
        <v>1</v>
      </c>
    </row>
    <row r="2195" spans="2:5" x14ac:dyDescent="0.2">
      <c r="B2195" s="350"/>
      <c r="C2195" s="346" t="s">
        <v>1303</v>
      </c>
      <c r="D2195" s="346" t="s">
        <v>3741</v>
      </c>
      <c r="E2195" s="347">
        <v>1</v>
      </c>
    </row>
    <row r="2196" spans="2:5" x14ac:dyDescent="0.2">
      <c r="B2196" s="350"/>
      <c r="C2196" s="346" t="s">
        <v>1304</v>
      </c>
      <c r="D2196" s="346" t="s">
        <v>3842</v>
      </c>
      <c r="E2196" s="347">
        <v>1</v>
      </c>
    </row>
    <row r="2197" spans="2:5" ht="15" x14ac:dyDescent="0.25">
      <c r="B2197" s="352" t="s">
        <v>4467</v>
      </c>
      <c r="C2197" s="353"/>
      <c r="D2197" s="353"/>
      <c r="E2197" s="354"/>
    </row>
    <row r="2198" spans="2:5" x14ac:dyDescent="0.2">
      <c r="B2198" s="350"/>
      <c r="C2198" s="346" t="s">
        <v>1305</v>
      </c>
      <c r="D2198" s="346" t="s">
        <v>4468</v>
      </c>
      <c r="E2198" s="347">
        <v>1</v>
      </c>
    </row>
    <row r="2199" spans="2:5" x14ac:dyDescent="0.2">
      <c r="B2199" s="350"/>
      <c r="C2199" s="346" t="s">
        <v>1306</v>
      </c>
      <c r="D2199" s="346" t="s">
        <v>3718</v>
      </c>
      <c r="E2199" s="347">
        <v>7931189</v>
      </c>
    </row>
    <row r="2200" spans="2:5" x14ac:dyDescent="0.2">
      <c r="B2200" s="350"/>
      <c r="C2200" s="346" t="s">
        <v>1307</v>
      </c>
      <c r="D2200" s="346" t="s">
        <v>3718</v>
      </c>
      <c r="E2200" s="347">
        <v>559109</v>
      </c>
    </row>
    <row r="2201" spans="2:5" x14ac:dyDescent="0.2">
      <c r="B2201" s="350"/>
      <c r="C2201" s="346" t="s">
        <v>1308</v>
      </c>
      <c r="D2201" s="346" t="s">
        <v>3720</v>
      </c>
      <c r="E2201" s="347">
        <v>275567</v>
      </c>
    </row>
    <row r="2202" spans="2:5" ht="12" customHeight="1" x14ac:dyDescent="0.2">
      <c r="B2202" s="350"/>
      <c r="C2202" s="346" t="s">
        <v>1309</v>
      </c>
      <c r="D2202" s="346" t="s">
        <v>3722</v>
      </c>
      <c r="E2202" s="347">
        <v>2</v>
      </c>
    </row>
    <row r="2203" spans="2:5" ht="12" customHeight="1" x14ac:dyDescent="0.2">
      <c r="B2203" s="350"/>
      <c r="C2203" s="346" t="s">
        <v>1310</v>
      </c>
      <c r="D2203" s="346" t="s">
        <v>3723</v>
      </c>
      <c r="E2203" s="347">
        <v>22330</v>
      </c>
    </row>
    <row r="2204" spans="2:5" ht="12" customHeight="1" x14ac:dyDescent="0.2">
      <c r="B2204" s="350"/>
      <c r="C2204" s="346" t="s">
        <v>1311</v>
      </c>
      <c r="D2204" s="346" t="s">
        <v>3727</v>
      </c>
      <c r="E2204" s="347">
        <v>1</v>
      </c>
    </row>
    <row r="2205" spans="2:5" ht="12" customHeight="1" x14ac:dyDescent="0.2">
      <c r="B2205" s="350"/>
      <c r="C2205" s="346" t="s">
        <v>1312</v>
      </c>
      <c r="D2205" s="346" t="s">
        <v>3728</v>
      </c>
      <c r="E2205" s="347">
        <v>1</v>
      </c>
    </row>
    <row r="2206" spans="2:5" ht="12" customHeight="1" x14ac:dyDescent="0.2">
      <c r="B2206" s="350"/>
      <c r="C2206" s="346" t="s">
        <v>1312</v>
      </c>
      <c r="D2206" s="346" t="s">
        <v>4469</v>
      </c>
      <c r="E2206" s="347">
        <v>1</v>
      </c>
    </row>
    <row r="2207" spans="2:5" ht="12" customHeight="1" x14ac:dyDescent="0.2">
      <c r="B2207" s="350"/>
      <c r="C2207" s="346" t="s">
        <v>1313</v>
      </c>
      <c r="D2207" s="346" t="s">
        <v>3732</v>
      </c>
      <c r="E2207" s="347">
        <v>12000</v>
      </c>
    </row>
    <row r="2208" spans="2:5" ht="12" customHeight="1" x14ac:dyDescent="0.2">
      <c r="B2208" s="350"/>
      <c r="C2208" s="346" t="s">
        <v>1313</v>
      </c>
      <c r="D2208" s="346" t="s">
        <v>3734</v>
      </c>
      <c r="E2208" s="347">
        <v>1500</v>
      </c>
    </row>
    <row r="2209" spans="2:5" ht="12" customHeight="1" x14ac:dyDescent="0.2">
      <c r="B2209" s="350"/>
      <c r="C2209" s="346" t="s">
        <v>1313</v>
      </c>
      <c r="D2209" s="346" t="s">
        <v>3733</v>
      </c>
      <c r="E2209" s="347">
        <v>500</v>
      </c>
    </row>
    <row r="2210" spans="2:5" ht="12" customHeight="1" x14ac:dyDescent="0.2">
      <c r="B2210" s="350"/>
      <c r="C2210" s="346" t="s">
        <v>1313</v>
      </c>
      <c r="D2210" s="346" t="s">
        <v>3743</v>
      </c>
      <c r="E2210" s="347">
        <v>15000</v>
      </c>
    </row>
    <row r="2211" spans="2:5" ht="12" customHeight="1" x14ac:dyDescent="0.2">
      <c r="B2211" s="350"/>
      <c r="C2211" s="346" t="s">
        <v>1313</v>
      </c>
      <c r="D2211" s="346" t="s">
        <v>3730</v>
      </c>
      <c r="E2211" s="347">
        <v>9000</v>
      </c>
    </row>
    <row r="2212" spans="2:5" ht="12" customHeight="1" x14ac:dyDescent="0.2">
      <c r="B2212" s="350"/>
      <c r="C2212" s="346" t="s">
        <v>1314</v>
      </c>
      <c r="D2212" s="346" t="s">
        <v>3735</v>
      </c>
      <c r="E2212" s="347">
        <v>9000</v>
      </c>
    </row>
    <row r="2213" spans="2:5" ht="12" customHeight="1" x14ac:dyDescent="0.2">
      <c r="B2213" s="350"/>
      <c r="C2213" s="346" t="s">
        <v>1314</v>
      </c>
      <c r="D2213" s="346" t="s">
        <v>3734</v>
      </c>
      <c r="E2213" s="347">
        <v>1000</v>
      </c>
    </row>
    <row r="2214" spans="2:5" ht="12" customHeight="1" x14ac:dyDescent="0.2">
      <c r="B2214" s="350"/>
      <c r="C2214" s="346" t="s">
        <v>1314</v>
      </c>
      <c r="D2214" s="346" t="s">
        <v>3738</v>
      </c>
      <c r="E2214" s="347">
        <v>1</v>
      </c>
    </row>
    <row r="2215" spans="2:5" ht="12" customHeight="1" x14ac:dyDescent="0.2">
      <c r="B2215" s="350"/>
      <c r="C2215" s="346" t="s">
        <v>1315</v>
      </c>
      <c r="D2215" s="346" t="s">
        <v>3842</v>
      </c>
      <c r="E2215" s="347">
        <v>5000</v>
      </c>
    </row>
    <row r="2216" spans="2:5" ht="12" customHeight="1" x14ac:dyDescent="0.2">
      <c r="B2216" s="350"/>
      <c r="C2216" s="346" t="s">
        <v>1315</v>
      </c>
      <c r="D2216" s="346" t="s">
        <v>3850</v>
      </c>
      <c r="E2216" s="347">
        <v>1500</v>
      </c>
    </row>
    <row r="2217" spans="2:5" ht="12" customHeight="1" x14ac:dyDescent="0.2">
      <c r="B2217" s="350"/>
      <c r="C2217" s="346" t="s">
        <v>1316</v>
      </c>
      <c r="D2217" s="346" t="s">
        <v>4470</v>
      </c>
      <c r="E2217" s="347">
        <v>348000</v>
      </c>
    </row>
    <row r="2218" spans="2:5" ht="12" customHeight="1" x14ac:dyDescent="0.2">
      <c r="B2218" s="350"/>
      <c r="C2218" s="346" t="s">
        <v>1317</v>
      </c>
      <c r="D2218" s="346" t="s">
        <v>3768</v>
      </c>
      <c r="E2218" s="347">
        <v>1</v>
      </c>
    </row>
    <row r="2219" spans="2:5" ht="12" customHeight="1" x14ac:dyDescent="0.2">
      <c r="B2219" s="350"/>
      <c r="C2219" s="346" t="s">
        <v>1318</v>
      </c>
      <c r="D2219" s="346" t="s">
        <v>3740</v>
      </c>
      <c r="E2219" s="347">
        <v>1</v>
      </c>
    </row>
    <row r="2220" spans="2:5" ht="12" customHeight="1" x14ac:dyDescent="0.2">
      <c r="B2220" s="350"/>
      <c r="C2220" s="346" t="s">
        <v>1318</v>
      </c>
      <c r="D2220" s="346" t="s">
        <v>3772</v>
      </c>
      <c r="E2220" s="347">
        <v>1</v>
      </c>
    </row>
    <row r="2221" spans="2:5" ht="12" customHeight="1" x14ac:dyDescent="0.2">
      <c r="B2221" s="350"/>
      <c r="C2221" s="346" t="s">
        <v>1319</v>
      </c>
      <c r="D2221" s="346" t="s">
        <v>3776</v>
      </c>
      <c r="E2221" s="347">
        <v>153200</v>
      </c>
    </row>
    <row r="2222" spans="2:5" ht="12" customHeight="1" x14ac:dyDescent="0.2">
      <c r="B2222" s="350"/>
      <c r="C2222" s="346" t="s">
        <v>1319</v>
      </c>
      <c r="D2222" s="346" t="s">
        <v>4471</v>
      </c>
      <c r="E2222" s="347">
        <v>60000</v>
      </c>
    </row>
    <row r="2223" spans="2:5" ht="12" customHeight="1" x14ac:dyDescent="0.2">
      <c r="B2223" s="350"/>
      <c r="C2223" s="346" t="s">
        <v>1319</v>
      </c>
      <c r="D2223" s="346" t="s">
        <v>4472</v>
      </c>
      <c r="E2223" s="347">
        <v>36968</v>
      </c>
    </row>
    <row r="2224" spans="2:5" ht="15" x14ac:dyDescent="0.25">
      <c r="B2224" s="352" t="s">
        <v>4473</v>
      </c>
      <c r="C2224" s="353"/>
      <c r="D2224" s="353"/>
      <c r="E2224" s="354"/>
    </row>
    <row r="2225" spans="2:5" x14ac:dyDescent="0.2">
      <c r="B2225" s="350"/>
      <c r="C2225" s="346" t="s">
        <v>1320</v>
      </c>
      <c r="D2225" s="346" t="s">
        <v>4474</v>
      </c>
      <c r="E2225" s="347">
        <v>1</v>
      </c>
    </row>
    <row r="2226" spans="2:5" x14ac:dyDescent="0.2">
      <c r="B2226" s="350"/>
      <c r="C2226" s="346" t="s">
        <v>1321</v>
      </c>
      <c r="D2226" s="346" t="s">
        <v>3718</v>
      </c>
      <c r="E2226" s="347">
        <v>6171413</v>
      </c>
    </row>
    <row r="2227" spans="2:5" x14ac:dyDescent="0.2">
      <c r="B2227" s="350"/>
      <c r="C2227" s="346" t="s">
        <v>1322</v>
      </c>
      <c r="D2227" s="346" t="s">
        <v>3718</v>
      </c>
      <c r="E2227" s="347">
        <v>216100</v>
      </c>
    </row>
    <row r="2228" spans="2:5" x14ac:dyDescent="0.2">
      <c r="B2228" s="350"/>
      <c r="C2228" s="346" t="s">
        <v>1323</v>
      </c>
      <c r="D2228" s="346" t="s">
        <v>3720</v>
      </c>
      <c r="E2228" s="347">
        <v>793235</v>
      </c>
    </row>
    <row r="2229" spans="2:5" x14ac:dyDescent="0.2">
      <c r="B2229" s="350"/>
      <c r="C2229" s="346" t="s">
        <v>1324</v>
      </c>
      <c r="D2229" s="346" t="s">
        <v>3723</v>
      </c>
      <c r="E2229" s="347">
        <v>130199</v>
      </c>
    </row>
    <row r="2230" spans="2:5" x14ac:dyDescent="0.2">
      <c r="B2230" s="350"/>
      <c r="C2230" s="346" t="s">
        <v>1325</v>
      </c>
      <c r="D2230" s="346" t="s">
        <v>3727</v>
      </c>
      <c r="E2230" s="347">
        <v>1</v>
      </c>
    </row>
    <row r="2231" spans="2:5" x14ac:dyDescent="0.2">
      <c r="B2231" s="350"/>
      <c r="C2231" s="346" t="s">
        <v>1326</v>
      </c>
      <c r="D2231" s="346" t="s">
        <v>3728</v>
      </c>
      <c r="E2231" s="347">
        <v>1</v>
      </c>
    </row>
    <row r="2232" spans="2:5" x14ac:dyDescent="0.2">
      <c r="B2232" s="350"/>
      <c r="C2232" s="346" t="s">
        <v>1327</v>
      </c>
      <c r="D2232" s="346" t="s">
        <v>4475</v>
      </c>
      <c r="E2232" s="347">
        <v>1</v>
      </c>
    </row>
    <row r="2233" spans="2:5" x14ac:dyDescent="0.2">
      <c r="B2233" s="350"/>
      <c r="C2233" s="346" t="s">
        <v>1328</v>
      </c>
      <c r="D2233" s="346" t="s">
        <v>4475</v>
      </c>
      <c r="E2233" s="347">
        <v>49999</v>
      </c>
    </row>
    <row r="2234" spans="2:5" x14ac:dyDescent="0.2">
      <c r="B2234" s="350"/>
      <c r="C2234" s="346" t="s">
        <v>1329</v>
      </c>
      <c r="D2234" s="346" t="s">
        <v>4476</v>
      </c>
      <c r="E2234" s="347">
        <v>30000</v>
      </c>
    </row>
    <row r="2235" spans="2:5" x14ac:dyDescent="0.2">
      <c r="B2235" s="350"/>
      <c r="C2235" s="346" t="s">
        <v>1329</v>
      </c>
      <c r="D2235" s="346" t="s">
        <v>4477</v>
      </c>
      <c r="E2235" s="347">
        <v>290000</v>
      </c>
    </row>
    <row r="2236" spans="2:5" x14ac:dyDescent="0.2">
      <c r="B2236" s="350"/>
      <c r="C2236" s="346" t="s">
        <v>1329</v>
      </c>
      <c r="D2236" s="346" t="s">
        <v>4475</v>
      </c>
      <c r="E2236" s="347">
        <v>50000</v>
      </c>
    </row>
    <row r="2237" spans="2:5" x14ac:dyDescent="0.2">
      <c r="B2237" s="350"/>
      <c r="C2237" s="346" t="s">
        <v>1330</v>
      </c>
      <c r="D2237" s="346" t="s">
        <v>3772</v>
      </c>
      <c r="E2237" s="347">
        <v>1</v>
      </c>
    </row>
    <row r="2238" spans="2:5" x14ac:dyDescent="0.2">
      <c r="B2238" s="350"/>
      <c r="C2238" s="346" t="s">
        <v>1331</v>
      </c>
      <c r="D2238" s="346" t="s">
        <v>3739</v>
      </c>
      <c r="E2238" s="347">
        <v>8000</v>
      </c>
    </row>
    <row r="2239" spans="2:5" x14ac:dyDescent="0.2">
      <c r="B2239" s="350"/>
      <c r="C2239" s="346" t="s">
        <v>1331</v>
      </c>
      <c r="D2239" s="346" t="s">
        <v>3756</v>
      </c>
      <c r="E2239" s="347">
        <v>7000</v>
      </c>
    </row>
    <row r="2240" spans="2:5" x14ac:dyDescent="0.2">
      <c r="B2240" s="350"/>
      <c r="C2240" s="346" t="s">
        <v>1332</v>
      </c>
      <c r="D2240" s="346" t="s">
        <v>3740</v>
      </c>
      <c r="E2240" s="347">
        <v>15000</v>
      </c>
    </row>
    <row r="2241" spans="2:5" x14ac:dyDescent="0.2">
      <c r="B2241" s="350"/>
      <c r="C2241" s="346" t="s">
        <v>1332</v>
      </c>
      <c r="D2241" s="346" t="s">
        <v>3741</v>
      </c>
      <c r="E2241" s="347">
        <v>1</v>
      </c>
    </row>
    <row r="2242" spans="2:5" x14ac:dyDescent="0.2">
      <c r="B2242" s="350"/>
      <c r="C2242" s="346" t="s">
        <v>1332</v>
      </c>
      <c r="D2242" s="346" t="s">
        <v>3742</v>
      </c>
      <c r="E2242" s="347">
        <v>30000</v>
      </c>
    </row>
    <row r="2243" spans="2:5" x14ac:dyDescent="0.2">
      <c r="B2243" s="350"/>
      <c r="C2243" s="346" t="s">
        <v>1333</v>
      </c>
      <c r="D2243" s="346" t="s">
        <v>4478</v>
      </c>
      <c r="E2243" s="347">
        <v>1</v>
      </c>
    </row>
    <row r="2244" spans="2:5" x14ac:dyDescent="0.2">
      <c r="B2244" s="350"/>
      <c r="C2244" s="346" t="s">
        <v>1334</v>
      </c>
      <c r="D2244" s="346" t="s">
        <v>3732</v>
      </c>
      <c r="E2244" s="347">
        <v>33500</v>
      </c>
    </row>
    <row r="2245" spans="2:5" x14ac:dyDescent="0.2">
      <c r="B2245" s="350"/>
      <c r="C2245" s="346" t="s">
        <v>1334</v>
      </c>
      <c r="D2245" s="346" t="s">
        <v>3734</v>
      </c>
      <c r="E2245" s="347">
        <v>13500</v>
      </c>
    </row>
    <row r="2246" spans="2:5" x14ac:dyDescent="0.2">
      <c r="B2246" s="350"/>
      <c r="C2246" s="346" t="s">
        <v>1334</v>
      </c>
      <c r="D2246" s="346" t="s">
        <v>4030</v>
      </c>
      <c r="E2246" s="347">
        <v>1000</v>
      </c>
    </row>
    <row r="2247" spans="2:5" x14ac:dyDescent="0.2">
      <c r="B2247" s="350"/>
      <c r="C2247" s="346" t="s">
        <v>1334</v>
      </c>
      <c r="D2247" s="346" t="s">
        <v>3743</v>
      </c>
      <c r="E2247" s="347">
        <v>29000</v>
      </c>
    </row>
    <row r="2248" spans="2:5" x14ac:dyDescent="0.2">
      <c r="B2248" s="350"/>
      <c r="C2248" s="346" t="s">
        <v>1334</v>
      </c>
      <c r="D2248" s="346" t="s">
        <v>3730</v>
      </c>
      <c r="E2248" s="347">
        <v>8500</v>
      </c>
    </row>
    <row r="2249" spans="2:5" x14ac:dyDescent="0.2">
      <c r="B2249" s="350"/>
      <c r="C2249" s="346" t="s">
        <v>1334</v>
      </c>
      <c r="D2249" s="346" t="s">
        <v>3761</v>
      </c>
      <c r="E2249" s="347">
        <v>1500</v>
      </c>
    </row>
    <row r="2250" spans="2:5" x14ac:dyDescent="0.2">
      <c r="B2250" s="350"/>
      <c r="C2250" s="346" t="s">
        <v>1334</v>
      </c>
      <c r="D2250" s="346" t="s">
        <v>4027</v>
      </c>
      <c r="E2250" s="347">
        <v>3000</v>
      </c>
    </row>
    <row r="2251" spans="2:5" x14ac:dyDescent="0.2">
      <c r="B2251" s="350"/>
      <c r="C2251" s="346" t="s">
        <v>1335</v>
      </c>
      <c r="D2251" s="346" t="s">
        <v>4479</v>
      </c>
      <c r="E2251" s="347">
        <v>33334</v>
      </c>
    </row>
    <row r="2252" spans="2:5" x14ac:dyDescent="0.2">
      <c r="B2252" s="350"/>
      <c r="C2252" s="346" t="s">
        <v>1336</v>
      </c>
      <c r="D2252" s="346" t="s">
        <v>4479</v>
      </c>
      <c r="E2252" s="347">
        <v>33334</v>
      </c>
    </row>
    <row r="2253" spans="2:5" x14ac:dyDescent="0.2">
      <c r="B2253" s="350"/>
      <c r="C2253" s="346" t="s">
        <v>1337</v>
      </c>
      <c r="D2253" s="346" t="s">
        <v>3734</v>
      </c>
      <c r="E2253" s="347">
        <v>10000</v>
      </c>
    </row>
    <row r="2254" spans="2:5" x14ac:dyDescent="0.2">
      <c r="B2254" s="350"/>
      <c r="C2254" s="346" t="s">
        <v>1337</v>
      </c>
      <c r="D2254" s="346" t="s">
        <v>3738</v>
      </c>
      <c r="E2254" s="347">
        <v>5000</v>
      </c>
    </row>
    <row r="2255" spans="2:5" x14ac:dyDescent="0.2">
      <c r="B2255" s="350"/>
      <c r="C2255" s="346" t="s">
        <v>1337</v>
      </c>
      <c r="D2255" s="346" t="s">
        <v>3737</v>
      </c>
      <c r="E2255" s="347">
        <v>3000</v>
      </c>
    </row>
    <row r="2256" spans="2:5" x14ac:dyDescent="0.2">
      <c r="B2256" s="350"/>
      <c r="C2256" s="346" t="s">
        <v>1338</v>
      </c>
      <c r="D2256" s="346" t="s">
        <v>4479</v>
      </c>
      <c r="E2256" s="347">
        <v>33334</v>
      </c>
    </row>
    <row r="2257" spans="2:5" ht="15" x14ac:dyDescent="0.25">
      <c r="B2257" s="352" t="s">
        <v>4480</v>
      </c>
      <c r="C2257" s="353"/>
      <c r="D2257" s="353"/>
      <c r="E2257" s="354"/>
    </row>
    <row r="2258" spans="2:5" x14ac:dyDescent="0.2">
      <c r="B2258" s="350"/>
      <c r="C2258" s="346" t="s">
        <v>1339</v>
      </c>
      <c r="D2258" s="346" t="s">
        <v>4481</v>
      </c>
      <c r="E2258" s="347">
        <v>1</v>
      </c>
    </row>
    <row r="2259" spans="2:5" x14ac:dyDescent="0.2">
      <c r="B2259" s="350"/>
      <c r="C2259" s="346" t="s">
        <v>1340</v>
      </c>
      <c r="D2259" s="346" t="s">
        <v>4481</v>
      </c>
      <c r="E2259" s="347">
        <v>1</v>
      </c>
    </row>
    <row r="2260" spans="2:5" x14ac:dyDescent="0.2">
      <c r="B2260" s="350"/>
      <c r="C2260" s="346" t="s">
        <v>1341</v>
      </c>
      <c r="D2260" s="346" t="s">
        <v>4481</v>
      </c>
      <c r="E2260" s="347">
        <v>1</v>
      </c>
    </row>
    <row r="2261" spans="2:5" x14ac:dyDescent="0.2">
      <c r="B2261" s="350"/>
      <c r="C2261" s="346" t="s">
        <v>1342</v>
      </c>
      <c r="D2261" s="346" t="s">
        <v>3718</v>
      </c>
      <c r="E2261" s="347">
        <v>3342156</v>
      </c>
    </row>
    <row r="2262" spans="2:5" x14ac:dyDescent="0.2">
      <c r="B2262" s="350"/>
      <c r="C2262" s="346" t="s">
        <v>1343</v>
      </c>
      <c r="D2262" s="346" t="s">
        <v>3718</v>
      </c>
      <c r="E2262" s="347">
        <v>881440</v>
      </c>
    </row>
    <row r="2263" spans="2:5" x14ac:dyDescent="0.2">
      <c r="B2263" s="350"/>
      <c r="C2263" s="346" t="s">
        <v>1344</v>
      </c>
      <c r="D2263" s="346" t="s">
        <v>3720</v>
      </c>
      <c r="E2263" s="347">
        <v>42652</v>
      </c>
    </row>
    <row r="2264" spans="2:5" x14ac:dyDescent="0.2">
      <c r="B2264" s="350"/>
      <c r="C2264" s="346" t="s">
        <v>1345</v>
      </c>
      <c r="D2264" s="346" t="s">
        <v>3722</v>
      </c>
      <c r="E2264" s="347">
        <v>5</v>
      </c>
    </row>
    <row r="2265" spans="2:5" x14ac:dyDescent="0.2">
      <c r="B2265" s="350"/>
      <c r="C2265" s="346" t="s">
        <v>1346</v>
      </c>
      <c r="D2265" s="346" t="s">
        <v>3723</v>
      </c>
      <c r="E2265" s="347">
        <v>28412</v>
      </c>
    </row>
    <row r="2266" spans="2:5" x14ac:dyDescent="0.2">
      <c r="B2266" s="350"/>
      <c r="C2266" s="346" t="s">
        <v>1347</v>
      </c>
      <c r="D2266" s="346" t="s">
        <v>3728</v>
      </c>
      <c r="E2266" s="347">
        <v>1</v>
      </c>
    </row>
    <row r="2267" spans="2:5" x14ac:dyDescent="0.2">
      <c r="B2267" s="350"/>
      <c r="C2267" s="346" t="s">
        <v>1348</v>
      </c>
      <c r="D2267" s="346" t="s">
        <v>3727</v>
      </c>
      <c r="E2267" s="347">
        <v>1</v>
      </c>
    </row>
    <row r="2268" spans="2:5" x14ac:dyDescent="0.2">
      <c r="B2268" s="350"/>
      <c r="C2268" s="346" t="s">
        <v>1348</v>
      </c>
      <c r="D2268" s="346" t="s">
        <v>4469</v>
      </c>
      <c r="E2268" s="347">
        <v>1</v>
      </c>
    </row>
    <row r="2269" spans="2:5" x14ac:dyDescent="0.2">
      <c r="B2269" s="350"/>
      <c r="C2269" s="346" t="s">
        <v>1349</v>
      </c>
      <c r="D2269" s="346" t="s">
        <v>3731</v>
      </c>
      <c r="E2269" s="347">
        <v>2000</v>
      </c>
    </row>
    <row r="2270" spans="2:5" x14ac:dyDescent="0.2">
      <c r="B2270" s="350"/>
      <c r="C2270" s="346" t="s">
        <v>1349</v>
      </c>
      <c r="D2270" s="346" t="s">
        <v>3732</v>
      </c>
      <c r="E2270" s="347">
        <v>12000</v>
      </c>
    </row>
    <row r="2271" spans="2:5" x14ac:dyDescent="0.2">
      <c r="B2271" s="350"/>
      <c r="C2271" s="346" t="s">
        <v>1349</v>
      </c>
      <c r="D2271" s="346" t="s">
        <v>3743</v>
      </c>
      <c r="E2271" s="347">
        <v>3000</v>
      </c>
    </row>
    <row r="2272" spans="2:5" x14ac:dyDescent="0.2">
      <c r="B2272" s="350"/>
      <c r="C2272" s="346" t="s">
        <v>1349</v>
      </c>
      <c r="D2272" s="346" t="s">
        <v>3730</v>
      </c>
      <c r="E2272" s="347">
        <v>3000</v>
      </c>
    </row>
    <row r="2273" spans="2:5" x14ac:dyDescent="0.2">
      <c r="B2273" s="350"/>
      <c r="C2273" s="346" t="s">
        <v>1350</v>
      </c>
      <c r="D2273" s="346" t="s">
        <v>3735</v>
      </c>
      <c r="E2273" s="347">
        <v>2000</v>
      </c>
    </row>
    <row r="2274" spans="2:5" x14ac:dyDescent="0.2">
      <c r="B2274" s="350"/>
      <c r="C2274" s="346" t="s">
        <v>1350</v>
      </c>
      <c r="D2274" s="346" t="s">
        <v>3738</v>
      </c>
      <c r="E2274" s="347">
        <v>1</v>
      </c>
    </row>
    <row r="2275" spans="2:5" x14ac:dyDescent="0.2">
      <c r="B2275" s="350"/>
      <c r="C2275" s="346" t="s">
        <v>1351</v>
      </c>
      <c r="D2275" s="346" t="s">
        <v>3839</v>
      </c>
      <c r="E2275" s="347">
        <v>1</v>
      </c>
    </row>
    <row r="2276" spans="2:5" x14ac:dyDescent="0.2">
      <c r="B2276" s="350"/>
      <c r="C2276" s="346" t="s">
        <v>1351</v>
      </c>
      <c r="D2276" s="346" t="s">
        <v>3850</v>
      </c>
      <c r="E2276" s="347">
        <v>1</v>
      </c>
    </row>
    <row r="2277" spans="2:5" x14ac:dyDescent="0.2">
      <c r="B2277" s="350"/>
      <c r="C2277" s="346" t="s">
        <v>1351</v>
      </c>
      <c r="D2277" s="346" t="s">
        <v>3843</v>
      </c>
      <c r="E2277" s="347">
        <v>1</v>
      </c>
    </row>
    <row r="2278" spans="2:5" x14ac:dyDescent="0.2">
      <c r="B2278" s="350"/>
      <c r="C2278" s="346" t="s">
        <v>1351</v>
      </c>
      <c r="D2278" s="346" t="s">
        <v>3842</v>
      </c>
      <c r="E2278" s="347">
        <v>1</v>
      </c>
    </row>
    <row r="2279" spans="2:5" x14ac:dyDescent="0.2">
      <c r="B2279" s="350"/>
      <c r="C2279" s="346" t="s">
        <v>1351</v>
      </c>
      <c r="D2279" s="346" t="s">
        <v>4089</v>
      </c>
      <c r="E2279" s="347">
        <v>1</v>
      </c>
    </row>
    <row r="2280" spans="2:5" x14ac:dyDescent="0.2">
      <c r="B2280" s="350"/>
      <c r="C2280" s="346" t="s">
        <v>1352</v>
      </c>
      <c r="D2280" s="346" t="s">
        <v>3772</v>
      </c>
      <c r="E2280" s="347">
        <v>1</v>
      </c>
    </row>
    <row r="2281" spans="2:5" x14ac:dyDescent="0.2">
      <c r="B2281" s="350"/>
      <c r="C2281" s="346" t="s">
        <v>1353</v>
      </c>
      <c r="D2281" s="346" t="s">
        <v>3740</v>
      </c>
      <c r="E2281" s="347">
        <v>6000</v>
      </c>
    </row>
    <row r="2282" spans="2:5" x14ac:dyDescent="0.2">
      <c r="B2282" s="350"/>
      <c r="C2282" s="346" t="s">
        <v>1353</v>
      </c>
      <c r="D2282" s="346" t="s">
        <v>3741</v>
      </c>
      <c r="E2282" s="347">
        <v>1</v>
      </c>
    </row>
    <row r="2283" spans="2:5" ht="15" x14ac:dyDescent="0.25">
      <c r="B2283" s="352" t="s">
        <v>4480</v>
      </c>
      <c r="C2283" s="353"/>
      <c r="D2283" s="353"/>
      <c r="E2283" s="354"/>
    </row>
    <row r="2284" spans="2:5" x14ac:dyDescent="0.2">
      <c r="B2284" s="350"/>
      <c r="C2284" s="346" t="s">
        <v>1354</v>
      </c>
      <c r="D2284" s="346" t="s">
        <v>3718</v>
      </c>
      <c r="E2284" s="347">
        <v>5920955</v>
      </c>
    </row>
    <row r="2285" spans="2:5" x14ac:dyDescent="0.2">
      <c r="B2285" s="350"/>
      <c r="C2285" s="346" t="s">
        <v>1355</v>
      </c>
      <c r="D2285" s="346" t="s">
        <v>3718</v>
      </c>
      <c r="E2285" s="347">
        <v>1120980</v>
      </c>
    </row>
    <row r="2286" spans="2:5" x14ac:dyDescent="0.2">
      <c r="B2286" s="350"/>
      <c r="C2286" s="346" t="s">
        <v>1356</v>
      </c>
      <c r="D2286" s="346" t="s">
        <v>3720</v>
      </c>
      <c r="E2286" s="347">
        <v>364620</v>
      </c>
    </row>
    <row r="2287" spans="2:5" x14ac:dyDescent="0.2">
      <c r="B2287" s="350"/>
      <c r="C2287" s="346" t="s">
        <v>1357</v>
      </c>
      <c r="D2287" s="346" t="s">
        <v>3722</v>
      </c>
      <c r="E2287" s="347">
        <v>6</v>
      </c>
    </row>
    <row r="2288" spans="2:5" x14ac:dyDescent="0.2">
      <c r="B2288" s="350"/>
      <c r="C2288" s="346" t="s">
        <v>1358</v>
      </c>
      <c r="D2288" s="346" t="s">
        <v>3723</v>
      </c>
      <c r="E2288" s="347">
        <v>40548</v>
      </c>
    </row>
    <row r="2289" spans="2:5" x14ac:dyDescent="0.2">
      <c r="B2289" s="350"/>
      <c r="C2289" s="346" t="s">
        <v>1359</v>
      </c>
      <c r="D2289" s="346" t="s">
        <v>3727</v>
      </c>
      <c r="E2289" s="347">
        <v>1</v>
      </c>
    </row>
    <row r="2290" spans="2:5" x14ac:dyDescent="0.2">
      <c r="B2290" s="350"/>
      <c r="C2290" s="346" t="s">
        <v>1360</v>
      </c>
      <c r="D2290" s="346" t="s">
        <v>3728</v>
      </c>
      <c r="E2290" s="347">
        <v>1</v>
      </c>
    </row>
    <row r="2291" spans="2:5" x14ac:dyDescent="0.2">
      <c r="B2291" s="350"/>
      <c r="C2291" s="346" t="s">
        <v>1360</v>
      </c>
      <c r="D2291" s="346" t="s">
        <v>4469</v>
      </c>
      <c r="E2291" s="347">
        <v>1</v>
      </c>
    </row>
    <row r="2292" spans="2:5" x14ac:dyDescent="0.2">
      <c r="B2292" s="350"/>
      <c r="C2292" s="346" t="s">
        <v>1361</v>
      </c>
      <c r="D2292" s="346" t="s">
        <v>3772</v>
      </c>
      <c r="E2292" s="347">
        <v>1</v>
      </c>
    </row>
    <row r="2293" spans="2:5" x14ac:dyDescent="0.2">
      <c r="B2293" s="350"/>
      <c r="C2293" s="346" t="s">
        <v>1362</v>
      </c>
      <c r="D2293" s="346" t="s">
        <v>3739</v>
      </c>
      <c r="E2293" s="347">
        <v>65000</v>
      </c>
    </row>
    <row r="2294" spans="2:5" x14ac:dyDescent="0.2">
      <c r="B2294" s="350"/>
      <c r="C2294" s="346" t="s">
        <v>1363</v>
      </c>
      <c r="D2294" s="346" t="s">
        <v>3740</v>
      </c>
      <c r="E2294" s="347">
        <v>79400</v>
      </c>
    </row>
    <row r="2295" spans="2:5" x14ac:dyDescent="0.2">
      <c r="B2295" s="350"/>
      <c r="C2295" s="346" t="s">
        <v>1363</v>
      </c>
      <c r="D2295" s="346" t="s">
        <v>3741</v>
      </c>
      <c r="E2295" s="347">
        <v>2001</v>
      </c>
    </row>
    <row r="2296" spans="2:5" x14ac:dyDescent="0.2">
      <c r="B2296" s="350"/>
      <c r="C2296" s="346" t="s">
        <v>1363</v>
      </c>
      <c r="D2296" s="346" t="s">
        <v>3742</v>
      </c>
      <c r="E2296" s="347">
        <v>5000</v>
      </c>
    </row>
    <row r="2297" spans="2:5" x14ac:dyDescent="0.2">
      <c r="B2297" s="350"/>
      <c r="C2297" s="346" t="s">
        <v>1363</v>
      </c>
      <c r="D2297" s="346" t="s">
        <v>4127</v>
      </c>
      <c r="E2297" s="347">
        <v>149600</v>
      </c>
    </row>
    <row r="2298" spans="2:5" x14ac:dyDescent="0.2">
      <c r="B2298" s="350"/>
      <c r="C2298" s="346" t="s">
        <v>1363</v>
      </c>
      <c r="D2298" s="346" t="s">
        <v>4482</v>
      </c>
      <c r="E2298" s="347">
        <v>10000</v>
      </c>
    </row>
    <row r="2299" spans="2:5" x14ac:dyDescent="0.2">
      <c r="B2299" s="350"/>
      <c r="C2299" s="346" t="s">
        <v>1363</v>
      </c>
      <c r="D2299" s="346" t="s">
        <v>4397</v>
      </c>
      <c r="E2299" s="347">
        <v>60000</v>
      </c>
    </row>
    <row r="2300" spans="2:5" x14ac:dyDescent="0.2">
      <c r="B2300" s="350"/>
      <c r="C2300" s="346" t="s">
        <v>1364</v>
      </c>
      <c r="D2300" s="346" t="s">
        <v>3732</v>
      </c>
      <c r="E2300" s="347">
        <v>18500</v>
      </c>
    </row>
    <row r="2301" spans="2:5" x14ac:dyDescent="0.2">
      <c r="B2301" s="350"/>
      <c r="C2301" s="346" t="s">
        <v>1364</v>
      </c>
      <c r="D2301" s="346" t="s">
        <v>3734</v>
      </c>
      <c r="E2301" s="347">
        <v>5000</v>
      </c>
    </row>
    <row r="2302" spans="2:5" x14ac:dyDescent="0.2">
      <c r="B2302" s="350"/>
      <c r="C2302" s="346" t="s">
        <v>1364</v>
      </c>
      <c r="D2302" s="346" t="s">
        <v>3756</v>
      </c>
      <c r="E2302" s="347">
        <v>10000</v>
      </c>
    </row>
    <row r="2303" spans="2:5" x14ac:dyDescent="0.2">
      <c r="B2303" s="350"/>
      <c r="C2303" s="346" t="s">
        <v>1364</v>
      </c>
      <c r="D2303" s="346" t="s">
        <v>3743</v>
      </c>
      <c r="E2303" s="347">
        <v>83000</v>
      </c>
    </row>
    <row r="2304" spans="2:5" x14ac:dyDescent="0.2">
      <c r="B2304" s="350"/>
      <c r="C2304" s="346" t="s">
        <v>1364</v>
      </c>
      <c r="D2304" s="346" t="s">
        <v>3730</v>
      </c>
      <c r="E2304" s="347">
        <v>11000</v>
      </c>
    </row>
    <row r="2305" spans="2:5" x14ac:dyDescent="0.2">
      <c r="B2305" s="350"/>
      <c r="C2305" s="346" t="s">
        <v>1364</v>
      </c>
      <c r="D2305" s="346" t="s">
        <v>3761</v>
      </c>
      <c r="E2305" s="347">
        <v>21983</v>
      </c>
    </row>
    <row r="2306" spans="2:5" x14ac:dyDescent="0.2">
      <c r="B2306" s="350"/>
      <c r="C2306" s="346" t="s">
        <v>1364</v>
      </c>
      <c r="D2306" s="346" t="s">
        <v>4027</v>
      </c>
      <c r="E2306" s="347">
        <v>3675</v>
      </c>
    </row>
    <row r="2307" spans="2:5" x14ac:dyDescent="0.2">
      <c r="B2307" s="350"/>
      <c r="C2307" s="346" t="s">
        <v>1365</v>
      </c>
      <c r="D2307" s="346" t="s">
        <v>3735</v>
      </c>
      <c r="E2307" s="347">
        <v>3000</v>
      </c>
    </row>
    <row r="2308" spans="2:5" x14ac:dyDescent="0.2">
      <c r="B2308" s="350"/>
      <c r="C2308" s="346" t="s">
        <v>1365</v>
      </c>
      <c r="D2308" s="346" t="s">
        <v>3734</v>
      </c>
      <c r="E2308" s="347">
        <v>2500</v>
      </c>
    </row>
    <row r="2309" spans="2:5" x14ac:dyDescent="0.2">
      <c r="B2309" s="350"/>
      <c r="C2309" s="346" t="s">
        <v>1365</v>
      </c>
      <c r="D2309" s="346" t="s">
        <v>3738</v>
      </c>
      <c r="E2309" s="347">
        <v>90500</v>
      </c>
    </row>
    <row r="2310" spans="2:5" x14ac:dyDescent="0.2">
      <c r="B2310" s="350"/>
      <c r="C2310" s="346" t="s">
        <v>1365</v>
      </c>
      <c r="D2310" s="346" t="s">
        <v>3737</v>
      </c>
      <c r="E2310" s="347">
        <v>24000</v>
      </c>
    </row>
    <row r="2311" spans="2:5" x14ac:dyDescent="0.2">
      <c r="B2311" s="350"/>
      <c r="C2311" s="346" t="s">
        <v>1365</v>
      </c>
      <c r="D2311" s="346" t="s">
        <v>4125</v>
      </c>
      <c r="E2311" s="347">
        <v>1000</v>
      </c>
    </row>
    <row r="2312" spans="2:5" x14ac:dyDescent="0.2">
      <c r="B2312" s="350"/>
      <c r="C2312" s="346" t="s">
        <v>1366</v>
      </c>
      <c r="D2312" s="346" t="s">
        <v>4152</v>
      </c>
      <c r="E2312" s="347">
        <v>10000</v>
      </c>
    </row>
    <row r="2313" spans="2:5" x14ac:dyDescent="0.2">
      <c r="B2313" s="350"/>
      <c r="C2313" s="346" t="s">
        <v>1367</v>
      </c>
      <c r="D2313" s="346" t="s">
        <v>3839</v>
      </c>
      <c r="E2313" s="347">
        <v>1</v>
      </c>
    </row>
    <row r="2314" spans="2:5" x14ac:dyDescent="0.2">
      <c r="B2314" s="350"/>
      <c r="C2314" s="346" t="s">
        <v>1367</v>
      </c>
      <c r="D2314" s="346" t="s">
        <v>3842</v>
      </c>
      <c r="E2314" s="347">
        <v>4996</v>
      </c>
    </row>
    <row r="2315" spans="2:5" x14ac:dyDescent="0.2">
      <c r="B2315" s="350"/>
      <c r="C2315" s="346" t="s">
        <v>1367</v>
      </c>
      <c r="D2315" s="346" t="s">
        <v>2564</v>
      </c>
      <c r="E2315" s="347">
        <v>1</v>
      </c>
    </row>
    <row r="2316" spans="2:5" x14ac:dyDescent="0.2">
      <c r="B2316" s="350"/>
      <c r="C2316" s="346" t="s">
        <v>1367</v>
      </c>
      <c r="D2316" s="346" t="s">
        <v>3850</v>
      </c>
      <c r="E2316" s="347">
        <v>1</v>
      </c>
    </row>
    <row r="2317" spans="2:5" x14ac:dyDescent="0.2">
      <c r="B2317" s="350"/>
      <c r="C2317" s="346" t="s">
        <v>1367</v>
      </c>
      <c r="D2317" s="346" t="s">
        <v>3843</v>
      </c>
      <c r="E2317" s="347">
        <v>1</v>
      </c>
    </row>
    <row r="2318" spans="2:5" x14ac:dyDescent="0.2">
      <c r="B2318" s="350"/>
      <c r="C2318" s="346" t="s">
        <v>1367</v>
      </c>
      <c r="D2318" s="346" t="s">
        <v>4089</v>
      </c>
      <c r="E2318" s="347">
        <v>1</v>
      </c>
    </row>
    <row r="2319" spans="2:5" x14ac:dyDescent="0.2">
      <c r="B2319" s="350"/>
      <c r="C2319" s="346" t="s">
        <v>1368</v>
      </c>
      <c r="D2319" s="346" t="s">
        <v>3756</v>
      </c>
      <c r="E2319" s="347">
        <v>116000</v>
      </c>
    </row>
    <row r="2320" spans="2:5" x14ac:dyDescent="0.2">
      <c r="B2320" s="350"/>
      <c r="C2320" s="346" t="s">
        <v>1369</v>
      </c>
      <c r="D2320" s="346" t="s">
        <v>3752</v>
      </c>
      <c r="E2320" s="347">
        <v>50000</v>
      </c>
    </row>
    <row r="2321" spans="2:5" x14ac:dyDescent="0.2">
      <c r="B2321" s="350"/>
      <c r="C2321" s="346" t="s">
        <v>1369</v>
      </c>
      <c r="D2321" s="346" t="s">
        <v>4483</v>
      </c>
      <c r="E2321" s="347">
        <v>20000</v>
      </c>
    </row>
    <row r="2322" spans="2:5" x14ac:dyDescent="0.2">
      <c r="B2322" s="350"/>
      <c r="C2322" s="346" t="s">
        <v>1370</v>
      </c>
      <c r="D2322" s="346" t="s">
        <v>4484</v>
      </c>
      <c r="E2322" s="347">
        <v>300000</v>
      </c>
    </row>
    <row r="2323" spans="2:5" x14ac:dyDescent="0.2">
      <c r="B2323" s="350"/>
      <c r="C2323" s="346" t="s">
        <v>1371</v>
      </c>
      <c r="D2323" s="346" t="s">
        <v>4485</v>
      </c>
      <c r="E2323" s="347">
        <v>100000</v>
      </c>
    </row>
    <row r="2324" spans="2:5" x14ac:dyDescent="0.2">
      <c r="B2324" s="350"/>
      <c r="C2324" s="346" t="s">
        <v>1372</v>
      </c>
      <c r="D2324" s="346" t="s">
        <v>4486</v>
      </c>
      <c r="E2324" s="347">
        <v>135000</v>
      </c>
    </row>
    <row r="2325" spans="2:5" x14ac:dyDescent="0.2">
      <c r="B2325" s="350"/>
      <c r="C2325" s="346" t="s">
        <v>1373</v>
      </c>
      <c r="D2325" s="346" t="s">
        <v>4486</v>
      </c>
      <c r="E2325" s="347">
        <v>135000</v>
      </c>
    </row>
    <row r="2326" spans="2:5" x14ac:dyDescent="0.2">
      <c r="B2326" s="350"/>
      <c r="C2326" s="346" t="s">
        <v>1374</v>
      </c>
      <c r="D2326" s="346" t="s">
        <v>4484</v>
      </c>
      <c r="E2326" s="347">
        <v>75000</v>
      </c>
    </row>
    <row r="2327" spans="2:5" x14ac:dyDescent="0.2">
      <c r="B2327" s="350"/>
      <c r="C2327" s="346" t="s">
        <v>1375</v>
      </c>
      <c r="D2327" s="346" t="s">
        <v>4486</v>
      </c>
      <c r="E2327" s="347">
        <v>135000</v>
      </c>
    </row>
    <row r="2328" spans="2:5" ht="15" x14ac:dyDescent="0.25">
      <c r="B2328" s="352" t="s">
        <v>3406</v>
      </c>
      <c r="C2328" s="353"/>
      <c r="D2328" s="353"/>
      <c r="E2328" s="354"/>
    </row>
    <row r="2329" spans="2:5" x14ac:dyDescent="0.2">
      <c r="B2329" s="350"/>
      <c r="C2329" s="346" t="s">
        <v>1426</v>
      </c>
      <c r="D2329" s="524" t="s">
        <v>4487</v>
      </c>
      <c r="E2329" s="347">
        <v>86914034</v>
      </c>
    </row>
    <row r="2330" spans="2:5" x14ac:dyDescent="0.2">
      <c r="B2330" s="350"/>
      <c r="C2330" s="346" t="s">
        <v>1376</v>
      </c>
      <c r="D2330" s="524" t="s">
        <v>4487</v>
      </c>
      <c r="E2330" s="347">
        <v>3000000</v>
      </c>
    </row>
    <row r="2331" spans="2:5" ht="13.5" thickBot="1" x14ac:dyDescent="0.25">
      <c r="B2331" s="351"/>
      <c r="C2331" s="525" t="s">
        <v>1378</v>
      </c>
      <c r="D2331" s="526" t="s">
        <v>4488</v>
      </c>
      <c r="E2331" s="527">
        <v>186173</v>
      </c>
    </row>
  </sheetData>
  <mergeCells count="3">
    <mergeCell ref="B3:E3"/>
    <mergeCell ref="B5:E5"/>
    <mergeCell ref="B6:E6"/>
  </mergeCells>
  <pageMargins left="0.25" right="0.25" top="0.75" bottom="0.75" header="0.3" footer="0.3"/>
  <pageSetup paperSize="9" fitToHeight="20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ilha16">
    <tabColor theme="1"/>
    <pageSetUpPr fitToPage="1"/>
  </sheetPr>
  <dimension ref="A1:Q110"/>
  <sheetViews>
    <sheetView showGridLines="0" view="pageBreakPreview" zoomScaleNormal="100" zoomScaleSheetLayoutView="100" workbookViewId="0">
      <selection activeCell="G12" sqref="G12"/>
    </sheetView>
  </sheetViews>
  <sheetFormatPr defaultColWidth="9.140625" defaultRowHeight="12" x14ac:dyDescent="0.2"/>
  <cols>
    <col min="1" max="1" width="9.140625" style="273"/>
    <col min="2" max="2" width="17.28515625" style="274" customWidth="1"/>
    <col min="3" max="3" width="15" style="278" customWidth="1"/>
    <col min="4" max="4" width="17.42578125" style="274" customWidth="1"/>
    <col min="5" max="5" width="30.5703125" style="273" customWidth="1"/>
    <col min="6" max="6" width="15" style="278" customWidth="1"/>
    <col min="7" max="7" width="30.5703125" style="274" customWidth="1"/>
    <col min="8" max="8" width="15" style="278" customWidth="1"/>
    <col min="9" max="9" width="30.5703125" style="274" customWidth="1"/>
    <col min="10" max="16384" width="9.140625" style="273"/>
  </cols>
  <sheetData>
    <row r="1" spans="1:17" s="279" customFormat="1" ht="15.75" customHeight="1" x14ac:dyDescent="0.2">
      <c r="A1" s="273"/>
      <c r="B1" s="274"/>
      <c r="C1" s="275"/>
      <c r="D1" s="276"/>
      <c r="E1" s="277"/>
      <c r="F1" s="278"/>
      <c r="G1" s="274"/>
      <c r="H1" s="278"/>
      <c r="I1" s="274"/>
    </row>
    <row r="2" spans="1:17" s="279" customFormat="1" ht="15.75" customHeight="1" x14ac:dyDescent="0.2">
      <c r="A2" s="273"/>
      <c r="B2" s="274"/>
      <c r="C2" s="275"/>
      <c r="D2" s="276"/>
      <c r="E2" s="277"/>
      <c r="F2" s="278"/>
      <c r="G2" s="274"/>
      <c r="H2" s="278"/>
      <c r="I2" s="274"/>
    </row>
    <row r="3" spans="1:17" s="279" customFormat="1" ht="15.75" customHeight="1" x14ac:dyDescent="0.2">
      <c r="A3" s="273"/>
      <c r="B3" s="945" t="s">
        <v>62</v>
      </c>
      <c r="C3" s="945"/>
      <c r="D3" s="945"/>
      <c r="E3" s="945"/>
      <c r="F3" s="945"/>
      <c r="G3" s="945"/>
      <c r="H3" s="945"/>
      <c r="I3" s="945"/>
    </row>
    <row r="4" spans="1:17" s="279" customFormat="1" ht="11.25" customHeight="1" x14ac:dyDescent="0.2">
      <c r="A4" s="273"/>
      <c r="B4" s="274"/>
      <c r="C4" s="275"/>
      <c r="D4" s="276"/>
      <c r="E4" s="277"/>
      <c r="F4" s="278"/>
      <c r="G4" s="274"/>
      <c r="H4" s="278"/>
      <c r="I4" s="274"/>
    </row>
    <row r="5" spans="1:17" s="279" customFormat="1" ht="29.1" customHeight="1" x14ac:dyDescent="0.2">
      <c r="A5" s="273"/>
      <c r="B5" s="945" t="s">
        <v>4489</v>
      </c>
      <c r="C5" s="945"/>
      <c r="D5" s="945"/>
      <c r="E5" s="945"/>
      <c r="F5" s="945"/>
      <c r="G5" s="945"/>
      <c r="H5" s="945"/>
      <c r="I5" s="945"/>
      <c r="K5" s="947" t="s">
        <v>4490</v>
      </c>
      <c r="L5" s="947"/>
      <c r="M5" s="947"/>
      <c r="N5" s="947"/>
      <c r="O5" s="947"/>
      <c r="P5" s="947"/>
      <c r="Q5" s="947"/>
    </row>
    <row r="6" spans="1:17" s="279" customFormat="1" ht="15.75" customHeight="1" x14ac:dyDescent="0.2">
      <c r="A6" s="273"/>
      <c r="B6" s="946" t="s">
        <v>4491</v>
      </c>
      <c r="C6" s="946"/>
      <c r="D6" s="946"/>
      <c r="E6" s="946"/>
      <c r="F6" s="946"/>
      <c r="G6" s="946"/>
      <c r="H6" s="946"/>
      <c r="I6" s="946"/>
      <c r="K6" s="947"/>
      <c r="L6" s="947"/>
      <c r="M6" s="947"/>
      <c r="N6" s="947"/>
      <c r="O6" s="947"/>
      <c r="P6" s="947"/>
      <c r="Q6" s="947"/>
    </row>
    <row r="7" spans="1:17" s="287" customFormat="1" ht="15.75" customHeight="1" thickBot="1" x14ac:dyDescent="0.25">
      <c r="A7" s="280"/>
      <c r="B7" s="281"/>
      <c r="C7" s="282"/>
      <c r="D7" s="283"/>
      <c r="E7" s="284"/>
      <c r="F7" s="285"/>
      <c r="G7" s="286"/>
      <c r="H7" s="285"/>
      <c r="I7" s="286"/>
      <c r="K7" s="947"/>
      <c r="L7" s="947"/>
      <c r="M7" s="947"/>
      <c r="N7" s="947"/>
      <c r="O7" s="947"/>
      <c r="P7" s="947"/>
      <c r="Q7" s="947"/>
    </row>
    <row r="8" spans="1:17" s="288" customFormat="1" ht="33.75" customHeight="1" thickBot="1" x14ac:dyDescent="0.25">
      <c r="B8" s="289" t="s">
        <v>4492</v>
      </c>
      <c r="C8" s="290" t="s">
        <v>1488</v>
      </c>
      <c r="D8" s="290" t="s">
        <v>1489</v>
      </c>
      <c r="E8" s="290" t="s">
        <v>4493</v>
      </c>
      <c r="F8" s="290" t="s">
        <v>4494</v>
      </c>
      <c r="G8" s="290" t="s">
        <v>4495</v>
      </c>
      <c r="H8" s="290" t="s">
        <v>4496</v>
      </c>
      <c r="I8" s="291" t="s">
        <v>4497</v>
      </c>
      <c r="K8" s="947"/>
      <c r="L8" s="947"/>
      <c r="M8" s="947"/>
      <c r="N8" s="947"/>
      <c r="O8" s="947"/>
      <c r="P8" s="947"/>
      <c r="Q8" s="947"/>
    </row>
    <row r="9" spans="1:17" ht="72.75" thickTop="1" x14ac:dyDescent="0.2">
      <c r="A9" s="292" t="s">
        <v>4498</v>
      </c>
      <c r="B9" s="293" t="s">
        <v>4498</v>
      </c>
      <c r="C9" s="294" t="s">
        <v>1494</v>
      </c>
      <c r="D9" s="295" t="s">
        <v>1495</v>
      </c>
      <c r="E9" s="295" t="s">
        <v>1496</v>
      </c>
      <c r="F9" s="294">
        <v>16</v>
      </c>
      <c r="G9" s="295" t="s">
        <v>4499</v>
      </c>
      <c r="H9" s="294" t="s">
        <v>2457</v>
      </c>
      <c r="I9" s="296" t="s">
        <v>4500</v>
      </c>
      <c r="K9" s="947"/>
      <c r="L9" s="947"/>
      <c r="M9" s="947"/>
      <c r="N9" s="947"/>
      <c r="O9" s="947"/>
      <c r="P9" s="947"/>
      <c r="Q9" s="947"/>
    </row>
    <row r="10" spans="1:17" ht="84" x14ac:dyDescent="0.2">
      <c r="A10" s="292" t="s">
        <v>4501</v>
      </c>
      <c r="B10" s="297" t="s">
        <v>4498</v>
      </c>
      <c r="C10" s="298" t="s">
        <v>1503</v>
      </c>
      <c r="D10" s="299" t="s">
        <v>1504</v>
      </c>
      <c r="E10" s="299" t="s">
        <v>1505</v>
      </c>
      <c r="F10" s="298">
        <v>16</v>
      </c>
      <c r="G10" s="299" t="s">
        <v>4499</v>
      </c>
      <c r="H10" s="298" t="s">
        <v>2457</v>
      </c>
      <c r="I10" s="300" t="s">
        <v>4500</v>
      </c>
      <c r="K10" s="947"/>
      <c r="L10" s="947"/>
      <c r="M10" s="947"/>
      <c r="N10" s="947"/>
      <c r="O10" s="947"/>
      <c r="P10" s="947"/>
      <c r="Q10" s="947"/>
    </row>
    <row r="11" spans="1:17" ht="84" x14ac:dyDescent="0.2">
      <c r="A11" s="292" t="s">
        <v>2238</v>
      </c>
      <c r="B11" s="297" t="s">
        <v>4498</v>
      </c>
      <c r="C11" s="298" t="s">
        <v>1506</v>
      </c>
      <c r="D11" s="299" t="s">
        <v>1507</v>
      </c>
      <c r="E11" s="299" t="s">
        <v>1508</v>
      </c>
      <c r="F11" s="298">
        <v>16</v>
      </c>
      <c r="G11" s="299" t="s">
        <v>4499</v>
      </c>
      <c r="H11" s="298" t="s">
        <v>2457</v>
      </c>
      <c r="I11" s="300" t="s">
        <v>4500</v>
      </c>
      <c r="K11" s="947"/>
      <c r="L11" s="947"/>
      <c r="M11" s="947"/>
      <c r="N11" s="947"/>
      <c r="O11" s="947"/>
      <c r="P11" s="947"/>
      <c r="Q11" s="947"/>
    </row>
    <row r="12" spans="1:17" ht="72" x14ac:dyDescent="0.2">
      <c r="A12" s="292" t="s">
        <v>4502</v>
      </c>
      <c r="B12" s="297" t="s">
        <v>4498</v>
      </c>
      <c r="C12" s="298" t="s">
        <v>1527</v>
      </c>
      <c r="D12" s="299" t="s">
        <v>1528</v>
      </c>
      <c r="E12" s="299" t="s">
        <v>1529</v>
      </c>
      <c r="F12" s="298">
        <v>1</v>
      </c>
      <c r="G12" s="299" t="s">
        <v>4503</v>
      </c>
      <c r="H12" s="298" t="s">
        <v>4504</v>
      </c>
      <c r="I12" s="300" t="s">
        <v>4505</v>
      </c>
      <c r="K12" s="947"/>
      <c r="L12" s="947"/>
      <c r="M12" s="947"/>
      <c r="N12" s="947"/>
      <c r="O12" s="947"/>
      <c r="P12" s="947"/>
      <c r="Q12" s="947"/>
    </row>
    <row r="13" spans="1:17" ht="72" x14ac:dyDescent="0.2">
      <c r="A13" s="292" t="s">
        <v>4506</v>
      </c>
      <c r="B13" s="297" t="s">
        <v>4498</v>
      </c>
      <c r="C13" s="298" t="s">
        <v>1533</v>
      </c>
      <c r="D13" s="299" t="s">
        <v>1534</v>
      </c>
      <c r="E13" s="299" t="s">
        <v>1535</v>
      </c>
      <c r="F13" s="298">
        <v>16</v>
      </c>
      <c r="G13" s="299" t="s">
        <v>4499</v>
      </c>
      <c r="H13" s="298" t="s">
        <v>2489</v>
      </c>
      <c r="I13" s="300" t="s">
        <v>4507</v>
      </c>
      <c r="K13" s="947"/>
      <c r="L13" s="947"/>
      <c r="M13" s="947"/>
      <c r="N13" s="947"/>
      <c r="O13" s="947"/>
      <c r="P13" s="947"/>
      <c r="Q13" s="947"/>
    </row>
    <row r="14" spans="1:17" ht="60" x14ac:dyDescent="0.2">
      <c r="A14" s="292" t="s">
        <v>4508</v>
      </c>
      <c r="B14" s="297" t="s">
        <v>4498</v>
      </c>
      <c r="C14" s="298" t="s">
        <v>1536</v>
      </c>
      <c r="D14" s="299" t="s">
        <v>1537</v>
      </c>
      <c r="E14" s="299" t="s">
        <v>1538</v>
      </c>
      <c r="F14" s="298">
        <v>11</v>
      </c>
      <c r="G14" s="299" t="s">
        <v>4509</v>
      </c>
      <c r="H14" s="298" t="s">
        <v>4510</v>
      </c>
      <c r="I14" s="300" t="s">
        <v>4511</v>
      </c>
    </row>
    <row r="15" spans="1:17" ht="96" x14ac:dyDescent="0.2">
      <c r="A15" s="292" t="s">
        <v>2344</v>
      </c>
      <c r="B15" s="297" t="s">
        <v>4498</v>
      </c>
      <c r="C15" s="298" t="s">
        <v>1545</v>
      </c>
      <c r="D15" s="299" t="s">
        <v>1546</v>
      </c>
      <c r="E15" s="299" t="s">
        <v>1547</v>
      </c>
      <c r="F15" s="298">
        <v>4</v>
      </c>
      <c r="G15" s="299" t="s">
        <v>4512</v>
      </c>
      <c r="H15" s="298" t="s">
        <v>2812</v>
      </c>
      <c r="I15" s="300" t="s">
        <v>4513</v>
      </c>
    </row>
    <row r="16" spans="1:17" ht="96" x14ac:dyDescent="0.2">
      <c r="A16" s="292" t="s">
        <v>4514</v>
      </c>
      <c r="B16" s="297" t="s">
        <v>4498</v>
      </c>
      <c r="C16" s="298" t="s">
        <v>1569</v>
      </c>
      <c r="D16" s="299" t="s">
        <v>1570</v>
      </c>
      <c r="E16" s="299" t="s">
        <v>1571</v>
      </c>
      <c r="F16" s="298">
        <v>17</v>
      </c>
      <c r="G16" s="299" t="s">
        <v>4515</v>
      </c>
      <c r="H16" s="298" t="s">
        <v>4516</v>
      </c>
      <c r="I16" s="300" t="s">
        <v>4517</v>
      </c>
    </row>
    <row r="17" spans="1:9" ht="84" x14ac:dyDescent="0.2">
      <c r="A17" s="292" t="s">
        <v>2387</v>
      </c>
      <c r="B17" s="297" t="s">
        <v>4498</v>
      </c>
      <c r="C17" s="298" t="s">
        <v>1581</v>
      </c>
      <c r="D17" s="299" t="s">
        <v>1582</v>
      </c>
      <c r="E17" s="299" t="s">
        <v>1583</v>
      </c>
      <c r="F17" s="298">
        <v>2</v>
      </c>
      <c r="G17" s="299" t="s">
        <v>4518</v>
      </c>
      <c r="H17" s="298" t="s">
        <v>4519</v>
      </c>
      <c r="I17" s="300" t="s">
        <v>4520</v>
      </c>
    </row>
    <row r="18" spans="1:9" ht="72" x14ac:dyDescent="0.2">
      <c r="A18" s="292" t="s">
        <v>4521</v>
      </c>
      <c r="B18" s="297" t="s">
        <v>4498</v>
      </c>
      <c r="C18" s="298" t="s">
        <v>1590</v>
      </c>
      <c r="D18" s="299" t="s">
        <v>1591</v>
      </c>
      <c r="E18" s="299" t="s">
        <v>1592</v>
      </c>
      <c r="F18" s="298">
        <v>1</v>
      </c>
      <c r="G18" s="299" t="s">
        <v>4503</v>
      </c>
      <c r="H18" s="298" t="s">
        <v>4504</v>
      </c>
      <c r="I18" s="300" t="s">
        <v>4505</v>
      </c>
    </row>
    <row r="19" spans="1:9" ht="132" x14ac:dyDescent="0.2">
      <c r="A19" s="292" t="s">
        <v>2427</v>
      </c>
      <c r="B19" s="297" t="s">
        <v>4498</v>
      </c>
      <c r="C19" s="298" t="s">
        <v>1593</v>
      </c>
      <c r="D19" s="299" t="s">
        <v>1594</v>
      </c>
      <c r="E19" s="299" t="s">
        <v>1595</v>
      </c>
      <c r="F19" s="298">
        <v>1</v>
      </c>
      <c r="G19" s="299" t="s">
        <v>4503</v>
      </c>
      <c r="H19" s="298" t="s">
        <v>2477</v>
      </c>
      <c r="I19" s="300" t="s">
        <v>4522</v>
      </c>
    </row>
    <row r="20" spans="1:9" ht="72" x14ac:dyDescent="0.2">
      <c r="A20" s="292" t="s">
        <v>4523</v>
      </c>
      <c r="B20" s="297" t="s">
        <v>4501</v>
      </c>
      <c r="C20" s="298" t="s">
        <v>1494</v>
      </c>
      <c r="D20" s="299" t="s">
        <v>1495</v>
      </c>
      <c r="E20" s="299" t="s">
        <v>1496</v>
      </c>
      <c r="F20" s="298">
        <v>16</v>
      </c>
      <c r="G20" s="299" t="s">
        <v>4499</v>
      </c>
      <c r="H20" s="298" t="s">
        <v>2457</v>
      </c>
      <c r="I20" s="300" t="s">
        <v>4500</v>
      </c>
    </row>
    <row r="21" spans="1:9" ht="72" x14ac:dyDescent="0.2">
      <c r="A21" s="292" t="s">
        <v>1377</v>
      </c>
      <c r="B21" s="297" t="s">
        <v>4501</v>
      </c>
      <c r="C21" s="298" t="s">
        <v>1530</v>
      </c>
      <c r="D21" s="299" t="s">
        <v>1531</v>
      </c>
      <c r="E21" s="299" t="s">
        <v>1532</v>
      </c>
      <c r="F21" s="298">
        <v>16</v>
      </c>
      <c r="G21" s="299" t="s">
        <v>4499</v>
      </c>
      <c r="H21" s="298" t="s">
        <v>2489</v>
      </c>
      <c r="I21" s="300" t="s">
        <v>4507</v>
      </c>
    </row>
    <row r="22" spans="1:9" ht="72" x14ac:dyDescent="0.2">
      <c r="A22" s="292" t="s">
        <v>2313</v>
      </c>
      <c r="B22" s="297" t="s">
        <v>4501</v>
      </c>
      <c r="C22" s="298" t="s">
        <v>1533</v>
      </c>
      <c r="D22" s="299" t="s">
        <v>1534</v>
      </c>
      <c r="E22" s="299" t="s">
        <v>1535</v>
      </c>
      <c r="F22" s="298">
        <v>16</v>
      </c>
      <c r="G22" s="299" t="s">
        <v>4499</v>
      </c>
      <c r="H22" s="298" t="s">
        <v>2489</v>
      </c>
      <c r="I22" s="300" t="s">
        <v>4507</v>
      </c>
    </row>
    <row r="23" spans="1:9" ht="60" x14ac:dyDescent="0.2">
      <c r="A23" s="292" t="s">
        <v>2191</v>
      </c>
      <c r="B23" s="297" t="s">
        <v>4501</v>
      </c>
      <c r="C23" s="298" t="s">
        <v>1536</v>
      </c>
      <c r="D23" s="299" t="s">
        <v>1537</v>
      </c>
      <c r="E23" s="299" t="s">
        <v>1538</v>
      </c>
      <c r="F23" s="298">
        <v>11</v>
      </c>
      <c r="G23" s="299" t="s">
        <v>4509</v>
      </c>
      <c r="H23" s="298" t="s">
        <v>4524</v>
      </c>
      <c r="I23" s="300" t="s">
        <v>4511</v>
      </c>
    </row>
    <row r="24" spans="1:9" ht="96" x14ac:dyDescent="0.2">
      <c r="A24" s="292" t="s">
        <v>4525</v>
      </c>
      <c r="B24" s="297" t="s">
        <v>4501</v>
      </c>
      <c r="C24" s="298" t="s">
        <v>1545</v>
      </c>
      <c r="D24" s="299" t="s">
        <v>1546</v>
      </c>
      <c r="E24" s="299" t="s">
        <v>1547</v>
      </c>
      <c r="F24" s="298">
        <v>4</v>
      </c>
      <c r="G24" s="299" t="s">
        <v>4512</v>
      </c>
      <c r="H24" s="298" t="s">
        <v>2812</v>
      </c>
      <c r="I24" s="300" t="s">
        <v>4513</v>
      </c>
    </row>
    <row r="25" spans="1:9" ht="132" x14ac:dyDescent="0.2">
      <c r="A25" s="301"/>
      <c r="B25" s="297" t="s">
        <v>4501</v>
      </c>
      <c r="C25" s="298" t="s">
        <v>1548</v>
      </c>
      <c r="D25" s="299" t="s">
        <v>1549</v>
      </c>
      <c r="E25" s="299" t="s">
        <v>1550</v>
      </c>
      <c r="F25" s="298">
        <v>1</v>
      </c>
      <c r="G25" s="299" t="s">
        <v>4503</v>
      </c>
      <c r="H25" s="298" t="s">
        <v>4526</v>
      </c>
      <c r="I25" s="300" t="s">
        <v>4522</v>
      </c>
    </row>
    <row r="26" spans="1:9" ht="72" x14ac:dyDescent="0.2">
      <c r="A26" s="301"/>
      <c r="B26" s="297" t="s">
        <v>4501</v>
      </c>
      <c r="C26" s="298" t="s">
        <v>1554</v>
      </c>
      <c r="D26" s="299" t="s">
        <v>1555</v>
      </c>
      <c r="E26" s="299" t="s">
        <v>1556</v>
      </c>
      <c r="F26" s="298">
        <v>11</v>
      </c>
      <c r="G26" s="299" t="s">
        <v>4509</v>
      </c>
      <c r="H26" s="298" t="s">
        <v>4527</v>
      </c>
      <c r="I26" s="300" t="s">
        <v>4528</v>
      </c>
    </row>
    <row r="27" spans="1:9" ht="156" x14ac:dyDescent="0.2">
      <c r="A27" s="301"/>
      <c r="B27" s="297" t="s">
        <v>4501</v>
      </c>
      <c r="C27" s="298" t="s">
        <v>1581</v>
      </c>
      <c r="D27" s="299" t="s">
        <v>1582</v>
      </c>
      <c r="E27" s="299" t="s">
        <v>1583</v>
      </c>
      <c r="F27" s="298">
        <v>2</v>
      </c>
      <c r="G27" s="299" t="s">
        <v>4518</v>
      </c>
      <c r="H27" s="298" t="s">
        <v>4529</v>
      </c>
      <c r="I27" s="300" t="s">
        <v>4530</v>
      </c>
    </row>
    <row r="28" spans="1:9" ht="120" x14ac:dyDescent="0.2">
      <c r="A28" s="301"/>
      <c r="B28" s="297" t="s">
        <v>4501</v>
      </c>
      <c r="C28" s="298" t="s">
        <v>1596</v>
      </c>
      <c r="D28" s="299" t="s">
        <v>1597</v>
      </c>
      <c r="E28" s="299" t="s">
        <v>1598</v>
      </c>
      <c r="F28" s="298">
        <v>8</v>
      </c>
      <c r="G28" s="299" t="s">
        <v>4531</v>
      </c>
      <c r="H28" s="298" t="s">
        <v>2582</v>
      </c>
      <c r="I28" s="300" t="s">
        <v>4532</v>
      </c>
    </row>
    <row r="29" spans="1:9" ht="72" x14ac:dyDescent="0.2">
      <c r="A29" s="301"/>
      <c r="B29" s="297" t="s">
        <v>4501</v>
      </c>
      <c r="C29" s="298" t="s">
        <v>1599</v>
      </c>
      <c r="D29" s="299" t="s">
        <v>1600</v>
      </c>
      <c r="E29" s="299" t="s">
        <v>1601</v>
      </c>
      <c r="F29" s="298">
        <v>8</v>
      </c>
      <c r="G29" s="299" t="s">
        <v>4531</v>
      </c>
      <c r="H29" s="298" t="s">
        <v>4533</v>
      </c>
      <c r="I29" s="300" t="s">
        <v>4534</v>
      </c>
    </row>
    <row r="30" spans="1:9" ht="72" x14ac:dyDescent="0.2">
      <c r="A30" s="301"/>
      <c r="B30" s="297" t="s">
        <v>2238</v>
      </c>
      <c r="C30" s="298" t="s">
        <v>1494</v>
      </c>
      <c r="D30" s="299" t="s">
        <v>1495</v>
      </c>
      <c r="E30" s="299" t="s">
        <v>1496</v>
      </c>
      <c r="F30" s="298">
        <v>16</v>
      </c>
      <c r="G30" s="299" t="s">
        <v>4499</v>
      </c>
      <c r="H30" s="298" t="s">
        <v>2457</v>
      </c>
      <c r="I30" s="300" t="s">
        <v>4500</v>
      </c>
    </row>
    <row r="31" spans="1:9" ht="108" x14ac:dyDescent="0.2">
      <c r="A31" s="301"/>
      <c r="B31" s="297" t="s">
        <v>2238</v>
      </c>
      <c r="C31" s="298" t="s">
        <v>1512</v>
      </c>
      <c r="D31" s="299" t="s">
        <v>1513</v>
      </c>
      <c r="E31" s="299" t="s">
        <v>1514</v>
      </c>
      <c r="F31" s="298">
        <v>4</v>
      </c>
      <c r="G31" s="299" t="s">
        <v>4512</v>
      </c>
      <c r="H31" s="298" t="s">
        <v>2566</v>
      </c>
      <c r="I31" s="300" t="s">
        <v>4535</v>
      </c>
    </row>
    <row r="32" spans="1:9" ht="72" x14ac:dyDescent="0.2">
      <c r="A32" s="301"/>
      <c r="B32" s="297" t="s">
        <v>2238</v>
      </c>
      <c r="C32" s="298" t="s">
        <v>1533</v>
      </c>
      <c r="D32" s="299" t="s">
        <v>1534</v>
      </c>
      <c r="E32" s="299" t="s">
        <v>1535</v>
      </c>
      <c r="F32" s="298">
        <v>16</v>
      </c>
      <c r="G32" s="299" t="s">
        <v>4499</v>
      </c>
      <c r="H32" s="298" t="s">
        <v>2489</v>
      </c>
      <c r="I32" s="300" t="s">
        <v>4507</v>
      </c>
    </row>
    <row r="33" spans="1:9" ht="72" x14ac:dyDescent="0.2">
      <c r="A33" s="301"/>
      <c r="B33" s="297" t="s">
        <v>2238</v>
      </c>
      <c r="C33" s="298" t="s">
        <v>1542</v>
      </c>
      <c r="D33" s="299" t="s">
        <v>1543</v>
      </c>
      <c r="E33" s="299" t="s">
        <v>1544</v>
      </c>
      <c r="F33" s="298">
        <v>4</v>
      </c>
      <c r="G33" s="299" t="s">
        <v>4512</v>
      </c>
      <c r="H33" s="298" t="s">
        <v>2692</v>
      </c>
      <c r="I33" s="300" t="s">
        <v>4536</v>
      </c>
    </row>
    <row r="34" spans="1:9" ht="96" x14ac:dyDescent="0.2">
      <c r="A34" s="301"/>
      <c r="B34" s="297" t="s">
        <v>2238</v>
      </c>
      <c r="C34" s="298" t="s">
        <v>1545</v>
      </c>
      <c r="D34" s="299" t="s">
        <v>1546</v>
      </c>
      <c r="E34" s="299" t="s">
        <v>1547</v>
      </c>
      <c r="F34" s="298">
        <v>4</v>
      </c>
      <c r="G34" s="299" t="s">
        <v>4512</v>
      </c>
      <c r="H34" s="298" t="s">
        <v>2812</v>
      </c>
      <c r="I34" s="300" t="s">
        <v>4513</v>
      </c>
    </row>
    <row r="35" spans="1:9" ht="72" x14ac:dyDescent="0.2">
      <c r="A35" s="301"/>
      <c r="B35" s="297" t="s">
        <v>2238</v>
      </c>
      <c r="C35" s="298" t="s">
        <v>1563</v>
      </c>
      <c r="D35" s="299" t="s">
        <v>1564</v>
      </c>
      <c r="E35" s="299" t="s">
        <v>1565</v>
      </c>
      <c r="F35" s="298">
        <v>4</v>
      </c>
      <c r="G35" s="299" t="s">
        <v>4512</v>
      </c>
      <c r="H35" s="298" t="s">
        <v>2594</v>
      </c>
      <c r="I35" s="300" t="s">
        <v>4537</v>
      </c>
    </row>
    <row r="36" spans="1:9" ht="96" x14ac:dyDescent="0.2">
      <c r="A36" s="301"/>
      <c r="B36" s="297" t="s">
        <v>2238</v>
      </c>
      <c r="C36" s="298" t="s">
        <v>1569</v>
      </c>
      <c r="D36" s="299" t="s">
        <v>1570</v>
      </c>
      <c r="E36" s="299" t="s">
        <v>1571</v>
      </c>
      <c r="F36" s="298">
        <v>17</v>
      </c>
      <c r="G36" s="299" t="s">
        <v>4515</v>
      </c>
      <c r="H36" s="298" t="s">
        <v>4516</v>
      </c>
      <c r="I36" s="300" t="s">
        <v>4517</v>
      </c>
    </row>
    <row r="37" spans="1:9" ht="84" x14ac:dyDescent="0.2">
      <c r="A37" s="301"/>
      <c r="B37" s="297" t="s">
        <v>2238</v>
      </c>
      <c r="C37" s="298" t="s">
        <v>1581</v>
      </c>
      <c r="D37" s="299" t="s">
        <v>1582</v>
      </c>
      <c r="E37" s="299" t="s">
        <v>1583</v>
      </c>
      <c r="F37" s="298">
        <v>2</v>
      </c>
      <c r="G37" s="299" t="s">
        <v>4518</v>
      </c>
      <c r="H37" s="298" t="s">
        <v>4519</v>
      </c>
      <c r="I37" s="300" t="s">
        <v>4520</v>
      </c>
    </row>
    <row r="38" spans="1:9" ht="96" x14ac:dyDescent="0.2">
      <c r="A38" s="301"/>
      <c r="B38" s="297" t="s">
        <v>2238</v>
      </c>
      <c r="C38" s="298" t="s">
        <v>1602</v>
      </c>
      <c r="D38" s="299" t="s">
        <v>1603</v>
      </c>
      <c r="E38" s="299" t="s">
        <v>1604</v>
      </c>
      <c r="F38" s="298">
        <v>4</v>
      </c>
      <c r="G38" s="299" t="s">
        <v>4512</v>
      </c>
      <c r="H38" s="298" t="s">
        <v>4538</v>
      </c>
      <c r="I38" s="300" t="s">
        <v>4535</v>
      </c>
    </row>
    <row r="39" spans="1:9" ht="48" x14ac:dyDescent="0.2">
      <c r="A39" s="301"/>
      <c r="B39" s="297" t="s">
        <v>4502</v>
      </c>
      <c r="C39" s="298" t="s">
        <v>1491</v>
      </c>
      <c r="D39" s="299" t="s">
        <v>1492</v>
      </c>
      <c r="E39" s="299" t="s">
        <v>1493</v>
      </c>
      <c r="F39" s="298" t="s">
        <v>4539</v>
      </c>
      <c r="G39" s="298" t="s">
        <v>4539</v>
      </c>
      <c r="H39" s="298" t="s">
        <v>4539</v>
      </c>
      <c r="I39" s="302" t="s">
        <v>4539</v>
      </c>
    </row>
    <row r="40" spans="1:9" ht="72" x14ac:dyDescent="0.2">
      <c r="A40" s="301"/>
      <c r="B40" s="297" t="s">
        <v>4502</v>
      </c>
      <c r="C40" s="298" t="s">
        <v>1494</v>
      </c>
      <c r="D40" s="299" t="s">
        <v>1495</v>
      </c>
      <c r="E40" s="299" t="s">
        <v>1496</v>
      </c>
      <c r="F40" s="298">
        <v>16</v>
      </c>
      <c r="G40" s="299" t="s">
        <v>4499</v>
      </c>
      <c r="H40" s="298" t="s">
        <v>2457</v>
      </c>
      <c r="I40" s="300" t="s">
        <v>4500</v>
      </c>
    </row>
    <row r="41" spans="1:9" ht="108" x14ac:dyDescent="0.2">
      <c r="A41" s="301"/>
      <c r="B41" s="297" t="s">
        <v>4502</v>
      </c>
      <c r="C41" s="298" t="s">
        <v>1512</v>
      </c>
      <c r="D41" s="299" t="s">
        <v>1513</v>
      </c>
      <c r="E41" s="299" t="s">
        <v>1514</v>
      </c>
      <c r="F41" s="298">
        <v>4</v>
      </c>
      <c r="G41" s="299" t="s">
        <v>4512</v>
      </c>
      <c r="H41" s="298" t="s">
        <v>4538</v>
      </c>
      <c r="I41" s="300" t="s">
        <v>4535</v>
      </c>
    </row>
    <row r="42" spans="1:9" ht="84" x14ac:dyDescent="0.2">
      <c r="A42" s="301"/>
      <c r="B42" s="297" t="s">
        <v>4502</v>
      </c>
      <c r="C42" s="298" t="s">
        <v>1581</v>
      </c>
      <c r="D42" s="299" t="s">
        <v>1582</v>
      </c>
      <c r="E42" s="299" t="s">
        <v>1583</v>
      </c>
      <c r="F42" s="298">
        <v>2</v>
      </c>
      <c r="G42" s="299" t="s">
        <v>4518</v>
      </c>
      <c r="H42" s="298" t="s">
        <v>4519</v>
      </c>
      <c r="I42" s="300" t="s">
        <v>4520</v>
      </c>
    </row>
    <row r="43" spans="1:9" ht="96" x14ac:dyDescent="0.2">
      <c r="A43" s="301"/>
      <c r="B43" s="297" t="s">
        <v>4502</v>
      </c>
      <c r="C43" s="298" t="s">
        <v>1605</v>
      </c>
      <c r="D43" s="299" t="s">
        <v>1606</v>
      </c>
      <c r="E43" s="299" t="s">
        <v>1607</v>
      </c>
      <c r="F43" s="298">
        <v>4</v>
      </c>
      <c r="G43" s="299" t="s">
        <v>4512</v>
      </c>
      <c r="H43" s="298" t="s">
        <v>4538</v>
      </c>
      <c r="I43" s="300" t="s">
        <v>4535</v>
      </c>
    </row>
    <row r="44" spans="1:9" ht="48" x14ac:dyDescent="0.2">
      <c r="A44" s="301"/>
      <c r="B44" s="297" t="s">
        <v>4506</v>
      </c>
      <c r="C44" s="298" t="s">
        <v>1491</v>
      </c>
      <c r="D44" s="299" t="s">
        <v>1492</v>
      </c>
      <c r="E44" s="299" t="s">
        <v>1493</v>
      </c>
      <c r="F44" s="298" t="s">
        <v>4539</v>
      </c>
      <c r="G44" s="298" t="s">
        <v>4539</v>
      </c>
      <c r="H44" s="298" t="s">
        <v>4539</v>
      </c>
      <c r="I44" s="302" t="s">
        <v>4539</v>
      </c>
    </row>
    <row r="45" spans="1:9" ht="72" x14ac:dyDescent="0.2">
      <c r="A45" s="301"/>
      <c r="B45" s="297" t="s">
        <v>4508</v>
      </c>
      <c r="C45" s="298" t="s">
        <v>1494</v>
      </c>
      <c r="D45" s="299" t="s">
        <v>1495</v>
      </c>
      <c r="E45" s="299" t="s">
        <v>1496</v>
      </c>
      <c r="F45" s="298">
        <v>16</v>
      </c>
      <c r="G45" s="299" t="s">
        <v>4499</v>
      </c>
      <c r="H45" s="298" t="s">
        <v>2457</v>
      </c>
      <c r="I45" s="300" t="s">
        <v>4500</v>
      </c>
    </row>
    <row r="46" spans="1:9" ht="168" x14ac:dyDescent="0.2">
      <c r="A46" s="301"/>
      <c r="B46" s="297" t="s">
        <v>4508</v>
      </c>
      <c r="C46" s="298" t="s">
        <v>1518</v>
      </c>
      <c r="D46" s="299" t="s">
        <v>1519</v>
      </c>
      <c r="E46" s="299" t="s">
        <v>1520</v>
      </c>
      <c r="F46" s="298">
        <v>4</v>
      </c>
      <c r="G46" s="299" t="s">
        <v>4512</v>
      </c>
      <c r="H46" s="298" t="s">
        <v>4540</v>
      </c>
      <c r="I46" s="300" t="s">
        <v>4541</v>
      </c>
    </row>
    <row r="47" spans="1:9" ht="72" x14ac:dyDescent="0.2">
      <c r="A47" s="301"/>
      <c r="B47" s="297" t="s">
        <v>4508</v>
      </c>
      <c r="C47" s="298" t="s">
        <v>1527</v>
      </c>
      <c r="D47" s="299" t="s">
        <v>1528</v>
      </c>
      <c r="E47" s="299" t="s">
        <v>1529</v>
      </c>
      <c r="F47" s="298">
        <v>1</v>
      </c>
      <c r="G47" s="299" t="s">
        <v>4503</v>
      </c>
      <c r="H47" s="298" t="s">
        <v>4504</v>
      </c>
      <c r="I47" s="300" t="s">
        <v>4505</v>
      </c>
    </row>
    <row r="48" spans="1:9" ht="72" x14ac:dyDescent="0.2">
      <c r="A48" s="301"/>
      <c r="B48" s="297" t="s">
        <v>4508</v>
      </c>
      <c r="C48" s="298" t="s">
        <v>1533</v>
      </c>
      <c r="D48" s="299" t="s">
        <v>1534</v>
      </c>
      <c r="E48" s="299" t="s">
        <v>1535</v>
      </c>
      <c r="F48" s="298">
        <v>16</v>
      </c>
      <c r="G48" s="299" t="s">
        <v>4499</v>
      </c>
      <c r="H48" s="298" t="s">
        <v>2489</v>
      </c>
      <c r="I48" s="300" t="s">
        <v>4507</v>
      </c>
    </row>
    <row r="49" spans="1:9" ht="96" x14ac:dyDescent="0.2">
      <c r="A49" s="301"/>
      <c r="B49" s="297" t="s">
        <v>4508</v>
      </c>
      <c r="C49" s="298" t="s">
        <v>1569</v>
      </c>
      <c r="D49" s="299" t="s">
        <v>1570</v>
      </c>
      <c r="E49" s="299" t="s">
        <v>1571</v>
      </c>
      <c r="F49" s="298">
        <v>17</v>
      </c>
      <c r="G49" s="299" t="s">
        <v>4515</v>
      </c>
      <c r="H49" s="298" t="s">
        <v>4516</v>
      </c>
      <c r="I49" s="300" t="s">
        <v>4517</v>
      </c>
    </row>
    <row r="50" spans="1:9" ht="72" x14ac:dyDescent="0.2">
      <c r="A50" s="301"/>
      <c r="B50" s="297" t="s">
        <v>2344</v>
      </c>
      <c r="C50" s="298" t="s">
        <v>1494</v>
      </c>
      <c r="D50" s="299" t="s">
        <v>1495</v>
      </c>
      <c r="E50" s="299" t="s">
        <v>1496</v>
      </c>
      <c r="F50" s="298">
        <v>16</v>
      </c>
      <c r="G50" s="299" t="s">
        <v>4499</v>
      </c>
      <c r="H50" s="298" t="s">
        <v>2457</v>
      </c>
      <c r="I50" s="300" t="s">
        <v>4500</v>
      </c>
    </row>
    <row r="51" spans="1:9" ht="72" x14ac:dyDescent="0.2">
      <c r="A51" s="301"/>
      <c r="B51" s="297" t="s">
        <v>2344</v>
      </c>
      <c r="C51" s="298" t="s">
        <v>1533</v>
      </c>
      <c r="D51" s="299" t="s">
        <v>1534</v>
      </c>
      <c r="E51" s="299" t="s">
        <v>1535</v>
      </c>
      <c r="F51" s="298">
        <v>16</v>
      </c>
      <c r="G51" s="299" t="s">
        <v>4499</v>
      </c>
      <c r="H51" s="298" t="s">
        <v>2489</v>
      </c>
      <c r="I51" s="300" t="s">
        <v>4507</v>
      </c>
    </row>
    <row r="52" spans="1:9" ht="108" x14ac:dyDescent="0.2">
      <c r="A52" s="301"/>
      <c r="B52" s="297" t="s">
        <v>2344</v>
      </c>
      <c r="C52" s="298" t="s">
        <v>1539</v>
      </c>
      <c r="D52" s="299" t="s">
        <v>1540</v>
      </c>
      <c r="E52" s="299" t="s">
        <v>1541</v>
      </c>
      <c r="F52" s="298">
        <v>11</v>
      </c>
      <c r="G52" s="299" t="s">
        <v>4509</v>
      </c>
      <c r="H52" s="298" t="s">
        <v>4542</v>
      </c>
      <c r="I52" s="300" t="s">
        <v>4543</v>
      </c>
    </row>
    <row r="53" spans="1:9" ht="48" x14ac:dyDescent="0.2">
      <c r="A53" s="301"/>
      <c r="B53" s="297" t="s">
        <v>2344</v>
      </c>
      <c r="C53" s="298" t="s">
        <v>1551</v>
      </c>
      <c r="D53" s="299" t="s">
        <v>1552</v>
      </c>
      <c r="E53" s="299" t="s">
        <v>1553</v>
      </c>
      <c r="F53" s="298">
        <v>11</v>
      </c>
      <c r="G53" s="299" t="s">
        <v>4509</v>
      </c>
      <c r="H53" s="298" t="s">
        <v>4544</v>
      </c>
      <c r="I53" s="300" t="s">
        <v>4543</v>
      </c>
    </row>
    <row r="54" spans="1:9" ht="72" x14ac:dyDescent="0.2">
      <c r="A54" s="301"/>
      <c r="B54" s="297" t="s">
        <v>4514</v>
      </c>
      <c r="C54" s="298" t="s">
        <v>1494</v>
      </c>
      <c r="D54" s="299" t="s">
        <v>1495</v>
      </c>
      <c r="E54" s="299" t="s">
        <v>1496</v>
      </c>
      <c r="F54" s="298">
        <v>16</v>
      </c>
      <c r="G54" s="299" t="s">
        <v>4499</v>
      </c>
      <c r="H54" s="298" t="s">
        <v>2457</v>
      </c>
      <c r="I54" s="300" t="s">
        <v>4500</v>
      </c>
    </row>
    <row r="55" spans="1:9" ht="72" x14ac:dyDescent="0.2">
      <c r="A55" s="301"/>
      <c r="B55" s="297" t="s">
        <v>2387</v>
      </c>
      <c r="C55" s="298" t="s">
        <v>1494</v>
      </c>
      <c r="D55" s="299" t="s">
        <v>1495</v>
      </c>
      <c r="E55" s="299" t="s">
        <v>1496</v>
      </c>
      <c r="F55" s="298">
        <v>16</v>
      </c>
      <c r="G55" s="299" t="s">
        <v>4499</v>
      </c>
      <c r="H55" s="298" t="s">
        <v>2457</v>
      </c>
      <c r="I55" s="300" t="s">
        <v>4500</v>
      </c>
    </row>
    <row r="56" spans="1:9" ht="120" x14ac:dyDescent="0.2">
      <c r="A56" s="301"/>
      <c r="B56" s="297" t="s">
        <v>2387</v>
      </c>
      <c r="C56" s="298" t="s">
        <v>1497</v>
      </c>
      <c r="D56" s="299" t="s">
        <v>1498</v>
      </c>
      <c r="E56" s="299" t="s">
        <v>1499</v>
      </c>
      <c r="F56" s="298">
        <v>6</v>
      </c>
      <c r="G56" s="299" t="s">
        <v>4545</v>
      </c>
      <c r="H56" s="298" t="s">
        <v>4546</v>
      </c>
      <c r="I56" s="300" t="s">
        <v>4547</v>
      </c>
    </row>
    <row r="57" spans="1:9" ht="108" x14ac:dyDescent="0.2">
      <c r="A57" s="301"/>
      <c r="B57" s="297" t="s">
        <v>2387</v>
      </c>
      <c r="C57" s="298" t="s">
        <v>1515</v>
      </c>
      <c r="D57" s="299" t="s">
        <v>1516</v>
      </c>
      <c r="E57" s="299" t="s">
        <v>1517</v>
      </c>
      <c r="F57" s="298">
        <v>15</v>
      </c>
      <c r="G57" s="299" t="s">
        <v>4548</v>
      </c>
      <c r="H57" s="298" t="s">
        <v>4549</v>
      </c>
      <c r="I57" s="300" t="s">
        <v>4550</v>
      </c>
    </row>
    <row r="58" spans="1:9" ht="84" x14ac:dyDescent="0.2">
      <c r="A58" s="301"/>
      <c r="B58" s="297" t="s">
        <v>2387</v>
      </c>
      <c r="C58" s="298" t="s">
        <v>1524</v>
      </c>
      <c r="D58" s="299" t="s">
        <v>1525</v>
      </c>
      <c r="E58" s="299" t="s">
        <v>1526</v>
      </c>
      <c r="F58" s="298">
        <v>15</v>
      </c>
      <c r="G58" s="299" t="s">
        <v>4548</v>
      </c>
      <c r="H58" s="298" t="s">
        <v>3126</v>
      </c>
      <c r="I58" s="300" t="s">
        <v>4551</v>
      </c>
    </row>
    <row r="59" spans="1:9" ht="72" x14ac:dyDescent="0.2">
      <c r="A59" s="301"/>
      <c r="B59" s="297" t="s">
        <v>2387</v>
      </c>
      <c r="C59" s="298" t="s">
        <v>1554</v>
      </c>
      <c r="D59" s="299" t="s">
        <v>1555</v>
      </c>
      <c r="E59" s="299" t="s">
        <v>1556</v>
      </c>
      <c r="F59" s="298">
        <v>11</v>
      </c>
      <c r="G59" s="299" t="s">
        <v>4509</v>
      </c>
      <c r="H59" s="298" t="s">
        <v>4527</v>
      </c>
      <c r="I59" s="300" t="s">
        <v>4528</v>
      </c>
    </row>
    <row r="60" spans="1:9" ht="96" x14ac:dyDescent="0.2">
      <c r="A60" s="301"/>
      <c r="B60" s="297" t="s">
        <v>2387</v>
      </c>
      <c r="C60" s="298" t="s">
        <v>1569</v>
      </c>
      <c r="D60" s="299" t="s">
        <v>1570</v>
      </c>
      <c r="E60" s="299" t="s">
        <v>1571</v>
      </c>
      <c r="F60" s="298">
        <v>17</v>
      </c>
      <c r="G60" s="299" t="s">
        <v>4515</v>
      </c>
      <c r="H60" s="298" t="s">
        <v>4516</v>
      </c>
      <c r="I60" s="300" t="s">
        <v>4517</v>
      </c>
    </row>
    <row r="61" spans="1:9" ht="96" x14ac:dyDescent="0.2">
      <c r="A61" s="301"/>
      <c r="B61" s="297" t="s">
        <v>2387</v>
      </c>
      <c r="C61" s="298" t="s">
        <v>1572</v>
      </c>
      <c r="D61" s="299" t="s">
        <v>1573</v>
      </c>
      <c r="E61" s="299" t="s">
        <v>1574</v>
      </c>
      <c r="F61" s="298">
        <v>9</v>
      </c>
      <c r="G61" s="299" t="s">
        <v>4552</v>
      </c>
      <c r="H61" s="298" t="s">
        <v>2899</v>
      </c>
      <c r="I61" s="300" t="s">
        <v>4553</v>
      </c>
    </row>
    <row r="62" spans="1:9" ht="23.25" customHeight="1" x14ac:dyDescent="0.2">
      <c r="A62" s="301"/>
      <c r="B62" s="297" t="s">
        <v>2387</v>
      </c>
      <c r="C62" s="298" t="s">
        <v>1581</v>
      </c>
      <c r="D62" s="299" t="s">
        <v>1582</v>
      </c>
      <c r="E62" s="299" t="s">
        <v>1583</v>
      </c>
      <c r="F62" s="298">
        <v>12</v>
      </c>
      <c r="G62" s="299" t="s">
        <v>4554</v>
      </c>
      <c r="H62" s="298" t="s">
        <v>4519</v>
      </c>
      <c r="I62" s="300" t="s">
        <v>4520</v>
      </c>
    </row>
    <row r="63" spans="1:9" ht="72" x14ac:dyDescent="0.2">
      <c r="A63" s="301"/>
      <c r="B63" s="297" t="s">
        <v>4521</v>
      </c>
      <c r="C63" s="298" t="s">
        <v>1494</v>
      </c>
      <c r="D63" s="299" t="s">
        <v>1495</v>
      </c>
      <c r="E63" s="299" t="s">
        <v>1496</v>
      </c>
      <c r="F63" s="298">
        <v>16</v>
      </c>
      <c r="G63" s="299" t="s">
        <v>4499</v>
      </c>
      <c r="H63" s="298" t="s">
        <v>2457</v>
      </c>
      <c r="I63" s="300" t="s">
        <v>4500</v>
      </c>
    </row>
    <row r="64" spans="1:9" ht="96" x14ac:dyDescent="0.2">
      <c r="A64" s="301"/>
      <c r="B64" s="297" t="s">
        <v>4521</v>
      </c>
      <c r="C64" s="298" t="s">
        <v>1566</v>
      </c>
      <c r="D64" s="299" t="s">
        <v>1567</v>
      </c>
      <c r="E64" s="299" t="s">
        <v>1568</v>
      </c>
      <c r="F64" s="298">
        <v>9</v>
      </c>
      <c r="G64" s="299" t="s">
        <v>4552</v>
      </c>
      <c r="H64" s="298" t="s">
        <v>2899</v>
      </c>
      <c r="I64" s="300" t="s">
        <v>4553</v>
      </c>
    </row>
    <row r="65" spans="1:9" ht="96" x14ac:dyDescent="0.2">
      <c r="A65" s="301"/>
      <c r="B65" s="297" t="s">
        <v>4521</v>
      </c>
      <c r="C65" s="298" t="s">
        <v>1569</v>
      </c>
      <c r="D65" s="299" t="s">
        <v>1570</v>
      </c>
      <c r="E65" s="299" t="s">
        <v>1571</v>
      </c>
      <c r="F65" s="298">
        <v>17</v>
      </c>
      <c r="G65" s="299" t="s">
        <v>4515</v>
      </c>
      <c r="H65" s="298" t="s">
        <v>4516</v>
      </c>
      <c r="I65" s="300" t="s">
        <v>4517</v>
      </c>
    </row>
    <row r="66" spans="1:9" ht="132" x14ac:dyDescent="0.2">
      <c r="A66" s="301"/>
      <c r="B66" s="297" t="s">
        <v>4521</v>
      </c>
      <c r="C66" s="298" t="s">
        <v>1575</v>
      </c>
      <c r="D66" s="299" t="s">
        <v>1576</v>
      </c>
      <c r="E66" s="299" t="s">
        <v>1577</v>
      </c>
      <c r="F66" s="298">
        <v>11</v>
      </c>
      <c r="G66" s="299" t="s">
        <v>4509</v>
      </c>
      <c r="H66" s="298" t="s">
        <v>4555</v>
      </c>
      <c r="I66" s="300" t="s">
        <v>4556</v>
      </c>
    </row>
    <row r="67" spans="1:9" ht="132" x14ac:dyDescent="0.2">
      <c r="A67" s="301"/>
      <c r="B67" s="297" t="s">
        <v>4521</v>
      </c>
      <c r="C67" s="298" t="s">
        <v>1578</v>
      </c>
      <c r="D67" s="299" t="s">
        <v>1579</v>
      </c>
      <c r="E67" s="299" t="s">
        <v>1580</v>
      </c>
      <c r="F67" s="298">
        <v>11</v>
      </c>
      <c r="G67" s="299" t="s">
        <v>4509</v>
      </c>
      <c r="H67" s="298" t="s">
        <v>4555</v>
      </c>
      <c r="I67" s="300" t="s">
        <v>4556</v>
      </c>
    </row>
    <row r="68" spans="1:9" ht="72" x14ac:dyDescent="0.2">
      <c r="A68" s="301"/>
      <c r="B68" s="297" t="s">
        <v>2427</v>
      </c>
      <c r="C68" s="298" t="s">
        <v>1494</v>
      </c>
      <c r="D68" s="299" t="s">
        <v>1495</v>
      </c>
      <c r="E68" s="299" t="s">
        <v>1496</v>
      </c>
      <c r="F68" s="298">
        <v>16</v>
      </c>
      <c r="G68" s="299" t="s">
        <v>4499</v>
      </c>
      <c r="H68" s="298" t="s">
        <v>2457</v>
      </c>
      <c r="I68" s="300" t="s">
        <v>4500</v>
      </c>
    </row>
    <row r="69" spans="1:9" ht="120" x14ac:dyDescent="0.2">
      <c r="A69" s="301"/>
      <c r="B69" s="297" t="s">
        <v>2427</v>
      </c>
      <c r="C69" s="298" t="s">
        <v>1497</v>
      </c>
      <c r="D69" s="299" t="s">
        <v>1498</v>
      </c>
      <c r="E69" s="299" t="s">
        <v>1499</v>
      </c>
      <c r="F69" s="298">
        <v>6</v>
      </c>
      <c r="G69" s="299" t="s">
        <v>4545</v>
      </c>
      <c r="H69" s="298" t="s">
        <v>4546</v>
      </c>
      <c r="I69" s="303" t="s">
        <v>4547</v>
      </c>
    </row>
    <row r="70" spans="1:9" ht="96" x14ac:dyDescent="0.2">
      <c r="A70" s="301"/>
      <c r="B70" s="297" t="s">
        <v>2427</v>
      </c>
      <c r="C70" s="298" t="s">
        <v>1500</v>
      </c>
      <c r="D70" s="299" t="s">
        <v>1501</v>
      </c>
      <c r="E70" s="299" t="s">
        <v>1502</v>
      </c>
      <c r="F70" s="298">
        <v>3</v>
      </c>
      <c r="G70" s="299" t="s">
        <v>4557</v>
      </c>
      <c r="H70" s="298" t="s">
        <v>2668</v>
      </c>
      <c r="I70" s="300" t="s">
        <v>4558</v>
      </c>
    </row>
    <row r="71" spans="1:9" ht="84" x14ac:dyDescent="0.2">
      <c r="A71" s="301"/>
      <c r="B71" s="297" t="s">
        <v>2427</v>
      </c>
      <c r="C71" s="298" t="s">
        <v>1503</v>
      </c>
      <c r="D71" s="299" t="s">
        <v>1504</v>
      </c>
      <c r="E71" s="299" t="s">
        <v>1505</v>
      </c>
      <c r="F71" s="298">
        <v>16</v>
      </c>
      <c r="G71" s="299" t="s">
        <v>4499</v>
      </c>
      <c r="H71" s="298" t="s">
        <v>2457</v>
      </c>
      <c r="I71" s="300" t="s">
        <v>4500</v>
      </c>
    </row>
    <row r="72" spans="1:9" ht="84" x14ac:dyDescent="0.2">
      <c r="A72" s="301"/>
      <c r="B72" s="297" t="s">
        <v>2427</v>
      </c>
      <c r="C72" s="298" t="s">
        <v>1506</v>
      </c>
      <c r="D72" s="299" t="s">
        <v>1507</v>
      </c>
      <c r="E72" s="299" t="s">
        <v>1508</v>
      </c>
      <c r="F72" s="298">
        <v>16</v>
      </c>
      <c r="G72" s="299" t="s">
        <v>4499</v>
      </c>
      <c r="H72" s="298" t="s">
        <v>2457</v>
      </c>
      <c r="I72" s="300" t="s">
        <v>4500</v>
      </c>
    </row>
    <row r="73" spans="1:9" ht="108" x14ac:dyDescent="0.2">
      <c r="A73" s="301"/>
      <c r="B73" s="297" t="s">
        <v>2427</v>
      </c>
      <c r="C73" s="298" t="s">
        <v>1512</v>
      </c>
      <c r="D73" s="299" t="s">
        <v>1513</v>
      </c>
      <c r="E73" s="299" t="s">
        <v>1514</v>
      </c>
      <c r="F73" s="298">
        <v>4</v>
      </c>
      <c r="G73" s="299" t="s">
        <v>4512</v>
      </c>
      <c r="H73" s="298" t="s">
        <v>4538</v>
      </c>
      <c r="I73" s="300" t="s">
        <v>4535</v>
      </c>
    </row>
    <row r="74" spans="1:9" ht="168" x14ac:dyDescent="0.2">
      <c r="A74" s="301"/>
      <c r="B74" s="297" t="s">
        <v>2427</v>
      </c>
      <c r="C74" s="298" t="s">
        <v>1518</v>
      </c>
      <c r="D74" s="299" t="s">
        <v>1519</v>
      </c>
      <c r="E74" s="299" t="s">
        <v>1520</v>
      </c>
      <c r="F74" s="298">
        <v>4</v>
      </c>
      <c r="G74" s="299" t="s">
        <v>4512</v>
      </c>
      <c r="H74" s="298" t="s">
        <v>4559</v>
      </c>
      <c r="I74" s="300" t="s">
        <v>4541</v>
      </c>
    </row>
    <row r="75" spans="1:9" ht="72" x14ac:dyDescent="0.2">
      <c r="A75" s="301"/>
      <c r="B75" s="297" t="s">
        <v>2427</v>
      </c>
      <c r="C75" s="298" t="s">
        <v>1530</v>
      </c>
      <c r="D75" s="299" t="s">
        <v>1531</v>
      </c>
      <c r="E75" s="299" t="s">
        <v>1532</v>
      </c>
      <c r="F75" s="298">
        <v>16</v>
      </c>
      <c r="G75" s="299" t="s">
        <v>4499</v>
      </c>
      <c r="H75" s="298" t="s">
        <v>2489</v>
      </c>
      <c r="I75" s="300" t="s">
        <v>4507</v>
      </c>
    </row>
    <row r="76" spans="1:9" ht="72" x14ac:dyDescent="0.2">
      <c r="A76" s="301"/>
      <c r="B76" s="297" t="s">
        <v>2427</v>
      </c>
      <c r="C76" s="298" t="s">
        <v>1533</v>
      </c>
      <c r="D76" s="299" t="s">
        <v>1534</v>
      </c>
      <c r="E76" s="299" t="s">
        <v>1535</v>
      </c>
      <c r="F76" s="298">
        <v>16</v>
      </c>
      <c r="G76" s="299" t="s">
        <v>4499</v>
      </c>
      <c r="H76" s="298" t="s">
        <v>2489</v>
      </c>
      <c r="I76" s="300" t="s">
        <v>4507</v>
      </c>
    </row>
    <row r="77" spans="1:9" ht="60" x14ac:dyDescent="0.2">
      <c r="A77" s="301"/>
      <c r="B77" s="297" t="s">
        <v>2427</v>
      </c>
      <c r="C77" s="298" t="s">
        <v>1536</v>
      </c>
      <c r="D77" s="299" t="s">
        <v>1537</v>
      </c>
      <c r="E77" s="299" t="s">
        <v>1538</v>
      </c>
      <c r="F77" s="298">
        <v>11</v>
      </c>
      <c r="G77" s="299" t="s">
        <v>4509</v>
      </c>
      <c r="H77" s="298" t="s">
        <v>4510</v>
      </c>
      <c r="I77" s="300" t="s">
        <v>4511</v>
      </c>
    </row>
    <row r="78" spans="1:9" ht="96" x14ac:dyDescent="0.2">
      <c r="A78" s="301"/>
      <c r="B78" s="297" t="s">
        <v>2427</v>
      </c>
      <c r="C78" s="298" t="s">
        <v>1545</v>
      </c>
      <c r="D78" s="299" t="s">
        <v>1546</v>
      </c>
      <c r="E78" s="299" t="s">
        <v>1547</v>
      </c>
      <c r="F78" s="298">
        <v>4</v>
      </c>
      <c r="G78" s="299" t="s">
        <v>4512</v>
      </c>
      <c r="H78" s="298" t="s">
        <v>2812</v>
      </c>
      <c r="I78" s="300" t="s">
        <v>4513</v>
      </c>
    </row>
    <row r="79" spans="1:9" ht="72" x14ac:dyDescent="0.2">
      <c r="A79" s="301"/>
      <c r="B79" s="297" t="s">
        <v>2427</v>
      </c>
      <c r="C79" s="298" t="s">
        <v>1563</v>
      </c>
      <c r="D79" s="299" t="s">
        <v>1564</v>
      </c>
      <c r="E79" s="299" t="s">
        <v>1565</v>
      </c>
      <c r="F79" s="298">
        <v>4</v>
      </c>
      <c r="G79" s="299" t="s">
        <v>4512</v>
      </c>
      <c r="H79" s="298" t="s">
        <v>2594</v>
      </c>
      <c r="I79" s="300" t="s">
        <v>4537</v>
      </c>
    </row>
    <row r="80" spans="1:9" ht="96" x14ac:dyDescent="0.2">
      <c r="A80" s="301"/>
      <c r="B80" s="297" t="s">
        <v>2427</v>
      </c>
      <c r="C80" s="298" t="s">
        <v>1566</v>
      </c>
      <c r="D80" s="299" t="s">
        <v>1567</v>
      </c>
      <c r="E80" s="299" t="s">
        <v>1568</v>
      </c>
      <c r="F80" s="298">
        <v>9</v>
      </c>
      <c r="G80" s="299" t="s">
        <v>4552</v>
      </c>
      <c r="H80" s="298" t="s">
        <v>2899</v>
      </c>
      <c r="I80" s="300" t="s">
        <v>4553</v>
      </c>
    </row>
    <row r="81" spans="1:9" ht="96" x14ac:dyDescent="0.2">
      <c r="A81" s="301"/>
      <c r="B81" s="297" t="s">
        <v>2427</v>
      </c>
      <c r="C81" s="298" t="s">
        <v>1569</v>
      </c>
      <c r="D81" s="299" t="s">
        <v>1570</v>
      </c>
      <c r="E81" s="299" t="s">
        <v>1571</v>
      </c>
      <c r="F81" s="298">
        <v>17</v>
      </c>
      <c r="G81" s="299" t="s">
        <v>4515</v>
      </c>
      <c r="H81" s="298" t="s">
        <v>4560</v>
      </c>
      <c r="I81" s="300" t="s">
        <v>4517</v>
      </c>
    </row>
    <row r="82" spans="1:9" ht="132" x14ac:dyDescent="0.2">
      <c r="A82" s="301"/>
      <c r="B82" s="297" t="s">
        <v>2427</v>
      </c>
      <c r="C82" s="298" t="s">
        <v>1578</v>
      </c>
      <c r="D82" s="299" t="s">
        <v>1579</v>
      </c>
      <c r="E82" s="299" t="s">
        <v>1580</v>
      </c>
      <c r="F82" s="298">
        <v>11</v>
      </c>
      <c r="G82" s="299" t="s">
        <v>4509</v>
      </c>
      <c r="H82" s="298" t="s">
        <v>4555</v>
      </c>
      <c r="I82" s="300" t="s">
        <v>4556</v>
      </c>
    </row>
    <row r="83" spans="1:9" ht="156" x14ac:dyDescent="0.2">
      <c r="A83" s="301"/>
      <c r="B83" s="297" t="s">
        <v>2427</v>
      </c>
      <c r="C83" s="298" t="s">
        <v>1581</v>
      </c>
      <c r="D83" s="299" t="s">
        <v>1582</v>
      </c>
      <c r="E83" s="299" t="s">
        <v>1583</v>
      </c>
      <c r="F83" s="298">
        <v>2</v>
      </c>
      <c r="G83" s="299" t="s">
        <v>4518</v>
      </c>
      <c r="H83" s="298" t="s">
        <v>3262</v>
      </c>
      <c r="I83" s="300" t="s">
        <v>4561</v>
      </c>
    </row>
    <row r="84" spans="1:9" ht="84" x14ac:dyDescent="0.2">
      <c r="A84" s="301"/>
      <c r="B84" s="297" t="s">
        <v>2427</v>
      </c>
      <c r="C84" s="298" t="s">
        <v>1584</v>
      </c>
      <c r="D84" s="299" t="s">
        <v>1585</v>
      </c>
      <c r="E84" s="299" t="s">
        <v>1586</v>
      </c>
      <c r="F84" s="298">
        <v>11</v>
      </c>
      <c r="G84" s="299" t="s">
        <v>4509</v>
      </c>
      <c r="H84" s="298" t="s">
        <v>2519</v>
      </c>
      <c r="I84" s="300" t="s">
        <v>4562</v>
      </c>
    </row>
    <row r="85" spans="1:9" ht="96" x14ac:dyDescent="0.2">
      <c r="A85" s="301"/>
      <c r="B85" s="297" t="s">
        <v>4523</v>
      </c>
      <c r="C85" s="298" t="s">
        <v>1608</v>
      </c>
      <c r="D85" s="299" t="s">
        <v>1609</v>
      </c>
      <c r="E85" s="299" t="s">
        <v>1610</v>
      </c>
      <c r="F85" s="298">
        <v>16</v>
      </c>
      <c r="G85" s="298" t="s">
        <v>4499</v>
      </c>
      <c r="H85" s="298" t="s">
        <v>4563</v>
      </c>
      <c r="I85" s="302" t="s">
        <v>4500</v>
      </c>
    </row>
    <row r="86" spans="1:9" ht="84" x14ac:dyDescent="0.2">
      <c r="A86" s="301"/>
      <c r="B86" s="297" t="s">
        <v>4523</v>
      </c>
      <c r="C86" s="298" t="s">
        <v>1611</v>
      </c>
      <c r="D86" s="299" t="s">
        <v>1612</v>
      </c>
      <c r="E86" s="299" t="s">
        <v>1613</v>
      </c>
      <c r="F86" s="298">
        <v>8</v>
      </c>
      <c r="G86" s="298" t="s">
        <v>4531</v>
      </c>
      <c r="H86" s="298" t="s">
        <v>4564</v>
      </c>
      <c r="I86" s="302" t="s">
        <v>4565</v>
      </c>
    </row>
    <row r="87" spans="1:9" ht="72" x14ac:dyDescent="0.2">
      <c r="A87" s="301"/>
      <c r="B87" s="297" t="s">
        <v>4523</v>
      </c>
      <c r="C87" s="298" t="s">
        <v>1614</v>
      </c>
      <c r="D87" s="299" t="s">
        <v>1615</v>
      </c>
      <c r="E87" s="299" t="s">
        <v>1616</v>
      </c>
      <c r="F87" s="298" t="s">
        <v>4539</v>
      </c>
      <c r="G87" s="298" t="s">
        <v>4539</v>
      </c>
      <c r="H87" s="298" t="s">
        <v>4539</v>
      </c>
      <c r="I87" s="302" t="s">
        <v>4539</v>
      </c>
    </row>
    <row r="88" spans="1:9" ht="72" x14ac:dyDescent="0.2">
      <c r="A88" s="301"/>
      <c r="B88" s="297" t="s">
        <v>4523</v>
      </c>
      <c r="C88" s="298" t="s">
        <v>1617</v>
      </c>
      <c r="D88" s="299" t="s">
        <v>1618</v>
      </c>
      <c r="E88" s="299" t="s">
        <v>1619</v>
      </c>
      <c r="F88" s="298">
        <v>16</v>
      </c>
      <c r="G88" s="298" t="s">
        <v>4499</v>
      </c>
      <c r="H88" s="298" t="s">
        <v>4563</v>
      </c>
      <c r="I88" s="302" t="s">
        <v>4500</v>
      </c>
    </row>
    <row r="89" spans="1:9" ht="72" x14ac:dyDescent="0.2">
      <c r="A89" s="301"/>
      <c r="B89" s="297" t="s">
        <v>4523</v>
      </c>
      <c r="C89" s="298" t="s">
        <v>1620</v>
      </c>
      <c r="D89" s="299" t="s">
        <v>1621</v>
      </c>
      <c r="E89" s="299" t="s">
        <v>1622</v>
      </c>
      <c r="F89" s="298" t="s">
        <v>4539</v>
      </c>
      <c r="G89" s="298" t="s">
        <v>4539</v>
      </c>
      <c r="H89" s="298" t="s">
        <v>4539</v>
      </c>
      <c r="I89" s="302" t="s">
        <v>4539</v>
      </c>
    </row>
    <row r="90" spans="1:9" ht="72" x14ac:dyDescent="0.2">
      <c r="A90" s="301"/>
      <c r="B90" s="297" t="s">
        <v>1377</v>
      </c>
      <c r="C90" s="298" t="s">
        <v>1620</v>
      </c>
      <c r="D90" s="299" t="s">
        <v>1621</v>
      </c>
      <c r="E90" s="299" t="s">
        <v>1622</v>
      </c>
      <c r="F90" s="298" t="s">
        <v>4539</v>
      </c>
      <c r="G90" s="298" t="s">
        <v>4539</v>
      </c>
      <c r="H90" s="298" t="s">
        <v>4539</v>
      </c>
      <c r="I90" s="302" t="s">
        <v>4539</v>
      </c>
    </row>
    <row r="91" spans="1:9" ht="72" x14ac:dyDescent="0.2">
      <c r="A91" s="301"/>
      <c r="B91" s="297" t="s">
        <v>2313</v>
      </c>
      <c r="C91" s="298" t="s">
        <v>1494</v>
      </c>
      <c r="D91" s="299" t="s">
        <v>1495</v>
      </c>
      <c r="E91" s="299" t="s">
        <v>1496</v>
      </c>
      <c r="F91" s="298">
        <v>16</v>
      </c>
      <c r="G91" s="299" t="s">
        <v>4499</v>
      </c>
      <c r="H91" s="298" t="s">
        <v>2457</v>
      </c>
      <c r="I91" s="300" t="s">
        <v>4500</v>
      </c>
    </row>
    <row r="92" spans="1:9" ht="96" x14ac:dyDescent="0.2">
      <c r="A92" s="301"/>
      <c r="B92" s="297" t="s">
        <v>2313</v>
      </c>
      <c r="C92" s="298" t="s">
        <v>1500</v>
      </c>
      <c r="D92" s="299" t="s">
        <v>1501</v>
      </c>
      <c r="E92" s="299" t="s">
        <v>1502</v>
      </c>
      <c r="F92" s="298">
        <v>3</v>
      </c>
      <c r="G92" s="299" t="s">
        <v>4557</v>
      </c>
      <c r="H92" s="298" t="s">
        <v>2668</v>
      </c>
      <c r="I92" s="300" t="s">
        <v>4558</v>
      </c>
    </row>
    <row r="93" spans="1:9" ht="96" x14ac:dyDescent="0.2">
      <c r="A93" s="301"/>
      <c r="B93" s="297" t="s">
        <v>2313</v>
      </c>
      <c r="C93" s="298" t="s">
        <v>1509</v>
      </c>
      <c r="D93" s="299" t="s">
        <v>1510</v>
      </c>
      <c r="E93" s="299" t="s">
        <v>1511</v>
      </c>
      <c r="F93" s="298">
        <v>3</v>
      </c>
      <c r="G93" s="299" t="s">
        <v>4557</v>
      </c>
      <c r="H93" s="298" t="s">
        <v>4566</v>
      </c>
      <c r="I93" s="300" t="s">
        <v>4558</v>
      </c>
    </row>
    <row r="94" spans="1:9" ht="96" x14ac:dyDescent="0.2">
      <c r="A94" s="301"/>
      <c r="B94" s="297" t="s">
        <v>2313</v>
      </c>
      <c r="C94" s="298" t="s">
        <v>1521</v>
      </c>
      <c r="D94" s="299" t="s">
        <v>1522</v>
      </c>
      <c r="E94" s="299" t="s">
        <v>1523</v>
      </c>
      <c r="F94" s="298">
        <v>3</v>
      </c>
      <c r="G94" s="299" t="s">
        <v>4557</v>
      </c>
      <c r="H94" s="298" t="s">
        <v>4566</v>
      </c>
      <c r="I94" s="300" t="s">
        <v>4558</v>
      </c>
    </row>
    <row r="95" spans="1:9" ht="72" x14ac:dyDescent="0.2">
      <c r="A95" s="301"/>
      <c r="B95" s="297" t="s">
        <v>2313</v>
      </c>
      <c r="C95" s="298" t="s">
        <v>1533</v>
      </c>
      <c r="D95" s="299" t="s">
        <v>1534</v>
      </c>
      <c r="E95" s="299" t="s">
        <v>1535</v>
      </c>
      <c r="F95" s="298">
        <v>16</v>
      </c>
      <c r="G95" s="299" t="s">
        <v>4499</v>
      </c>
      <c r="H95" s="298" t="s">
        <v>2489</v>
      </c>
      <c r="I95" s="300" t="s">
        <v>4507</v>
      </c>
    </row>
    <row r="96" spans="1:9" ht="96" x14ac:dyDescent="0.2">
      <c r="A96" s="301"/>
      <c r="B96" s="297" t="s">
        <v>2313</v>
      </c>
      <c r="C96" s="298" t="s">
        <v>1545</v>
      </c>
      <c r="D96" s="299" t="s">
        <v>1546</v>
      </c>
      <c r="E96" s="299" t="s">
        <v>1547</v>
      </c>
      <c r="F96" s="298">
        <v>4</v>
      </c>
      <c r="G96" s="299" t="s">
        <v>4512</v>
      </c>
      <c r="H96" s="298" t="s">
        <v>2812</v>
      </c>
      <c r="I96" s="300" t="s">
        <v>4513</v>
      </c>
    </row>
    <row r="97" spans="1:9" ht="60" x14ac:dyDescent="0.2">
      <c r="A97" s="301"/>
      <c r="B97" s="297" t="s">
        <v>2313</v>
      </c>
      <c r="C97" s="298" t="s">
        <v>1560</v>
      </c>
      <c r="D97" s="299" t="s">
        <v>1561</v>
      </c>
      <c r="E97" s="299" t="s">
        <v>1562</v>
      </c>
      <c r="F97" s="298">
        <v>3</v>
      </c>
      <c r="G97" s="299" t="s">
        <v>4557</v>
      </c>
      <c r="H97" s="298" t="s">
        <v>4567</v>
      </c>
      <c r="I97" s="300" t="s">
        <v>4568</v>
      </c>
    </row>
    <row r="98" spans="1:9" ht="96" x14ac:dyDescent="0.2">
      <c r="A98" s="301"/>
      <c r="B98" s="297" t="s">
        <v>2313</v>
      </c>
      <c r="C98" s="298" t="s">
        <v>1569</v>
      </c>
      <c r="D98" s="299" t="s">
        <v>1570</v>
      </c>
      <c r="E98" s="299" t="s">
        <v>1571</v>
      </c>
      <c r="F98" s="298">
        <v>17</v>
      </c>
      <c r="G98" s="299" t="s">
        <v>4515</v>
      </c>
      <c r="H98" s="298" t="s">
        <v>4516</v>
      </c>
      <c r="I98" s="300" t="s">
        <v>4517</v>
      </c>
    </row>
    <row r="99" spans="1:9" ht="96" x14ac:dyDescent="0.2">
      <c r="A99" s="301"/>
      <c r="B99" s="297" t="s">
        <v>2313</v>
      </c>
      <c r="C99" s="298" t="s">
        <v>1587</v>
      </c>
      <c r="D99" s="299" t="s">
        <v>1588</v>
      </c>
      <c r="E99" s="299" t="s">
        <v>1589</v>
      </c>
      <c r="F99" s="298">
        <v>3</v>
      </c>
      <c r="G99" s="299" t="s">
        <v>4557</v>
      </c>
      <c r="H99" s="298" t="s">
        <v>4566</v>
      </c>
      <c r="I99" s="300" t="s">
        <v>4558</v>
      </c>
    </row>
    <row r="100" spans="1:9" ht="72" x14ac:dyDescent="0.2">
      <c r="A100" s="301"/>
      <c r="B100" s="297" t="s">
        <v>2191</v>
      </c>
      <c r="C100" s="298" t="s">
        <v>1494</v>
      </c>
      <c r="D100" s="299" t="s">
        <v>1495</v>
      </c>
      <c r="E100" s="299" t="s">
        <v>1496</v>
      </c>
      <c r="F100" s="298">
        <v>16</v>
      </c>
      <c r="G100" s="299" t="s">
        <v>4499</v>
      </c>
      <c r="H100" s="298" t="s">
        <v>2457</v>
      </c>
      <c r="I100" s="300" t="s">
        <v>4500</v>
      </c>
    </row>
    <row r="101" spans="1:9" ht="72" x14ac:dyDescent="0.2">
      <c r="A101" s="301"/>
      <c r="B101" s="297" t="s">
        <v>2191</v>
      </c>
      <c r="C101" s="298" t="s">
        <v>1530</v>
      </c>
      <c r="D101" s="299" t="s">
        <v>1531</v>
      </c>
      <c r="E101" s="299" t="s">
        <v>1532</v>
      </c>
      <c r="F101" s="298">
        <v>16</v>
      </c>
      <c r="G101" s="299" t="s">
        <v>4499</v>
      </c>
      <c r="H101" s="298" t="s">
        <v>2489</v>
      </c>
      <c r="I101" s="300" t="s">
        <v>4507</v>
      </c>
    </row>
    <row r="102" spans="1:9" ht="72" x14ac:dyDescent="0.2">
      <c r="A102" s="301"/>
      <c r="B102" s="297" t="s">
        <v>2191</v>
      </c>
      <c r="C102" s="298" t="s">
        <v>1533</v>
      </c>
      <c r="D102" s="299" t="s">
        <v>1534</v>
      </c>
      <c r="E102" s="299" t="s">
        <v>1535</v>
      </c>
      <c r="F102" s="298">
        <v>16</v>
      </c>
      <c r="G102" s="299" t="s">
        <v>4499</v>
      </c>
      <c r="H102" s="298" t="s">
        <v>2489</v>
      </c>
      <c r="I102" s="300" t="s">
        <v>4507</v>
      </c>
    </row>
    <row r="103" spans="1:9" ht="84" x14ac:dyDescent="0.2">
      <c r="A103" s="301"/>
      <c r="B103" s="297" t="s">
        <v>2191</v>
      </c>
      <c r="C103" s="298" t="s">
        <v>1584</v>
      </c>
      <c r="D103" s="299" t="s">
        <v>1585</v>
      </c>
      <c r="E103" s="299" t="s">
        <v>1586</v>
      </c>
      <c r="F103" s="298">
        <v>11</v>
      </c>
      <c r="G103" s="299" t="s">
        <v>4509</v>
      </c>
      <c r="H103" s="298" t="s">
        <v>4569</v>
      </c>
      <c r="I103" s="300" t="s">
        <v>4562</v>
      </c>
    </row>
    <row r="104" spans="1:9" ht="72" x14ac:dyDescent="0.2">
      <c r="A104" s="301"/>
      <c r="B104" s="297" t="s">
        <v>4525</v>
      </c>
      <c r="C104" s="298" t="s">
        <v>1494</v>
      </c>
      <c r="D104" s="299" t="s">
        <v>1495</v>
      </c>
      <c r="E104" s="299" t="s">
        <v>1496</v>
      </c>
      <c r="F104" s="298">
        <v>16</v>
      </c>
      <c r="G104" s="299" t="s">
        <v>4499</v>
      </c>
      <c r="H104" s="298" t="s">
        <v>2457</v>
      </c>
      <c r="I104" s="300" t="s">
        <v>4500</v>
      </c>
    </row>
    <row r="105" spans="1:9" ht="108" x14ac:dyDescent="0.2">
      <c r="A105" s="301"/>
      <c r="B105" s="297" t="s">
        <v>4525</v>
      </c>
      <c r="C105" s="298" t="s">
        <v>1539</v>
      </c>
      <c r="D105" s="299" t="s">
        <v>1540</v>
      </c>
      <c r="E105" s="299" t="s">
        <v>1541</v>
      </c>
      <c r="F105" s="298">
        <v>11</v>
      </c>
      <c r="G105" s="299" t="s">
        <v>4509</v>
      </c>
      <c r="H105" s="298" t="s">
        <v>4570</v>
      </c>
      <c r="I105" s="300" t="s">
        <v>4571</v>
      </c>
    </row>
    <row r="106" spans="1:9" ht="72" x14ac:dyDescent="0.2">
      <c r="A106" s="301"/>
      <c r="B106" s="297" t="s">
        <v>4525</v>
      </c>
      <c r="C106" s="298" t="s">
        <v>1554</v>
      </c>
      <c r="D106" s="299" t="s">
        <v>1555</v>
      </c>
      <c r="E106" s="299" t="s">
        <v>1556</v>
      </c>
      <c r="F106" s="298">
        <v>11</v>
      </c>
      <c r="G106" s="299" t="s">
        <v>4509</v>
      </c>
      <c r="H106" s="298" t="s">
        <v>4527</v>
      </c>
      <c r="I106" s="300" t="s">
        <v>4528</v>
      </c>
    </row>
    <row r="107" spans="1:9" ht="132" x14ac:dyDescent="0.2">
      <c r="A107" s="301"/>
      <c r="B107" s="297" t="s">
        <v>4525</v>
      </c>
      <c r="C107" s="298" t="s">
        <v>1557</v>
      </c>
      <c r="D107" s="299" t="s">
        <v>1558</v>
      </c>
      <c r="E107" s="299" t="s">
        <v>1559</v>
      </c>
      <c r="F107" s="298">
        <v>11</v>
      </c>
      <c r="G107" s="299" t="s">
        <v>4509</v>
      </c>
      <c r="H107" s="298" t="s">
        <v>4572</v>
      </c>
      <c r="I107" s="300" t="s">
        <v>4573</v>
      </c>
    </row>
    <row r="108" spans="1:9" ht="96" x14ac:dyDescent="0.2">
      <c r="A108" s="301"/>
      <c r="B108" s="297" t="s">
        <v>4525</v>
      </c>
      <c r="C108" s="298" t="s">
        <v>1566</v>
      </c>
      <c r="D108" s="299" t="s">
        <v>1567</v>
      </c>
      <c r="E108" s="299" t="s">
        <v>1568</v>
      </c>
      <c r="F108" s="298">
        <v>9</v>
      </c>
      <c r="G108" s="299" t="s">
        <v>4552</v>
      </c>
      <c r="H108" s="298" t="s">
        <v>4574</v>
      </c>
      <c r="I108" s="300" t="s">
        <v>4553</v>
      </c>
    </row>
    <row r="109" spans="1:9" ht="96" x14ac:dyDescent="0.2">
      <c r="A109" s="301"/>
      <c r="B109" s="297" t="s">
        <v>4525</v>
      </c>
      <c r="C109" s="298" t="s">
        <v>1569</v>
      </c>
      <c r="D109" s="299" t="s">
        <v>1570</v>
      </c>
      <c r="E109" s="299" t="s">
        <v>1571</v>
      </c>
      <c r="F109" s="298">
        <v>17</v>
      </c>
      <c r="G109" s="299" t="s">
        <v>4515</v>
      </c>
      <c r="H109" s="298" t="s">
        <v>4516</v>
      </c>
      <c r="I109" s="300" t="s">
        <v>4517</v>
      </c>
    </row>
    <row r="110" spans="1:9" ht="96.75" thickBot="1" x14ac:dyDescent="0.25">
      <c r="A110" s="301"/>
      <c r="B110" s="304" t="s">
        <v>4525</v>
      </c>
      <c r="C110" s="305" t="s">
        <v>1572</v>
      </c>
      <c r="D110" s="306" t="s">
        <v>1573</v>
      </c>
      <c r="E110" s="306" t="s">
        <v>1574</v>
      </c>
      <c r="F110" s="305">
        <v>9</v>
      </c>
      <c r="G110" s="306" t="s">
        <v>4552</v>
      </c>
      <c r="H110" s="305" t="s">
        <v>4574</v>
      </c>
      <c r="I110" s="307" t="s">
        <v>4553</v>
      </c>
    </row>
  </sheetData>
  <autoFilter ref="B8:I110" xr:uid="{00000000-0009-0000-0000-000029000000}"/>
  <mergeCells count="4">
    <mergeCell ref="B3:I3"/>
    <mergeCell ref="B5:I5"/>
    <mergeCell ref="B6:I6"/>
    <mergeCell ref="K5:Q13"/>
  </mergeCells>
  <pageMargins left="0.51181102362204722" right="0.51181102362204722" top="0.78740157480314965" bottom="0.78740157480314965" header="0.31496062992125984" footer="0.31496062992125984"/>
  <pageSetup paperSize="9" scale="79" fitToHeight="10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1">
    <pageSetUpPr fitToPage="1"/>
  </sheetPr>
  <dimension ref="A2:G34"/>
  <sheetViews>
    <sheetView workbookViewId="0">
      <selection activeCell="D4" sqref="D4:F4"/>
    </sheetView>
  </sheetViews>
  <sheetFormatPr defaultColWidth="24.42578125" defaultRowHeight="12.75" x14ac:dyDescent="0.2"/>
  <cols>
    <col min="1" max="1" width="3" customWidth="1"/>
    <col min="2" max="2" width="2.7109375" customWidth="1"/>
    <col min="3" max="3" width="19.42578125" customWidth="1"/>
    <col min="6" max="6" width="26.28515625" customWidth="1"/>
    <col min="7" max="7" width="34" customWidth="1"/>
  </cols>
  <sheetData>
    <row r="2" spans="1:6" x14ac:dyDescent="0.2">
      <c r="D2" s="948" t="s">
        <v>79</v>
      </c>
      <c r="E2" s="948"/>
      <c r="F2" s="948"/>
    </row>
    <row r="3" spans="1:6" x14ac:dyDescent="0.2">
      <c r="D3" s="949" t="s">
        <v>4575</v>
      </c>
      <c r="E3" s="950"/>
      <c r="F3" s="950"/>
    </row>
    <row r="4" spans="1:6" ht="15" x14ac:dyDescent="0.25">
      <c r="D4" s="951" t="s">
        <v>4576</v>
      </c>
      <c r="E4" s="951"/>
      <c r="F4" s="951"/>
    </row>
    <row r="5" spans="1:6" s="7" customFormat="1" ht="12" customHeight="1" thickBot="1" x14ac:dyDescent="0.25">
      <c r="A5" s="5"/>
      <c r="B5" s="5"/>
      <c r="C5" s="5"/>
      <c r="D5" s="360"/>
      <c r="E5" s="6"/>
      <c r="F5" s="6"/>
    </row>
    <row r="6" spans="1:6" s="7" customFormat="1" ht="21.75" customHeight="1" x14ac:dyDescent="0.2">
      <c r="A6" s="8" t="s">
        <v>4577</v>
      </c>
      <c r="B6" s="9"/>
      <c r="C6" s="9"/>
      <c r="D6" s="2"/>
      <c r="E6" s="2"/>
      <c r="F6" s="10"/>
    </row>
    <row r="7" spans="1:6" s="7" customFormat="1" x14ac:dyDescent="0.2">
      <c r="A7" s="11" t="s">
        <v>4578</v>
      </c>
      <c r="B7" s="3"/>
      <c r="C7" s="3"/>
      <c r="D7" s="12" t="s">
        <v>4579</v>
      </c>
      <c r="E7" s="4" t="s">
        <v>4580</v>
      </c>
      <c r="F7" s="13" t="s">
        <v>4581</v>
      </c>
    </row>
    <row r="8" spans="1:6" s="7" customFormat="1" ht="15" x14ac:dyDescent="0.25">
      <c r="A8" s="662" t="s">
        <v>6</v>
      </c>
      <c r="B8" s="663"/>
      <c r="C8" s="664"/>
      <c r="D8" s="665">
        <f>D9+D10</f>
        <v>0</v>
      </c>
      <c r="E8" s="665">
        <f>E9+E10</f>
        <v>0</v>
      </c>
      <c r="F8" s="666">
        <f>F9+F10</f>
        <v>0</v>
      </c>
    </row>
    <row r="9" spans="1:6" ht="15" x14ac:dyDescent="0.25">
      <c r="A9" s="14" t="s">
        <v>4582</v>
      </c>
      <c r="B9" s="15"/>
      <c r="C9" s="15"/>
      <c r="D9" s="16"/>
      <c r="E9" s="16"/>
      <c r="F9" s="17"/>
    </row>
    <row r="10" spans="1:6" x14ac:dyDescent="0.2">
      <c r="A10" s="667" t="s">
        <v>4583</v>
      </c>
      <c r="B10" s="668"/>
      <c r="C10" s="669"/>
      <c r="D10" s="670"/>
      <c r="E10" s="670"/>
      <c r="F10" s="671"/>
    </row>
    <row r="11" spans="1:6" x14ac:dyDescent="0.2">
      <c r="A11" s="667"/>
      <c r="B11" s="668"/>
      <c r="C11" s="669"/>
      <c r="D11" s="670"/>
      <c r="E11" s="670"/>
      <c r="F11" s="671"/>
    </row>
    <row r="12" spans="1:6" x14ac:dyDescent="0.2">
      <c r="A12" s="11" t="s">
        <v>4584</v>
      </c>
      <c r="B12" s="3"/>
      <c r="C12" s="3"/>
      <c r="D12" s="12">
        <v>40908</v>
      </c>
      <c r="E12" s="18">
        <v>40939</v>
      </c>
      <c r="F12" s="19">
        <v>40967</v>
      </c>
    </row>
    <row r="13" spans="1:6" ht="15" x14ac:dyDescent="0.25">
      <c r="A13" s="20" t="s">
        <v>4585</v>
      </c>
      <c r="B13" s="15"/>
      <c r="C13" s="15"/>
      <c r="D13" s="21">
        <f>D14+D17</f>
        <v>0</v>
      </c>
      <c r="E13" s="21">
        <f>E14+E17</f>
        <v>0</v>
      </c>
      <c r="F13" s="22">
        <f>F14+F17</f>
        <v>0</v>
      </c>
    </row>
    <row r="14" spans="1:6" ht="15" x14ac:dyDescent="0.25">
      <c r="A14" s="662"/>
      <c r="B14" s="663" t="s">
        <v>4586</v>
      </c>
      <c r="C14" s="664"/>
      <c r="D14" s="665">
        <f>D15+D16</f>
        <v>0</v>
      </c>
      <c r="E14" s="665">
        <f>E15+E16</f>
        <v>0</v>
      </c>
      <c r="F14" s="666">
        <f>F15+F16</f>
        <v>0</v>
      </c>
    </row>
    <row r="15" spans="1:6" x14ac:dyDescent="0.2">
      <c r="A15" s="667"/>
      <c r="B15" s="668"/>
      <c r="C15" s="669" t="s">
        <v>4587</v>
      </c>
      <c r="D15" s="670"/>
      <c r="E15" s="670"/>
      <c r="F15" s="671"/>
    </row>
    <row r="16" spans="1:6" x14ac:dyDescent="0.2">
      <c r="A16" s="667"/>
      <c r="B16" s="668"/>
      <c r="C16" s="669" t="s">
        <v>4588</v>
      </c>
      <c r="D16" s="670"/>
      <c r="E16" s="670"/>
      <c r="F16" s="671"/>
    </row>
    <row r="17" spans="1:7" ht="15" x14ac:dyDescent="0.25">
      <c r="A17" s="662"/>
      <c r="B17" s="663" t="s">
        <v>4589</v>
      </c>
      <c r="C17" s="664"/>
      <c r="D17" s="665">
        <f>D18+D19</f>
        <v>0</v>
      </c>
      <c r="E17" s="665">
        <f>E18+E19</f>
        <v>0</v>
      </c>
      <c r="F17" s="666">
        <f>F18+F19</f>
        <v>0</v>
      </c>
    </row>
    <row r="18" spans="1:7" x14ac:dyDescent="0.2">
      <c r="A18" s="667"/>
      <c r="B18" s="668"/>
      <c r="C18" s="669" t="s">
        <v>4587</v>
      </c>
      <c r="D18" s="670"/>
      <c r="E18" s="670"/>
      <c r="F18" s="671"/>
    </row>
    <row r="19" spans="1:7" ht="13.5" thickBot="1" x14ac:dyDescent="0.25">
      <c r="A19" s="672"/>
      <c r="B19" s="673"/>
      <c r="C19" s="674" t="s">
        <v>4588</v>
      </c>
      <c r="D19" s="675"/>
      <c r="E19" s="675"/>
      <c r="F19" s="676"/>
    </row>
    <row r="21" spans="1:7" ht="13.5" thickBot="1" x14ac:dyDescent="0.25">
      <c r="A21" s="23"/>
      <c r="B21" s="23"/>
      <c r="C21" s="23"/>
      <c r="D21" s="23"/>
      <c r="E21" s="23"/>
      <c r="F21" s="23"/>
    </row>
    <row r="22" spans="1:7" ht="21.75" customHeight="1" x14ac:dyDescent="0.2">
      <c r="A22" s="8" t="s">
        <v>4590</v>
      </c>
      <c r="B22" s="9"/>
      <c r="C22" s="9"/>
      <c r="D22" s="2"/>
      <c r="E22" s="2"/>
      <c r="F22" s="2"/>
      <c r="G22" s="24"/>
    </row>
    <row r="23" spans="1:7" ht="25.5" x14ac:dyDescent="0.2">
      <c r="A23" s="11" t="s">
        <v>4578</v>
      </c>
      <c r="B23" s="3"/>
      <c r="C23" s="3"/>
      <c r="D23" s="12" t="s">
        <v>4591</v>
      </c>
      <c r="E23" s="4" t="s">
        <v>4592</v>
      </c>
      <c r="F23" s="3" t="s">
        <v>4593</v>
      </c>
      <c r="G23" s="13" t="s">
        <v>4594</v>
      </c>
    </row>
    <row r="24" spans="1:7" ht="15" x14ac:dyDescent="0.25">
      <c r="A24" s="662" t="s">
        <v>6</v>
      </c>
      <c r="B24" s="663"/>
      <c r="C24" s="664"/>
      <c r="D24" s="665">
        <f>D25+D26</f>
        <v>0</v>
      </c>
      <c r="E24" s="665">
        <f>E25+E26</f>
        <v>0</v>
      </c>
      <c r="F24" s="677">
        <f>F25+F26</f>
        <v>0</v>
      </c>
      <c r="G24" s="666">
        <f>G25+G26</f>
        <v>0</v>
      </c>
    </row>
    <row r="25" spans="1:7" ht="15" x14ac:dyDescent="0.25">
      <c r="A25" s="14" t="s">
        <v>4582</v>
      </c>
      <c r="B25" s="15"/>
      <c r="C25" s="15"/>
      <c r="D25" s="16"/>
      <c r="E25" s="16"/>
      <c r="F25" s="25"/>
      <c r="G25" s="17"/>
    </row>
    <row r="26" spans="1:7" x14ac:dyDescent="0.2">
      <c r="A26" s="667" t="s">
        <v>4595</v>
      </c>
      <c r="B26" s="668"/>
      <c r="C26" s="669"/>
      <c r="D26" s="670"/>
      <c r="E26" s="670"/>
      <c r="F26" s="678"/>
      <c r="G26" s="671"/>
    </row>
    <row r="27" spans="1:7" x14ac:dyDescent="0.2">
      <c r="A27" s="667"/>
      <c r="B27" s="668"/>
      <c r="C27" s="669"/>
      <c r="D27" s="670"/>
      <c r="E27" s="670"/>
      <c r="F27" s="678"/>
      <c r="G27" s="671"/>
    </row>
    <row r="28" spans="1:7" x14ac:dyDescent="0.2">
      <c r="A28" s="11" t="s">
        <v>4596</v>
      </c>
      <c r="B28" s="3"/>
      <c r="C28" s="3"/>
      <c r="D28" s="12" t="s">
        <v>4597</v>
      </c>
      <c r="E28" s="18" t="s">
        <v>4598</v>
      </c>
      <c r="F28" s="12" t="s">
        <v>4599</v>
      </c>
      <c r="G28" s="19" t="s">
        <v>4599</v>
      </c>
    </row>
    <row r="29" spans="1:7" ht="15.75" thickBot="1" x14ac:dyDescent="0.3">
      <c r="A29" s="26" t="s">
        <v>4585</v>
      </c>
      <c r="B29" s="27"/>
      <c r="C29" s="27"/>
      <c r="D29" s="28"/>
      <c r="E29" s="28"/>
      <c r="F29" s="29">
        <f>D29-E29</f>
        <v>0</v>
      </c>
      <c r="G29" s="30">
        <f>E29-F29</f>
        <v>0</v>
      </c>
    </row>
    <row r="30" spans="1:7" ht="15" x14ac:dyDescent="0.25">
      <c r="A30" s="31"/>
      <c r="B30" s="31"/>
      <c r="C30" s="31"/>
      <c r="D30" s="32"/>
      <c r="E30" s="32"/>
      <c r="F30" s="32"/>
      <c r="G30" s="32"/>
    </row>
    <row r="31" spans="1:7" ht="13.5" thickBot="1" x14ac:dyDescent="0.25"/>
    <row r="32" spans="1:7" ht="24.75" customHeight="1" x14ac:dyDescent="0.2">
      <c r="A32" s="33" t="s">
        <v>4600</v>
      </c>
      <c r="B32" s="34"/>
      <c r="C32" s="34"/>
      <c r="D32" s="35" t="s">
        <v>4601</v>
      </c>
      <c r="E32" s="36"/>
      <c r="F32" s="37" t="s">
        <v>4602</v>
      </c>
    </row>
    <row r="33" spans="1:6" ht="15" x14ac:dyDescent="0.25">
      <c r="A33" s="38" t="s">
        <v>4603</v>
      </c>
      <c r="B33" s="39"/>
      <c r="C33" s="40"/>
      <c r="D33" s="41">
        <f>D8-D24</f>
        <v>0</v>
      </c>
      <c r="E33" s="41"/>
      <c r="F33" s="42">
        <f>F8-F24</f>
        <v>0</v>
      </c>
    </row>
    <row r="34" spans="1:6" ht="15.75" thickBot="1" x14ac:dyDescent="0.3">
      <c r="A34" s="43" t="s">
        <v>4604</v>
      </c>
      <c r="B34" s="27"/>
      <c r="C34" s="27"/>
      <c r="D34" s="679">
        <f>D9-D25</f>
        <v>0</v>
      </c>
      <c r="E34" s="44"/>
      <c r="F34" s="45"/>
    </row>
  </sheetData>
  <mergeCells count="3">
    <mergeCell ref="D2:F2"/>
    <mergeCell ref="D3:F3"/>
    <mergeCell ref="D4:F4"/>
  </mergeCells>
  <phoneticPr fontId="18" type="noConversion"/>
  <pageMargins left="0.78740157499999996" right="0.78740157499999996" top="0.984251969" bottom="0.984251969" header="0.49212598499999999" footer="0.49212598499999999"/>
  <pageSetup paperSize="9" scale="92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22"/>
  <dimension ref="A1:A3"/>
  <sheetViews>
    <sheetView workbookViewId="0">
      <selection activeCell="L22" sqref="L22"/>
    </sheetView>
  </sheetViews>
  <sheetFormatPr defaultColWidth="8.85546875" defaultRowHeight="12.75" x14ac:dyDescent="0.2"/>
  <sheetData>
    <row r="1" spans="1:1" x14ac:dyDescent="0.2">
      <c r="A1" s="68" t="s">
        <v>4605</v>
      </c>
    </row>
    <row r="2" spans="1:1" x14ac:dyDescent="0.2">
      <c r="A2" s="69" t="s">
        <v>4606</v>
      </c>
    </row>
    <row r="3" spans="1:1" ht="13.5" thickBot="1" x14ac:dyDescent="0.25">
      <c r="A3" s="70" t="s">
        <v>4607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23"/>
  <dimension ref="A1:S1130"/>
  <sheetViews>
    <sheetView workbookViewId="0">
      <selection activeCell="N16" sqref="N16"/>
    </sheetView>
  </sheetViews>
  <sheetFormatPr defaultColWidth="8.85546875" defaultRowHeight="12.75" x14ac:dyDescent="0.2"/>
  <sheetData>
    <row r="1" spans="1:19" ht="15" x14ac:dyDescent="0.25">
      <c r="A1" s="71" t="s">
        <v>4608</v>
      </c>
      <c r="B1" s="72" t="s">
        <v>4609</v>
      </c>
      <c r="C1" s="71" t="s">
        <v>4610</v>
      </c>
      <c r="D1" s="71" t="s">
        <v>4611</v>
      </c>
      <c r="E1" s="71" t="s">
        <v>4612</v>
      </c>
      <c r="F1" s="71" t="s">
        <v>4613</v>
      </c>
      <c r="G1" s="71" t="s">
        <v>4614</v>
      </c>
      <c r="H1" s="71" t="s">
        <v>4615</v>
      </c>
      <c r="I1" s="71" t="s">
        <v>4616</v>
      </c>
      <c r="J1" s="71" t="s">
        <v>4617</v>
      </c>
      <c r="K1" s="71" t="s">
        <v>4618</v>
      </c>
      <c r="L1" s="71" t="s">
        <v>4619</v>
      </c>
      <c r="M1" s="71" t="s">
        <v>4620</v>
      </c>
      <c r="N1" s="71" t="s">
        <v>4621</v>
      </c>
      <c r="O1" s="71" t="s">
        <v>4622</v>
      </c>
      <c r="P1" s="71" t="s">
        <v>4623</v>
      </c>
      <c r="Q1" s="71" t="s">
        <v>4624</v>
      </c>
    </row>
    <row r="2" spans="1:19" x14ac:dyDescent="0.2">
      <c r="A2">
        <v>1</v>
      </c>
      <c r="B2" t="s">
        <v>4625</v>
      </c>
      <c r="C2" t="s">
        <v>3724</v>
      </c>
      <c r="D2" t="s">
        <v>4626</v>
      </c>
      <c r="E2" t="s">
        <v>4627</v>
      </c>
      <c r="F2" t="s">
        <v>4628</v>
      </c>
      <c r="G2" t="s">
        <v>4629</v>
      </c>
      <c r="H2" t="s">
        <v>4630</v>
      </c>
      <c r="I2" t="s">
        <v>4631</v>
      </c>
      <c r="J2" t="s">
        <v>1494</v>
      </c>
      <c r="K2" t="s">
        <v>4632</v>
      </c>
      <c r="L2" t="s">
        <v>1814</v>
      </c>
      <c r="M2" t="s">
        <v>4633</v>
      </c>
      <c r="N2" t="s">
        <v>4634</v>
      </c>
      <c r="O2" t="s">
        <v>4635</v>
      </c>
      <c r="P2" t="s">
        <v>4636</v>
      </c>
      <c r="Q2" t="s">
        <v>4637</v>
      </c>
      <c r="R2" t="str">
        <f t="shared" ref="R2:R66" si="0">F2&amp;"."&amp;H2&amp;"."&amp;J2&amp;"."&amp;L2</f>
        <v>04.122 .0001.2001</v>
      </c>
      <c r="S2" t="str">
        <f>B2&amp;"."&amp;D2&amp;"."&amp;F2&amp;"."&amp;H2&amp;"."&amp;J2&amp;"."&amp;L2</f>
        <v>02.001.04.122 .0001.2001</v>
      </c>
    </row>
    <row r="3" spans="1:19" x14ac:dyDescent="0.2">
      <c r="A3">
        <v>2</v>
      </c>
      <c r="B3" t="s">
        <v>4625</v>
      </c>
      <c r="C3" t="s">
        <v>3724</v>
      </c>
      <c r="D3" t="s">
        <v>4626</v>
      </c>
      <c r="E3" t="s">
        <v>4627</v>
      </c>
      <c r="F3" t="s">
        <v>4628</v>
      </c>
      <c r="G3" t="s">
        <v>4629</v>
      </c>
      <c r="H3" t="s">
        <v>4630</v>
      </c>
      <c r="I3" t="s">
        <v>4631</v>
      </c>
      <c r="J3" t="s">
        <v>1494</v>
      </c>
      <c r="K3" t="s">
        <v>4632</v>
      </c>
      <c r="L3" t="s">
        <v>1814</v>
      </c>
      <c r="M3" t="s">
        <v>4633</v>
      </c>
      <c r="N3" t="s">
        <v>4638</v>
      </c>
      <c r="O3" t="s">
        <v>4639</v>
      </c>
      <c r="P3" t="s">
        <v>4636</v>
      </c>
      <c r="Q3" t="s">
        <v>4637</v>
      </c>
      <c r="R3" t="str">
        <f t="shared" si="0"/>
        <v>04.122 .0001.2001</v>
      </c>
      <c r="S3" t="str">
        <f t="shared" ref="S3:S66" si="1">B3&amp;"."&amp;D3&amp;"."&amp;F3&amp;"."&amp;H3&amp;"."&amp;J3&amp;"."&amp;L3</f>
        <v>02.001.04.122 .0001.2001</v>
      </c>
    </row>
    <row r="4" spans="1:19" x14ac:dyDescent="0.2">
      <c r="A4">
        <v>3</v>
      </c>
      <c r="B4" t="s">
        <v>4625</v>
      </c>
      <c r="C4" t="s">
        <v>3724</v>
      </c>
      <c r="D4" t="s">
        <v>4626</v>
      </c>
      <c r="E4" t="s">
        <v>4627</v>
      </c>
      <c r="F4" t="s">
        <v>4628</v>
      </c>
      <c r="G4" t="s">
        <v>4629</v>
      </c>
      <c r="H4" t="s">
        <v>4630</v>
      </c>
      <c r="I4" t="s">
        <v>4631</v>
      </c>
      <c r="J4" t="s">
        <v>1494</v>
      </c>
      <c r="K4" t="s">
        <v>4632</v>
      </c>
      <c r="L4" t="s">
        <v>1814</v>
      </c>
      <c r="M4" t="s">
        <v>4633</v>
      </c>
      <c r="N4" t="s">
        <v>4640</v>
      </c>
      <c r="O4" t="s">
        <v>4641</v>
      </c>
      <c r="P4" t="s">
        <v>4636</v>
      </c>
      <c r="Q4" t="s">
        <v>4637</v>
      </c>
      <c r="R4" t="str">
        <f t="shared" si="0"/>
        <v>04.122 .0001.2001</v>
      </c>
      <c r="S4" t="str">
        <f t="shared" si="1"/>
        <v>02.001.04.122 .0001.2001</v>
      </c>
    </row>
    <row r="5" spans="1:19" x14ac:dyDescent="0.2">
      <c r="A5">
        <v>4</v>
      </c>
      <c r="B5" t="s">
        <v>4625</v>
      </c>
      <c r="C5" t="s">
        <v>3724</v>
      </c>
      <c r="D5" t="s">
        <v>4626</v>
      </c>
      <c r="E5" t="s">
        <v>4627</v>
      </c>
      <c r="F5" t="s">
        <v>4628</v>
      </c>
      <c r="G5" t="s">
        <v>4629</v>
      </c>
      <c r="H5" t="s">
        <v>4630</v>
      </c>
      <c r="I5" t="s">
        <v>4631</v>
      </c>
      <c r="J5" t="s">
        <v>1494</v>
      </c>
      <c r="K5" t="s">
        <v>4632</v>
      </c>
      <c r="L5" t="s">
        <v>1814</v>
      </c>
      <c r="M5" t="s">
        <v>4633</v>
      </c>
      <c r="N5" t="s">
        <v>4642</v>
      </c>
      <c r="O5" t="s">
        <v>4643</v>
      </c>
      <c r="P5" t="s">
        <v>4636</v>
      </c>
      <c r="Q5" t="s">
        <v>4637</v>
      </c>
      <c r="R5" t="str">
        <f t="shared" si="0"/>
        <v>04.122 .0001.2001</v>
      </c>
      <c r="S5" t="str">
        <f t="shared" si="1"/>
        <v>02.001.04.122 .0001.2001</v>
      </c>
    </row>
    <row r="6" spans="1:19" x14ac:dyDescent="0.2">
      <c r="A6">
        <v>5</v>
      </c>
      <c r="B6" t="s">
        <v>4625</v>
      </c>
      <c r="C6" t="s">
        <v>3724</v>
      </c>
      <c r="D6" t="s">
        <v>4626</v>
      </c>
      <c r="E6" t="s">
        <v>4627</v>
      </c>
      <c r="F6" t="s">
        <v>4628</v>
      </c>
      <c r="G6" t="s">
        <v>4629</v>
      </c>
      <c r="H6" t="s">
        <v>4630</v>
      </c>
      <c r="I6" t="s">
        <v>4631</v>
      </c>
      <c r="J6" t="s">
        <v>1494</v>
      </c>
      <c r="K6" t="s">
        <v>4632</v>
      </c>
      <c r="L6" t="s">
        <v>1814</v>
      </c>
      <c r="M6" t="s">
        <v>4633</v>
      </c>
      <c r="N6" t="s">
        <v>4644</v>
      </c>
      <c r="O6" t="s">
        <v>4645</v>
      </c>
      <c r="P6" t="s">
        <v>4636</v>
      </c>
      <c r="Q6" t="s">
        <v>4637</v>
      </c>
      <c r="R6" t="str">
        <f t="shared" si="0"/>
        <v>04.122 .0001.2001</v>
      </c>
      <c r="S6" t="str">
        <f t="shared" si="1"/>
        <v>02.001.04.122 .0001.2001</v>
      </c>
    </row>
    <row r="7" spans="1:19" x14ac:dyDescent="0.2">
      <c r="A7">
        <v>6</v>
      </c>
      <c r="B7" t="s">
        <v>4625</v>
      </c>
      <c r="C7" t="s">
        <v>3724</v>
      </c>
      <c r="D7" t="s">
        <v>4626</v>
      </c>
      <c r="E7" t="s">
        <v>4627</v>
      </c>
      <c r="F7" t="s">
        <v>4628</v>
      </c>
      <c r="G7" t="s">
        <v>4629</v>
      </c>
      <c r="H7" t="s">
        <v>4630</v>
      </c>
      <c r="I7" t="s">
        <v>4631</v>
      </c>
      <c r="J7" t="s">
        <v>1494</v>
      </c>
      <c r="K7" t="s">
        <v>4632</v>
      </c>
      <c r="L7" t="s">
        <v>1817</v>
      </c>
      <c r="M7" t="s">
        <v>4646</v>
      </c>
      <c r="N7" t="s">
        <v>4647</v>
      </c>
      <c r="O7" t="s">
        <v>4648</v>
      </c>
      <c r="P7" t="s">
        <v>4636</v>
      </c>
      <c r="Q7" t="s">
        <v>4637</v>
      </c>
      <c r="R7" t="str">
        <f t="shared" si="0"/>
        <v>04.122 .0001.2002</v>
      </c>
      <c r="S7" t="str">
        <f t="shared" si="1"/>
        <v>02.001.04.122 .0001.2002</v>
      </c>
    </row>
    <row r="8" spans="1:19" x14ac:dyDescent="0.2">
      <c r="A8">
        <v>7</v>
      </c>
      <c r="B8" t="s">
        <v>4625</v>
      </c>
      <c r="C8" t="s">
        <v>3724</v>
      </c>
      <c r="D8" t="s">
        <v>4626</v>
      </c>
      <c r="E8" t="s">
        <v>4627</v>
      </c>
      <c r="F8" t="s">
        <v>4628</v>
      </c>
      <c r="G8" t="s">
        <v>4629</v>
      </c>
      <c r="H8" t="s">
        <v>4630</v>
      </c>
      <c r="I8" t="s">
        <v>4631</v>
      </c>
      <c r="J8" t="s">
        <v>1494</v>
      </c>
      <c r="K8" t="s">
        <v>4632</v>
      </c>
      <c r="L8" t="s">
        <v>1817</v>
      </c>
      <c r="M8" t="s">
        <v>4646</v>
      </c>
      <c r="N8" t="s">
        <v>4649</v>
      </c>
      <c r="O8" t="s">
        <v>4650</v>
      </c>
      <c r="P8" t="s">
        <v>4636</v>
      </c>
      <c r="Q8" t="s">
        <v>4637</v>
      </c>
      <c r="R8" t="str">
        <f t="shared" si="0"/>
        <v>04.122 .0001.2002</v>
      </c>
      <c r="S8" t="str">
        <f t="shared" si="1"/>
        <v>02.001.04.122 .0001.2002</v>
      </c>
    </row>
    <row r="9" spans="1:19" x14ac:dyDescent="0.2">
      <c r="A9">
        <v>8</v>
      </c>
      <c r="B9" t="s">
        <v>4625</v>
      </c>
      <c r="C9" t="s">
        <v>3724</v>
      </c>
      <c r="D9" t="s">
        <v>4626</v>
      </c>
      <c r="E9" t="s">
        <v>4627</v>
      </c>
      <c r="F9" t="s">
        <v>4628</v>
      </c>
      <c r="G9" t="s">
        <v>4629</v>
      </c>
      <c r="H9" t="s">
        <v>4630</v>
      </c>
      <c r="I9" t="s">
        <v>4631</v>
      </c>
      <c r="J9" t="s">
        <v>1494</v>
      </c>
      <c r="K9" t="s">
        <v>4632</v>
      </c>
      <c r="L9" t="s">
        <v>1817</v>
      </c>
      <c r="M9" t="s">
        <v>4646</v>
      </c>
      <c r="N9" t="s">
        <v>4651</v>
      </c>
      <c r="O9" t="s">
        <v>4652</v>
      </c>
      <c r="P9" t="s">
        <v>4636</v>
      </c>
      <c r="Q9" t="s">
        <v>4637</v>
      </c>
      <c r="R9" t="str">
        <f t="shared" si="0"/>
        <v>04.122 .0001.2002</v>
      </c>
      <c r="S9" t="str">
        <f t="shared" si="1"/>
        <v>02.001.04.122 .0001.2002</v>
      </c>
    </row>
    <row r="10" spans="1:19" x14ac:dyDescent="0.2">
      <c r="A10">
        <v>9</v>
      </c>
      <c r="B10" t="s">
        <v>4625</v>
      </c>
      <c r="C10" t="s">
        <v>3724</v>
      </c>
      <c r="D10" t="s">
        <v>4626</v>
      </c>
      <c r="E10" t="s">
        <v>4627</v>
      </c>
      <c r="F10" t="s">
        <v>4628</v>
      </c>
      <c r="G10" t="s">
        <v>4629</v>
      </c>
      <c r="H10" t="s">
        <v>4630</v>
      </c>
      <c r="I10" t="s">
        <v>4631</v>
      </c>
      <c r="J10" t="s">
        <v>1494</v>
      </c>
      <c r="K10" t="s">
        <v>4632</v>
      </c>
      <c r="L10" t="s">
        <v>1817</v>
      </c>
      <c r="M10" t="s">
        <v>4646</v>
      </c>
      <c r="N10" t="s">
        <v>4653</v>
      </c>
      <c r="O10" t="s">
        <v>4654</v>
      </c>
      <c r="P10" t="s">
        <v>4636</v>
      </c>
      <c r="Q10" t="s">
        <v>4637</v>
      </c>
      <c r="R10" t="str">
        <f t="shared" si="0"/>
        <v>04.122 .0001.2002</v>
      </c>
      <c r="S10" t="str">
        <f t="shared" si="1"/>
        <v>02.001.04.122 .0001.2002</v>
      </c>
    </row>
    <row r="11" spans="1:19" x14ac:dyDescent="0.2">
      <c r="A11">
        <v>10</v>
      </c>
      <c r="B11" t="s">
        <v>4625</v>
      </c>
      <c r="C11" t="s">
        <v>3724</v>
      </c>
      <c r="D11" t="s">
        <v>4626</v>
      </c>
      <c r="E11" t="s">
        <v>4627</v>
      </c>
      <c r="F11" t="s">
        <v>4628</v>
      </c>
      <c r="G11" t="s">
        <v>4629</v>
      </c>
      <c r="H11" t="s">
        <v>4630</v>
      </c>
      <c r="I11" t="s">
        <v>4631</v>
      </c>
      <c r="J11" t="s">
        <v>1494</v>
      </c>
      <c r="K11" t="s">
        <v>4632</v>
      </c>
      <c r="L11" t="s">
        <v>1817</v>
      </c>
      <c r="M11" t="s">
        <v>4646</v>
      </c>
      <c r="N11" t="s">
        <v>4655</v>
      </c>
      <c r="O11" t="s">
        <v>4656</v>
      </c>
      <c r="P11" t="s">
        <v>4636</v>
      </c>
      <c r="Q11" t="s">
        <v>4637</v>
      </c>
      <c r="R11" t="str">
        <f t="shared" si="0"/>
        <v>04.122 .0001.2002</v>
      </c>
      <c r="S11" t="str">
        <f t="shared" si="1"/>
        <v>02.001.04.122 .0001.2002</v>
      </c>
    </row>
    <row r="12" spans="1:19" x14ac:dyDescent="0.2">
      <c r="A12">
        <v>11</v>
      </c>
      <c r="B12" t="s">
        <v>4625</v>
      </c>
      <c r="C12" t="s">
        <v>3724</v>
      </c>
      <c r="D12" t="s">
        <v>4626</v>
      </c>
      <c r="E12" t="s">
        <v>4627</v>
      </c>
      <c r="F12" t="s">
        <v>4628</v>
      </c>
      <c r="G12" t="s">
        <v>4629</v>
      </c>
      <c r="H12" t="s">
        <v>4630</v>
      </c>
      <c r="I12" t="s">
        <v>4631</v>
      </c>
      <c r="J12" t="s">
        <v>1494</v>
      </c>
      <c r="K12" t="s">
        <v>4632</v>
      </c>
      <c r="L12" t="s">
        <v>1817</v>
      </c>
      <c r="M12" t="s">
        <v>4646</v>
      </c>
      <c r="N12" t="s">
        <v>4657</v>
      </c>
      <c r="O12" t="s">
        <v>4658</v>
      </c>
      <c r="P12" t="s">
        <v>4636</v>
      </c>
      <c r="Q12" t="s">
        <v>4637</v>
      </c>
      <c r="R12" t="str">
        <f t="shared" si="0"/>
        <v>04.122 .0001.2002</v>
      </c>
      <c r="S12" t="str">
        <f t="shared" si="1"/>
        <v>02.001.04.122 .0001.2002</v>
      </c>
    </row>
    <row r="13" spans="1:19" x14ac:dyDescent="0.2">
      <c r="A13">
        <v>12</v>
      </c>
      <c r="B13" t="s">
        <v>4625</v>
      </c>
      <c r="C13" t="s">
        <v>3724</v>
      </c>
      <c r="D13" t="s">
        <v>4626</v>
      </c>
      <c r="E13" t="s">
        <v>4627</v>
      </c>
      <c r="F13" t="s">
        <v>4628</v>
      </c>
      <c r="G13" t="s">
        <v>4629</v>
      </c>
      <c r="H13" t="s">
        <v>4630</v>
      </c>
      <c r="I13" t="s">
        <v>4631</v>
      </c>
      <c r="J13" t="s">
        <v>1503</v>
      </c>
      <c r="K13" t="s">
        <v>4659</v>
      </c>
      <c r="L13" t="s">
        <v>1662</v>
      </c>
      <c r="M13" t="s">
        <v>4660</v>
      </c>
      <c r="N13" t="s">
        <v>4647</v>
      </c>
      <c r="O13" t="s">
        <v>4648</v>
      </c>
      <c r="P13" t="s">
        <v>4636</v>
      </c>
      <c r="Q13" t="s">
        <v>4637</v>
      </c>
      <c r="R13" t="str">
        <f t="shared" si="0"/>
        <v>04.122 .0004.1006</v>
      </c>
      <c r="S13" t="str">
        <f t="shared" si="1"/>
        <v>02.001.04.122 .0004.1006</v>
      </c>
    </row>
    <row r="14" spans="1:19" x14ac:dyDescent="0.2">
      <c r="A14">
        <v>13</v>
      </c>
      <c r="B14" t="s">
        <v>4625</v>
      </c>
      <c r="C14" t="s">
        <v>3724</v>
      </c>
      <c r="D14" t="s">
        <v>4626</v>
      </c>
      <c r="E14" t="s">
        <v>4627</v>
      </c>
      <c r="F14" t="s">
        <v>4628</v>
      </c>
      <c r="G14" t="s">
        <v>4629</v>
      </c>
      <c r="H14" t="s">
        <v>4630</v>
      </c>
      <c r="I14" t="s">
        <v>4631</v>
      </c>
      <c r="J14" t="s">
        <v>1503</v>
      </c>
      <c r="K14" t="s">
        <v>4659</v>
      </c>
      <c r="L14" t="s">
        <v>1662</v>
      </c>
      <c r="M14" t="s">
        <v>4660</v>
      </c>
      <c r="N14" t="s">
        <v>4657</v>
      </c>
      <c r="O14" t="s">
        <v>4658</v>
      </c>
      <c r="P14" t="s">
        <v>4636</v>
      </c>
      <c r="Q14" t="s">
        <v>4637</v>
      </c>
      <c r="R14" t="str">
        <f t="shared" si="0"/>
        <v>04.122 .0004.1006</v>
      </c>
      <c r="S14" t="str">
        <f t="shared" si="1"/>
        <v>02.001.04.122 .0004.1006</v>
      </c>
    </row>
    <row r="15" spans="1:19" x14ac:dyDescent="0.2">
      <c r="A15">
        <v>14</v>
      </c>
      <c r="B15" t="s">
        <v>4625</v>
      </c>
      <c r="C15" t="s">
        <v>3724</v>
      </c>
      <c r="D15" t="s">
        <v>4626</v>
      </c>
      <c r="E15" t="s">
        <v>4627</v>
      </c>
      <c r="F15" t="s">
        <v>4628</v>
      </c>
      <c r="G15" t="s">
        <v>4629</v>
      </c>
      <c r="H15" t="s">
        <v>4630</v>
      </c>
      <c r="I15" t="s">
        <v>4631</v>
      </c>
      <c r="J15" t="s">
        <v>1503</v>
      </c>
      <c r="K15" t="s">
        <v>4659</v>
      </c>
      <c r="L15" t="s">
        <v>1836</v>
      </c>
      <c r="M15" t="s">
        <v>4661</v>
      </c>
      <c r="N15" t="s">
        <v>4647</v>
      </c>
      <c r="O15" t="s">
        <v>4648</v>
      </c>
      <c r="P15" t="s">
        <v>4636</v>
      </c>
      <c r="Q15" t="s">
        <v>4637</v>
      </c>
      <c r="R15" t="str">
        <f t="shared" si="0"/>
        <v>04.122 .0004.2008</v>
      </c>
      <c r="S15" t="str">
        <f t="shared" si="1"/>
        <v>02.001.04.122 .0004.2008</v>
      </c>
    </row>
    <row r="16" spans="1:19" x14ac:dyDescent="0.2">
      <c r="A16">
        <v>15</v>
      </c>
      <c r="B16" t="s">
        <v>4625</v>
      </c>
      <c r="C16" t="s">
        <v>3724</v>
      </c>
      <c r="D16" t="s">
        <v>4626</v>
      </c>
      <c r="E16" t="s">
        <v>4627</v>
      </c>
      <c r="F16" t="s">
        <v>4628</v>
      </c>
      <c r="G16" t="s">
        <v>4629</v>
      </c>
      <c r="H16" t="s">
        <v>4630</v>
      </c>
      <c r="I16" t="s">
        <v>4631</v>
      </c>
      <c r="J16" t="s">
        <v>1503</v>
      </c>
      <c r="K16" t="s">
        <v>4659</v>
      </c>
      <c r="L16" t="s">
        <v>1836</v>
      </c>
      <c r="M16" t="s">
        <v>4661</v>
      </c>
      <c r="N16" t="s">
        <v>4653</v>
      </c>
      <c r="O16" t="s">
        <v>4654</v>
      </c>
      <c r="P16" t="s">
        <v>4636</v>
      </c>
      <c r="Q16" t="s">
        <v>4637</v>
      </c>
      <c r="R16" t="str">
        <f t="shared" si="0"/>
        <v>04.122 .0004.2008</v>
      </c>
      <c r="S16" t="str">
        <f t="shared" si="1"/>
        <v>02.001.04.122 .0004.2008</v>
      </c>
    </row>
    <row r="17" spans="1:19" x14ac:dyDescent="0.2">
      <c r="A17">
        <v>16</v>
      </c>
      <c r="B17" t="s">
        <v>4625</v>
      </c>
      <c r="C17" t="s">
        <v>3724</v>
      </c>
      <c r="D17" t="s">
        <v>4626</v>
      </c>
      <c r="E17" t="s">
        <v>4627</v>
      </c>
      <c r="F17" t="s">
        <v>4662</v>
      </c>
      <c r="G17" t="s">
        <v>4663</v>
      </c>
      <c r="H17" t="s">
        <v>4664</v>
      </c>
      <c r="I17" t="s">
        <v>4665</v>
      </c>
      <c r="J17" t="s">
        <v>4666</v>
      </c>
      <c r="K17" t="s">
        <v>4665</v>
      </c>
      <c r="L17" t="s">
        <v>4667</v>
      </c>
      <c r="M17" t="s">
        <v>4668</v>
      </c>
      <c r="N17" t="s">
        <v>4647</v>
      </c>
      <c r="O17" t="s">
        <v>4648</v>
      </c>
      <c r="P17" t="s">
        <v>4636</v>
      </c>
      <c r="Q17" t="s">
        <v>4637</v>
      </c>
      <c r="R17" t="str">
        <f t="shared" si="0"/>
        <v>06.182 .0055.2226</v>
      </c>
      <c r="S17" t="str">
        <f t="shared" si="1"/>
        <v>02.001.06.182 .0055.2226</v>
      </c>
    </row>
    <row r="18" spans="1:19" x14ac:dyDescent="0.2">
      <c r="A18">
        <v>17</v>
      </c>
      <c r="B18" t="s">
        <v>4625</v>
      </c>
      <c r="C18" t="s">
        <v>3724</v>
      </c>
      <c r="D18" t="s">
        <v>4626</v>
      </c>
      <c r="E18" t="s">
        <v>4627</v>
      </c>
      <c r="F18" t="s">
        <v>4662</v>
      </c>
      <c r="G18" t="s">
        <v>4663</v>
      </c>
      <c r="H18" t="s">
        <v>4664</v>
      </c>
      <c r="I18" t="s">
        <v>4665</v>
      </c>
      <c r="J18" t="s">
        <v>4666</v>
      </c>
      <c r="K18" t="s">
        <v>4665</v>
      </c>
      <c r="L18" t="s">
        <v>4667</v>
      </c>
      <c r="M18" t="s">
        <v>4668</v>
      </c>
      <c r="N18" t="s">
        <v>4649</v>
      </c>
      <c r="O18" t="s">
        <v>4650</v>
      </c>
      <c r="P18" t="s">
        <v>4636</v>
      </c>
      <c r="Q18" t="s">
        <v>4637</v>
      </c>
      <c r="R18" t="str">
        <f t="shared" si="0"/>
        <v>06.182 .0055.2226</v>
      </c>
      <c r="S18" t="str">
        <f t="shared" si="1"/>
        <v>02.001.06.182 .0055.2226</v>
      </c>
    </row>
    <row r="19" spans="1:19" x14ac:dyDescent="0.2">
      <c r="A19">
        <v>18</v>
      </c>
      <c r="B19" t="s">
        <v>4625</v>
      </c>
      <c r="C19" t="s">
        <v>3724</v>
      </c>
      <c r="D19" t="s">
        <v>4626</v>
      </c>
      <c r="E19" t="s">
        <v>4627</v>
      </c>
      <c r="F19" t="s">
        <v>4662</v>
      </c>
      <c r="G19" t="s">
        <v>4663</v>
      </c>
      <c r="H19" t="s">
        <v>4664</v>
      </c>
      <c r="I19" t="s">
        <v>4665</v>
      </c>
      <c r="J19" t="s">
        <v>4666</v>
      </c>
      <c r="K19" t="s">
        <v>4665</v>
      </c>
      <c r="L19" t="s">
        <v>4667</v>
      </c>
      <c r="M19" t="s">
        <v>4668</v>
      </c>
      <c r="N19" t="s">
        <v>4653</v>
      </c>
      <c r="O19" t="s">
        <v>4654</v>
      </c>
      <c r="P19" t="s">
        <v>4636</v>
      </c>
      <c r="Q19" t="s">
        <v>4637</v>
      </c>
      <c r="R19" t="str">
        <f t="shared" si="0"/>
        <v>06.182 .0055.2226</v>
      </c>
      <c r="S19" t="str">
        <f t="shared" si="1"/>
        <v>02.001.06.182 .0055.2226</v>
      </c>
    </row>
    <row r="20" spans="1:19" x14ac:dyDescent="0.2">
      <c r="A20">
        <v>19</v>
      </c>
      <c r="B20" t="s">
        <v>4625</v>
      </c>
      <c r="C20" t="s">
        <v>3724</v>
      </c>
      <c r="D20" t="s">
        <v>4626</v>
      </c>
      <c r="E20" t="s">
        <v>4627</v>
      </c>
      <c r="F20" t="s">
        <v>4662</v>
      </c>
      <c r="G20" t="s">
        <v>4663</v>
      </c>
      <c r="H20" t="s">
        <v>4664</v>
      </c>
      <c r="I20" t="s">
        <v>4665</v>
      </c>
      <c r="J20" t="s">
        <v>4666</v>
      </c>
      <c r="K20" t="s">
        <v>4665</v>
      </c>
      <c r="L20" t="s">
        <v>4667</v>
      </c>
      <c r="M20" t="s">
        <v>4668</v>
      </c>
      <c r="N20" t="s">
        <v>4655</v>
      </c>
      <c r="O20" t="s">
        <v>4656</v>
      </c>
      <c r="P20" t="s">
        <v>4636</v>
      </c>
      <c r="Q20" t="s">
        <v>4637</v>
      </c>
      <c r="R20" t="str">
        <f t="shared" si="0"/>
        <v>06.182 .0055.2226</v>
      </c>
      <c r="S20" t="str">
        <f t="shared" si="1"/>
        <v>02.001.06.182 .0055.2226</v>
      </c>
    </row>
    <row r="21" spans="1:19" x14ac:dyDescent="0.2">
      <c r="A21">
        <v>20</v>
      </c>
      <c r="B21" t="s">
        <v>4625</v>
      </c>
      <c r="C21" t="s">
        <v>3724</v>
      </c>
      <c r="D21" t="s">
        <v>4626</v>
      </c>
      <c r="E21" t="s">
        <v>4627</v>
      </c>
      <c r="F21" t="s">
        <v>4662</v>
      </c>
      <c r="G21" t="s">
        <v>4663</v>
      </c>
      <c r="H21" t="s">
        <v>4664</v>
      </c>
      <c r="I21" t="s">
        <v>4665</v>
      </c>
      <c r="J21" t="s">
        <v>4666</v>
      </c>
      <c r="K21" t="s">
        <v>4665</v>
      </c>
      <c r="L21" t="s">
        <v>4667</v>
      </c>
      <c r="M21" t="s">
        <v>4668</v>
      </c>
      <c r="N21" t="s">
        <v>4657</v>
      </c>
      <c r="O21" t="s">
        <v>4658</v>
      </c>
      <c r="P21" t="s">
        <v>4636</v>
      </c>
      <c r="Q21" t="s">
        <v>4637</v>
      </c>
      <c r="R21" t="str">
        <f t="shared" si="0"/>
        <v>06.182 .0055.2226</v>
      </c>
      <c r="S21" t="str">
        <f t="shared" si="1"/>
        <v>02.001.06.182 .0055.2226</v>
      </c>
    </row>
    <row r="22" spans="1:19" x14ac:dyDescent="0.2">
      <c r="A22">
        <v>21</v>
      </c>
      <c r="B22" t="s">
        <v>4625</v>
      </c>
      <c r="C22" t="s">
        <v>3724</v>
      </c>
      <c r="D22" t="s">
        <v>4626</v>
      </c>
      <c r="E22" t="s">
        <v>4627</v>
      </c>
      <c r="F22" t="s">
        <v>4669</v>
      </c>
      <c r="G22" t="s">
        <v>4670</v>
      </c>
      <c r="H22" t="s">
        <v>4671</v>
      </c>
      <c r="I22" t="s">
        <v>4672</v>
      </c>
      <c r="J22" t="s">
        <v>1515</v>
      </c>
      <c r="K22" t="s">
        <v>4673</v>
      </c>
      <c r="L22" t="s">
        <v>4674</v>
      </c>
      <c r="M22" t="s">
        <v>4675</v>
      </c>
      <c r="N22" t="s">
        <v>4647</v>
      </c>
      <c r="O22" t="s">
        <v>4648</v>
      </c>
      <c r="P22" t="s">
        <v>4636</v>
      </c>
      <c r="Q22" t="s">
        <v>4637</v>
      </c>
      <c r="R22" t="str">
        <f t="shared" si="0"/>
        <v>14.306 .0008.2317</v>
      </c>
      <c r="S22" t="str">
        <f t="shared" si="1"/>
        <v>02.001.14.306 .0008.2317</v>
      </c>
    </row>
    <row r="23" spans="1:19" x14ac:dyDescent="0.2">
      <c r="A23">
        <v>22</v>
      </c>
      <c r="B23" t="s">
        <v>4625</v>
      </c>
      <c r="C23" t="s">
        <v>3724</v>
      </c>
      <c r="D23" t="s">
        <v>4626</v>
      </c>
      <c r="E23" t="s">
        <v>4627</v>
      </c>
      <c r="F23" t="s">
        <v>4669</v>
      </c>
      <c r="G23" t="s">
        <v>4670</v>
      </c>
      <c r="H23" t="s">
        <v>4671</v>
      </c>
      <c r="I23" t="s">
        <v>4672</v>
      </c>
      <c r="J23" t="s">
        <v>1515</v>
      </c>
      <c r="K23" t="s">
        <v>4673</v>
      </c>
      <c r="L23" t="s">
        <v>4674</v>
      </c>
      <c r="M23" t="s">
        <v>4675</v>
      </c>
      <c r="N23" t="s">
        <v>4653</v>
      </c>
      <c r="O23" t="s">
        <v>4654</v>
      </c>
      <c r="P23" t="s">
        <v>4636</v>
      </c>
      <c r="Q23" t="s">
        <v>4637</v>
      </c>
      <c r="R23" t="str">
        <f t="shared" si="0"/>
        <v>14.306 .0008.2317</v>
      </c>
      <c r="S23" t="str">
        <f t="shared" si="1"/>
        <v>02.001.14.306 .0008.2317</v>
      </c>
    </row>
    <row r="24" spans="1:19" x14ac:dyDescent="0.2">
      <c r="A24">
        <v>23</v>
      </c>
      <c r="B24" t="s">
        <v>4625</v>
      </c>
      <c r="C24" t="s">
        <v>3724</v>
      </c>
      <c r="D24" t="s">
        <v>4626</v>
      </c>
      <c r="E24" t="s">
        <v>4627</v>
      </c>
      <c r="F24" t="s">
        <v>4669</v>
      </c>
      <c r="G24" t="s">
        <v>4670</v>
      </c>
      <c r="H24" t="s">
        <v>4671</v>
      </c>
      <c r="I24" t="s">
        <v>4672</v>
      </c>
      <c r="J24" t="s">
        <v>1515</v>
      </c>
      <c r="K24" t="s">
        <v>4673</v>
      </c>
      <c r="L24" t="s">
        <v>4674</v>
      </c>
      <c r="M24" t="s">
        <v>4675</v>
      </c>
      <c r="N24" t="s">
        <v>4657</v>
      </c>
      <c r="O24" t="s">
        <v>4658</v>
      </c>
      <c r="P24" t="s">
        <v>4636</v>
      </c>
      <c r="Q24" t="s">
        <v>4637</v>
      </c>
      <c r="R24" t="str">
        <f t="shared" si="0"/>
        <v>14.306 .0008.2317</v>
      </c>
      <c r="S24" t="str">
        <f t="shared" si="1"/>
        <v>02.001.14.306 .0008.2317</v>
      </c>
    </row>
    <row r="25" spans="1:19" x14ac:dyDescent="0.2">
      <c r="A25">
        <v>24</v>
      </c>
      <c r="B25" t="s">
        <v>4625</v>
      </c>
      <c r="C25" t="s">
        <v>3724</v>
      </c>
      <c r="D25" t="s">
        <v>4676</v>
      </c>
      <c r="E25" t="s">
        <v>4677</v>
      </c>
      <c r="F25" t="s">
        <v>4678</v>
      </c>
      <c r="G25" t="s">
        <v>4679</v>
      </c>
      <c r="H25" t="s">
        <v>4680</v>
      </c>
      <c r="I25" t="s">
        <v>4681</v>
      </c>
      <c r="J25" t="s">
        <v>4682</v>
      </c>
      <c r="K25" t="s">
        <v>4677</v>
      </c>
      <c r="L25" t="s">
        <v>4683</v>
      </c>
      <c r="M25" t="s">
        <v>4684</v>
      </c>
      <c r="N25" t="s">
        <v>4647</v>
      </c>
      <c r="O25" t="s">
        <v>4648</v>
      </c>
      <c r="P25" t="s">
        <v>4636</v>
      </c>
      <c r="Q25" t="s">
        <v>4637</v>
      </c>
      <c r="R25" t="str">
        <f t="shared" si="0"/>
        <v>05.153 .0318.2352</v>
      </c>
      <c r="S25" t="str">
        <f t="shared" si="1"/>
        <v>02.002.05.153 .0318.2352</v>
      </c>
    </row>
    <row r="26" spans="1:19" x14ac:dyDescent="0.2">
      <c r="A26">
        <v>25</v>
      </c>
      <c r="B26" t="s">
        <v>4625</v>
      </c>
      <c r="C26" t="s">
        <v>3724</v>
      </c>
      <c r="D26" t="s">
        <v>4676</v>
      </c>
      <c r="E26" t="s">
        <v>4677</v>
      </c>
      <c r="F26" t="s">
        <v>4678</v>
      </c>
      <c r="G26" t="s">
        <v>4679</v>
      </c>
      <c r="H26" t="s">
        <v>4680</v>
      </c>
      <c r="I26" t="s">
        <v>4681</v>
      </c>
      <c r="J26" t="s">
        <v>4682</v>
      </c>
      <c r="K26" t="s">
        <v>4677</v>
      </c>
      <c r="L26" t="s">
        <v>4683</v>
      </c>
      <c r="M26" t="s">
        <v>4684</v>
      </c>
      <c r="N26" t="s">
        <v>4649</v>
      </c>
      <c r="O26" t="s">
        <v>4650</v>
      </c>
      <c r="P26" t="s">
        <v>4636</v>
      </c>
      <c r="Q26" t="s">
        <v>4637</v>
      </c>
      <c r="R26" t="str">
        <f t="shared" si="0"/>
        <v>05.153 .0318.2352</v>
      </c>
      <c r="S26" t="str">
        <f t="shared" si="1"/>
        <v>02.002.05.153 .0318.2352</v>
      </c>
    </row>
    <row r="27" spans="1:19" x14ac:dyDescent="0.2">
      <c r="A27">
        <v>26</v>
      </c>
      <c r="B27" t="s">
        <v>4625</v>
      </c>
      <c r="C27" t="s">
        <v>3724</v>
      </c>
      <c r="D27" t="s">
        <v>4676</v>
      </c>
      <c r="E27" t="s">
        <v>4677</v>
      </c>
      <c r="F27" t="s">
        <v>4678</v>
      </c>
      <c r="G27" t="s">
        <v>4679</v>
      </c>
      <c r="H27" t="s">
        <v>4680</v>
      </c>
      <c r="I27" t="s">
        <v>4681</v>
      </c>
      <c r="J27" t="s">
        <v>4682</v>
      </c>
      <c r="K27" t="s">
        <v>4677</v>
      </c>
      <c r="L27" t="s">
        <v>4683</v>
      </c>
      <c r="M27" t="s">
        <v>4684</v>
      </c>
      <c r="N27" t="s">
        <v>4653</v>
      </c>
      <c r="O27" t="s">
        <v>4654</v>
      </c>
      <c r="P27" t="s">
        <v>4636</v>
      </c>
      <c r="Q27" t="s">
        <v>4637</v>
      </c>
      <c r="R27" t="str">
        <f t="shared" si="0"/>
        <v>05.153 .0318.2352</v>
      </c>
      <c r="S27" t="str">
        <f t="shared" si="1"/>
        <v>02.002.05.153 .0318.2352</v>
      </c>
    </row>
    <row r="28" spans="1:19" x14ac:dyDescent="0.2">
      <c r="A28">
        <v>27</v>
      </c>
      <c r="B28" t="s">
        <v>4625</v>
      </c>
      <c r="C28" t="s">
        <v>3724</v>
      </c>
      <c r="D28" t="s">
        <v>4676</v>
      </c>
      <c r="E28" t="s">
        <v>4677</v>
      </c>
      <c r="F28" t="s">
        <v>4678</v>
      </c>
      <c r="G28" t="s">
        <v>4679</v>
      </c>
      <c r="H28" t="s">
        <v>4680</v>
      </c>
      <c r="I28" t="s">
        <v>4681</v>
      </c>
      <c r="J28" t="s">
        <v>4682</v>
      </c>
      <c r="K28" t="s">
        <v>4677</v>
      </c>
      <c r="L28" t="s">
        <v>4683</v>
      </c>
      <c r="M28" t="s">
        <v>4684</v>
      </c>
      <c r="N28" t="s">
        <v>4657</v>
      </c>
      <c r="O28" t="s">
        <v>4658</v>
      </c>
      <c r="P28" t="s">
        <v>4636</v>
      </c>
      <c r="Q28" t="s">
        <v>4637</v>
      </c>
      <c r="R28" t="str">
        <f t="shared" si="0"/>
        <v>05.153 .0318.2352</v>
      </c>
      <c r="S28" t="str">
        <f t="shared" si="1"/>
        <v>02.002.05.153 .0318.2352</v>
      </c>
    </row>
    <row r="29" spans="1:19" x14ac:dyDescent="0.2">
      <c r="A29">
        <v>28</v>
      </c>
      <c r="B29" t="s">
        <v>4625</v>
      </c>
      <c r="C29" t="s">
        <v>3724</v>
      </c>
      <c r="D29" t="s">
        <v>4685</v>
      </c>
      <c r="E29" t="s">
        <v>4686</v>
      </c>
      <c r="F29" t="s">
        <v>4669</v>
      </c>
      <c r="G29" t="s">
        <v>4670</v>
      </c>
      <c r="H29" t="s">
        <v>4630</v>
      </c>
      <c r="I29" t="s">
        <v>4631</v>
      </c>
      <c r="J29" t="s">
        <v>1515</v>
      </c>
      <c r="K29" t="s">
        <v>4673</v>
      </c>
      <c r="L29" t="s">
        <v>1817</v>
      </c>
      <c r="M29" t="s">
        <v>4646</v>
      </c>
      <c r="N29" t="s">
        <v>4647</v>
      </c>
      <c r="O29" t="s">
        <v>4648</v>
      </c>
      <c r="P29" t="s">
        <v>4636</v>
      </c>
      <c r="Q29" t="s">
        <v>4637</v>
      </c>
      <c r="R29" t="str">
        <f t="shared" si="0"/>
        <v>14.122 .0008.2002</v>
      </c>
      <c r="S29" t="str">
        <f t="shared" si="1"/>
        <v>02.004.14.122 .0008.2002</v>
      </c>
    </row>
    <row r="30" spans="1:19" x14ac:dyDescent="0.2">
      <c r="A30">
        <v>29</v>
      </c>
      <c r="B30" t="s">
        <v>4625</v>
      </c>
      <c r="C30" t="s">
        <v>3724</v>
      </c>
      <c r="D30" t="s">
        <v>4685</v>
      </c>
      <c r="E30" t="s">
        <v>4686</v>
      </c>
      <c r="F30" t="s">
        <v>4669</v>
      </c>
      <c r="G30" t="s">
        <v>4670</v>
      </c>
      <c r="H30" t="s">
        <v>4630</v>
      </c>
      <c r="I30" t="s">
        <v>4631</v>
      </c>
      <c r="J30" t="s">
        <v>1515</v>
      </c>
      <c r="K30" t="s">
        <v>4673</v>
      </c>
      <c r="L30" t="s">
        <v>1817</v>
      </c>
      <c r="M30" t="s">
        <v>4646</v>
      </c>
      <c r="N30" t="s">
        <v>4651</v>
      </c>
      <c r="O30" t="s">
        <v>4652</v>
      </c>
      <c r="P30" t="s">
        <v>4636</v>
      </c>
      <c r="Q30" t="s">
        <v>4637</v>
      </c>
      <c r="R30" t="str">
        <f t="shared" si="0"/>
        <v>14.122 .0008.2002</v>
      </c>
      <c r="S30" t="str">
        <f t="shared" si="1"/>
        <v>02.004.14.122 .0008.2002</v>
      </c>
    </row>
    <row r="31" spans="1:19" x14ac:dyDescent="0.2">
      <c r="A31">
        <v>30</v>
      </c>
      <c r="B31" t="s">
        <v>4625</v>
      </c>
      <c r="C31" t="s">
        <v>3724</v>
      </c>
      <c r="D31" t="s">
        <v>4685</v>
      </c>
      <c r="E31" t="s">
        <v>4686</v>
      </c>
      <c r="F31" t="s">
        <v>4669</v>
      </c>
      <c r="G31" t="s">
        <v>4670</v>
      </c>
      <c r="H31" t="s">
        <v>4630</v>
      </c>
      <c r="I31" t="s">
        <v>4631</v>
      </c>
      <c r="J31" t="s">
        <v>1515</v>
      </c>
      <c r="K31" t="s">
        <v>4673</v>
      </c>
      <c r="L31" t="s">
        <v>1817</v>
      </c>
      <c r="M31" t="s">
        <v>4646</v>
      </c>
      <c r="N31" t="s">
        <v>4653</v>
      </c>
      <c r="O31" t="s">
        <v>4654</v>
      </c>
      <c r="P31" t="s">
        <v>4636</v>
      </c>
      <c r="Q31" t="s">
        <v>4637</v>
      </c>
      <c r="R31" t="str">
        <f t="shared" si="0"/>
        <v>14.122 .0008.2002</v>
      </c>
      <c r="S31" t="str">
        <f t="shared" si="1"/>
        <v>02.004.14.122 .0008.2002</v>
      </c>
    </row>
    <row r="32" spans="1:19" x14ac:dyDescent="0.2">
      <c r="A32">
        <v>31</v>
      </c>
      <c r="B32" t="s">
        <v>4625</v>
      </c>
      <c r="C32" t="s">
        <v>3724</v>
      </c>
      <c r="D32" t="s">
        <v>4685</v>
      </c>
      <c r="E32" t="s">
        <v>4686</v>
      </c>
      <c r="F32" t="s">
        <v>4669</v>
      </c>
      <c r="G32" t="s">
        <v>4670</v>
      </c>
      <c r="H32" t="s">
        <v>4630</v>
      </c>
      <c r="I32" t="s">
        <v>4631</v>
      </c>
      <c r="J32" t="s">
        <v>1515</v>
      </c>
      <c r="K32" t="s">
        <v>4673</v>
      </c>
      <c r="L32" t="s">
        <v>1817</v>
      </c>
      <c r="M32" t="s">
        <v>4646</v>
      </c>
      <c r="N32" t="s">
        <v>4657</v>
      </c>
      <c r="O32" t="s">
        <v>4658</v>
      </c>
      <c r="P32" t="s">
        <v>4636</v>
      </c>
      <c r="Q32" t="s">
        <v>4637</v>
      </c>
      <c r="R32" t="str">
        <f t="shared" si="0"/>
        <v>14.122 .0008.2002</v>
      </c>
      <c r="S32" t="str">
        <f t="shared" si="1"/>
        <v>02.004.14.122 .0008.2002</v>
      </c>
    </row>
    <row r="33" spans="1:19" x14ac:dyDescent="0.2">
      <c r="A33">
        <v>32</v>
      </c>
      <c r="B33" t="s">
        <v>4625</v>
      </c>
      <c r="C33" t="s">
        <v>3724</v>
      </c>
      <c r="D33" t="s">
        <v>4687</v>
      </c>
      <c r="E33" t="s">
        <v>4688</v>
      </c>
      <c r="F33" t="s">
        <v>4689</v>
      </c>
      <c r="G33" t="s">
        <v>4690</v>
      </c>
      <c r="H33" t="s">
        <v>4691</v>
      </c>
      <c r="I33" t="s">
        <v>4692</v>
      </c>
      <c r="J33" t="s">
        <v>1494</v>
      </c>
      <c r="K33" t="s">
        <v>4632</v>
      </c>
      <c r="L33" t="s">
        <v>1817</v>
      </c>
      <c r="M33" t="s">
        <v>4646</v>
      </c>
      <c r="N33" t="s">
        <v>4647</v>
      </c>
      <c r="O33" t="s">
        <v>4648</v>
      </c>
      <c r="P33" t="s">
        <v>4636</v>
      </c>
      <c r="Q33" t="s">
        <v>4637</v>
      </c>
      <c r="R33" t="str">
        <f t="shared" si="0"/>
        <v>08.244 .0001.2002</v>
      </c>
      <c r="S33" t="str">
        <f t="shared" si="1"/>
        <v>02.006.08.244 .0001.2002</v>
      </c>
    </row>
    <row r="34" spans="1:19" x14ac:dyDescent="0.2">
      <c r="A34">
        <v>33</v>
      </c>
      <c r="B34" t="s">
        <v>4625</v>
      </c>
      <c r="C34" t="s">
        <v>3724</v>
      </c>
      <c r="D34" t="s">
        <v>4687</v>
      </c>
      <c r="E34" t="s">
        <v>4688</v>
      </c>
      <c r="F34" t="s">
        <v>4689</v>
      </c>
      <c r="G34" t="s">
        <v>4690</v>
      </c>
      <c r="H34" t="s">
        <v>4691</v>
      </c>
      <c r="I34" t="s">
        <v>4692</v>
      </c>
      <c r="J34" t="s">
        <v>1494</v>
      </c>
      <c r="K34" t="s">
        <v>4632</v>
      </c>
      <c r="L34" t="s">
        <v>1817</v>
      </c>
      <c r="M34" t="s">
        <v>4646</v>
      </c>
      <c r="N34" t="s">
        <v>4653</v>
      </c>
      <c r="O34" t="s">
        <v>4654</v>
      </c>
      <c r="P34" t="s">
        <v>4636</v>
      </c>
      <c r="Q34" t="s">
        <v>4637</v>
      </c>
      <c r="R34" t="str">
        <f t="shared" si="0"/>
        <v>08.244 .0001.2002</v>
      </c>
      <c r="S34" t="str">
        <f t="shared" si="1"/>
        <v>02.006.08.244 .0001.2002</v>
      </c>
    </row>
    <row r="35" spans="1:19" x14ac:dyDescent="0.2">
      <c r="A35">
        <v>34</v>
      </c>
      <c r="B35" t="s">
        <v>4625</v>
      </c>
      <c r="C35" t="s">
        <v>3724</v>
      </c>
      <c r="D35" t="s">
        <v>4687</v>
      </c>
      <c r="E35" t="s">
        <v>4688</v>
      </c>
      <c r="F35" t="s">
        <v>4689</v>
      </c>
      <c r="G35" t="s">
        <v>4690</v>
      </c>
      <c r="H35" t="s">
        <v>4691</v>
      </c>
      <c r="I35" t="s">
        <v>4692</v>
      </c>
      <c r="J35" t="s">
        <v>1494</v>
      </c>
      <c r="K35" t="s">
        <v>4632</v>
      </c>
      <c r="L35" t="s">
        <v>1817</v>
      </c>
      <c r="M35" t="s">
        <v>4646</v>
      </c>
      <c r="N35" t="s">
        <v>4657</v>
      </c>
      <c r="O35" t="s">
        <v>4658</v>
      </c>
      <c r="P35" t="s">
        <v>4636</v>
      </c>
      <c r="Q35" t="s">
        <v>4637</v>
      </c>
      <c r="R35" t="str">
        <f t="shared" si="0"/>
        <v>08.244 .0001.2002</v>
      </c>
      <c r="S35" t="str">
        <f t="shared" si="1"/>
        <v>02.006.08.244 .0001.2002</v>
      </c>
    </row>
    <row r="36" spans="1:19" x14ac:dyDescent="0.2">
      <c r="A36">
        <v>35</v>
      </c>
      <c r="B36" t="s">
        <v>4625</v>
      </c>
      <c r="C36" t="s">
        <v>3724</v>
      </c>
      <c r="D36" t="s">
        <v>4687</v>
      </c>
      <c r="E36" t="s">
        <v>4688</v>
      </c>
      <c r="F36" t="s">
        <v>4689</v>
      </c>
      <c r="G36" t="s">
        <v>4690</v>
      </c>
      <c r="H36" t="s">
        <v>4691</v>
      </c>
      <c r="I36" t="s">
        <v>4692</v>
      </c>
      <c r="J36" t="s">
        <v>1509</v>
      </c>
      <c r="K36" t="s">
        <v>4693</v>
      </c>
      <c r="L36" t="s">
        <v>1867</v>
      </c>
      <c r="M36" t="s">
        <v>4694</v>
      </c>
      <c r="N36" t="s">
        <v>4695</v>
      </c>
      <c r="O36" t="s">
        <v>4696</v>
      </c>
      <c r="P36" t="s">
        <v>4636</v>
      </c>
      <c r="Q36" t="s">
        <v>4637</v>
      </c>
      <c r="R36" t="str">
        <f t="shared" si="0"/>
        <v>08.244 .0006.2019</v>
      </c>
      <c r="S36" t="str">
        <f t="shared" si="1"/>
        <v>02.006.08.244 .0006.2019</v>
      </c>
    </row>
    <row r="37" spans="1:19" x14ac:dyDescent="0.2">
      <c r="A37">
        <v>36</v>
      </c>
      <c r="B37" t="s">
        <v>4625</v>
      </c>
      <c r="C37" t="s">
        <v>3724</v>
      </c>
      <c r="D37" t="s">
        <v>4687</v>
      </c>
      <c r="E37" t="s">
        <v>4688</v>
      </c>
      <c r="F37" t="s">
        <v>4689</v>
      </c>
      <c r="G37" t="s">
        <v>4690</v>
      </c>
      <c r="H37" t="s">
        <v>4691</v>
      </c>
      <c r="I37" t="s">
        <v>4692</v>
      </c>
      <c r="J37" t="s">
        <v>1509</v>
      </c>
      <c r="K37" t="s">
        <v>4693</v>
      </c>
      <c r="L37" t="s">
        <v>1867</v>
      </c>
      <c r="M37" t="s">
        <v>4694</v>
      </c>
      <c r="N37" t="s">
        <v>4695</v>
      </c>
      <c r="O37" t="s">
        <v>4696</v>
      </c>
      <c r="P37" t="s">
        <v>4697</v>
      </c>
      <c r="Q37" t="s">
        <v>4698</v>
      </c>
      <c r="R37" t="str">
        <f t="shared" si="0"/>
        <v>08.244 .0006.2019</v>
      </c>
      <c r="S37" t="str">
        <f t="shared" si="1"/>
        <v>02.006.08.244 .0006.2019</v>
      </c>
    </row>
    <row r="38" spans="1:19" x14ac:dyDescent="0.2">
      <c r="A38">
        <v>37</v>
      </c>
      <c r="B38" t="s">
        <v>4625</v>
      </c>
      <c r="C38" t="s">
        <v>3724</v>
      </c>
      <c r="D38" t="s">
        <v>4699</v>
      </c>
      <c r="E38" t="s">
        <v>4700</v>
      </c>
      <c r="F38" t="s">
        <v>4669</v>
      </c>
      <c r="G38" t="s">
        <v>4670</v>
      </c>
      <c r="H38" t="s">
        <v>4701</v>
      </c>
      <c r="I38" t="s">
        <v>4702</v>
      </c>
      <c r="J38" t="s">
        <v>1494</v>
      </c>
      <c r="K38" t="s">
        <v>4632</v>
      </c>
      <c r="L38" t="s">
        <v>1817</v>
      </c>
      <c r="M38" t="s">
        <v>4646</v>
      </c>
      <c r="N38" t="s">
        <v>4647</v>
      </c>
      <c r="O38" t="s">
        <v>4648</v>
      </c>
      <c r="P38" t="s">
        <v>4636</v>
      </c>
      <c r="Q38" t="s">
        <v>4637</v>
      </c>
      <c r="R38" t="str">
        <f t="shared" si="0"/>
        <v>14.243 .0001.2002</v>
      </c>
      <c r="S38" t="str">
        <f t="shared" si="1"/>
        <v>02.007.14.243 .0001.2002</v>
      </c>
    </row>
    <row r="39" spans="1:19" x14ac:dyDescent="0.2">
      <c r="A39">
        <v>38</v>
      </c>
      <c r="B39" t="s">
        <v>4625</v>
      </c>
      <c r="C39" t="s">
        <v>3724</v>
      </c>
      <c r="D39" t="s">
        <v>4699</v>
      </c>
      <c r="E39" t="s">
        <v>4700</v>
      </c>
      <c r="F39" t="s">
        <v>4669</v>
      </c>
      <c r="G39" t="s">
        <v>4670</v>
      </c>
      <c r="H39" t="s">
        <v>4701</v>
      </c>
      <c r="I39" t="s">
        <v>4702</v>
      </c>
      <c r="J39" t="s">
        <v>1494</v>
      </c>
      <c r="K39" t="s">
        <v>4632</v>
      </c>
      <c r="L39" t="s">
        <v>1817</v>
      </c>
      <c r="M39" t="s">
        <v>4646</v>
      </c>
      <c r="N39" t="s">
        <v>4649</v>
      </c>
      <c r="O39" t="s">
        <v>4650</v>
      </c>
      <c r="P39" t="s">
        <v>4636</v>
      </c>
      <c r="Q39" t="s">
        <v>4637</v>
      </c>
      <c r="R39" t="str">
        <f t="shared" si="0"/>
        <v>14.243 .0001.2002</v>
      </c>
      <c r="S39" t="str">
        <f t="shared" si="1"/>
        <v>02.007.14.243 .0001.2002</v>
      </c>
    </row>
    <row r="40" spans="1:19" x14ac:dyDescent="0.2">
      <c r="A40">
        <v>39</v>
      </c>
      <c r="B40" t="s">
        <v>4625</v>
      </c>
      <c r="C40" t="s">
        <v>3724</v>
      </c>
      <c r="D40" t="s">
        <v>4699</v>
      </c>
      <c r="E40" t="s">
        <v>4700</v>
      </c>
      <c r="F40" t="s">
        <v>4669</v>
      </c>
      <c r="G40" t="s">
        <v>4670</v>
      </c>
      <c r="H40" t="s">
        <v>4701</v>
      </c>
      <c r="I40" t="s">
        <v>4702</v>
      </c>
      <c r="J40" t="s">
        <v>1494</v>
      </c>
      <c r="K40" t="s">
        <v>4632</v>
      </c>
      <c r="L40" t="s">
        <v>1817</v>
      </c>
      <c r="M40" t="s">
        <v>4646</v>
      </c>
      <c r="N40" t="s">
        <v>4651</v>
      </c>
      <c r="O40" t="s">
        <v>4652</v>
      </c>
      <c r="P40" t="s">
        <v>4636</v>
      </c>
      <c r="Q40" t="s">
        <v>4637</v>
      </c>
      <c r="R40" t="str">
        <f t="shared" si="0"/>
        <v>14.243 .0001.2002</v>
      </c>
      <c r="S40" t="str">
        <f t="shared" si="1"/>
        <v>02.007.14.243 .0001.2002</v>
      </c>
    </row>
    <row r="41" spans="1:19" x14ac:dyDescent="0.2">
      <c r="A41">
        <v>40</v>
      </c>
      <c r="B41" t="s">
        <v>4625</v>
      </c>
      <c r="C41" t="s">
        <v>3724</v>
      </c>
      <c r="D41" t="s">
        <v>4699</v>
      </c>
      <c r="E41" t="s">
        <v>4700</v>
      </c>
      <c r="F41" t="s">
        <v>4669</v>
      </c>
      <c r="G41" t="s">
        <v>4670</v>
      </c>
      <c r="H41" t="s">
        <v>4701</v>
      </c>
      <c r="I41" t="s">
        <v>4702</v>
      </c>
      <c r="J41" t="s">
        <v>1494</v>
      </c>
      <c r="K41" t="s">
        <v>4632</v>
      </c>
      <c r="L41" t="s">
        <v>1817</v>
      </c>
      <c r="M41" t="s">
        <v>4646</v>
      </c>
      <c r="N41" t="s">
        <v>4653</v>
      </c>
      <c r="O41" t="s">
        <v>4654</v>
      </c>
      <c r="P41" t="s">
        <v>4636</v>
      </c>
      <c r="Q41" t="s">
        <v>4637</v>
      </c>
      <c r="R41" t="str">
        <f t="shared" si="0"/>
        <v>14.243 .0001.2002</v>
      </c>
      <c r="S41" t="str">
        <f t="shared" si="1"/>
        <v>02.007.14.243 .0001.2002</v>
      </c>
    </row>
    <row r="42" spans="1:19" x14ac:dyDescent="0.2">
      <c r="A42">
        <v>41</v>
      </c>
      <c r="B42" t="s">
        <v>4625</v>
      </c>
      <c r="C42" t="s">
        <v>3724</v>
      </c>
      <c r="D42" t="s">
        <v>4699</v>
      </c>
      <c r="E42" t="s">
        <v>4700</v>
      </c>
      <c r="F42" t="s">
        <v>4669</v>
      </c>
      <c r="G42" t="s">
        <v>4670</v>
      </c>
      <c r="H42" t="s">
        <v>4701</v>
      </c>
      <c r="I42" t="s">
        <v>4702</v>
      </c>
      <c r="J42" t="s">
        <v>1494</v>
      </c>
      <c r="K42" t="s">
        <v>4632</v>
      </c>
      <c r="L42" t="s">
        <v>1817</v>
      </c>
      <c r="M42" t="s">
        <v>4646</v>
      </c>
      <c r="N42" t="s">
        <v>4655</v>
      </c>
      <c r="O42" t="s">
        <v>4656</v>
      </c>
      <c r="P42" t="s">
        <v>4636</v>
      </c>
      <c r="Q42" t="s">
        <v>4637</v>
      </c>
      <c r="R42" t="str">
        <f t="shared" si="0"/>
        <v>14.243 .0001.2002</v>
      </c>
      <c r="S42" t="str">
        <f t="shared" si="1"/>
        <v>02.007.14.243 .0001.2002</v>
      </c>
    </row>
    <row r="43" spans="1:19" x14ac:dyDescent="0.2">
      <c r="A43">
        <v>42</v>
      </c>
      <c r="B43" t="s">
        <v>4625</v>
      </c>
      <c r="C43" t="s">
        <v>3724</v>
      </c>
      <c r="D43" t="s">
        <v>4699</v>
      </c>
      <c r="E43" t="s">
        <v>4700</v>
      </c>
      <c r="F43" t="s">
        <v>4669</v>
      </c>
      <c r="G43" t="s">
        <v>4670</v>
      </c>
      <c r="H43" t="s">
        <v>4701</v>
      </c>
      <c r="I43" t="s">
        <v>4702</v>
      </c>
      <c r="J43" t="s">
        <v>1494</v>
      </c>
      <c r="K43" t="s">
        <v>4632</v>
      </c>
      <c r="L43" t="s">
        <v>1817</v>
      </c>
      <c r="M43" t="s">
        <v>4646</v>
      </c>
      <c r="N43" t="s">
        <v>4657</v>
      </c>
      <c r="O43" t="s">
        <v>4658</v>
      </c>
      <c r="P43" t="s">
        <v>4636</v>
      </c>
      <c r="Q43" t="s">
        <v>4637</v>
      </c>
      <c r="R43" t="str">
        <f t="shared" si="0"/>
        <v>14.243 .0001.2002</v>
      </c>
      <c r="S43" t="str">
        <f t="shared" si="1"/>
        <v>02.007.14.243 .0001.2002</v>
      </c>
    </row>
    <row r="44" spans="1:19" x14ac:dyDescent="0.2">
      <c r="A44">
        <v>43</v>
      </c>
      <c r="B44" t="s">
        <v>4625</v>
      </c>
      <c r="C44" t="s">
        <v>3724</v>
      </c>
      <c r="D44" t="s">
        <v>4699</v>
      </c>
      <c r="E44" t="s">
        <v>4700</v>
      </c>
      <c r="F44" t="s">
        <v>4669</v>
      </c>
      <c r="G44" t="s">
        <v>4670</v>
      </c>
      <c r="H44" t="s">
        <v>4701</v>
      </c>
      <c r="I44" t="s">
        <v>4702</v>
      </c>
      <c r="J44" t="s">
        <v>4703</v>
      </c>
      <c r="K44" t="s">
        <v>4704</v>
      </c>
      <c r="L44" t="s">
        <v>1967</v>
      </c>
      <c r="M44" t="s">
        <v>4705</v>
      </c>
      <c r="N44" t="s">
        <v>4706</v>
      </c>
      <c r="O44" t="s">
        <v>4707</v>
      </c>
      <c r="P44" t="s">
        <v>4708</v>
      </c>
      <c r="Q44" t="s">
        <v>4709</v>
      </c>
      <c r="R44" t="str">
        <f t="shared" si="0"/>
        <v>14.243 .0056.2055</v>
      </c>
      <c r="S44" t="str">
        <f t="shared" si="1"/>
        <v>02.007.14.243 .0056.2055</v>
      </c>
    </row>
    <row r="45" spans="1:19" x14ac:dyDescent="0.2">
      <c r="A45">
        <v>44</v>
      </c>
      <c r="B45" t="s">
        <v>4625</v>
      </c>
      <c r="C45" t="s">
        <v>3724</v>
      </c>
      <c r="D45" t="s">
        <v>4699</v>
      </c>
      <c r="E45" t="s">
        <v>4700</v>
      </c>
      <c r="F45" t="s">
        <v>4669</v>
      </c>
      <c r="G45" t="s">
        <v>4670</v>
      </c>
      <c r="H45" t="s">
        <v>4701</v>
      </c>
      <c r="I45" t="s">
        <v>4702</v>
      </c>
      <c r="J45" t="s">
        <v>4703</v>
      </c>
      <c r="K45" t="s">
        <v>4704</v>
      </c>
      <c r="L45" t="s">
        <v>1967</v>
      </c>
      <c r="M45" t="s">
        <v>4705</v>
      </c>
      <c r="N45" t="s">
        <v>4647</v>
      </c>
      <c r="O45" t="s">
        <v>4648</v>
      </c>
      <c r="P45" t="s">
        <v>4636</v>
      </c>
      <c r="Q45" t="s">
        <v>4637</v>
      </c>
      <c r="R45" t="str">
        <f t="shared" si="0"/>
        <v>14.243 .0056.2055</v>
      </c>
      <c r="S45" t="str">
        <f t="shared" si="1"/>
        <v>02.007.14.243 .0056.2055</v>
      </c>
    </row>
    <row r="46" spans="1:19" x14ac:dyDescent="0.2">
      <c r="A46">
        <v>45</v>
      </c>
      <c r="B46" t="s">
        <v>4625</v>
      </c>
      <c r="C46" t="s">
        <v>3724</v>
      </c>
      <c r="D46" t="s">
        <v>4699</v>
      </c>
      <c r="E46" t="s">
        <v>4700</v>
      </c>
      <c r="F46" t="s">
        <v>4669</v>
      </c>
      <c r="G46" t="s">
        <v>4670</v>
      </c>
      <c r="H46" t="s">
        <v>4701</v>
      </c>
      <c r="I46" t="s">
        <v>4702</v>
      </c>
      <c r="J46" t="s">
        <v>4703</v>
      </c>
      <c r="K46" t="s">
        <v>4704</v>
      </c>
      <c r="L46" t="s">
        <v>1967</v>
      </c>
      <c r="M46" t="s">
        <v>4705</v>
      </c>
      <c r="N46" t="s">
        <v>4653</v>
      </c>
      <c r="O46" t="s">
        <v>4654</v>
      </c>
      <c r="P46" t="s">
        <v>4636</v>
      </c>
      <c r="Q46" t="s">
        <v>4637</v>
      </c>
      <c r="R46" t="str">
        <f t="shared" si="0"/>
        <v>14.243 .0056.2055</v>
      </c>
      <c r="S46" t="str">
        <f t="shared" si="1"/>
        <v>02.007.14.243 .0056.2055</v>
      </c>
    </row>
    <row r="47" spans="1:19" x14ac:dyDescent="0.2">
      <c r="A47">
        <v>46</v>
      </c>
      <c r="B47" t="s">
        <v>4625</v>
      </c>
      <c r="C47" t="s">
        <v>3724</v>
      </c>
      <c r="D47" t="s">
        <v>4699</v>
      </c>
      <c r="E47" t="s">
        <v>4700</v>
      </c>
      <c r="F47" t="s">
        <v>4669</v>
      </c>
      <c r="G47" t="s">
        <v>4670</v>
      </c>
      <c r="H47" t="s">
        <v>4701</v>
      </c>
      <c r="I47" t="s">
        <v>4702</v>
      </c>
      <c r="J47" t="s">
        <v>4703</v>
      </c>
      <c r="K47" t="s">
        <v>4704</v>
      </c>
      <c r="L47" t="s">
        <v>1967</v>
      </c>
      <c r="M47" t="s">
        <v>4705</v>
      </c>
      <c r="N47" t="s">
        <v>4655</v>
      </c>
      <c r="O47" t="s">
        <v>4656</v>
      </c>
      <c r="P47" t="s">
        <v>4636</v>
      </c>
      <c r="Q47" t="s">
        <v>4637</v>
      </c>
      <c r="R47" t="str">
        <f t="shared" si="0"/>
        <v>14.243 .0056.2055</v>
      </c>
      <c r="S47" t="str">
        <f t="shared" si="1"/>
        <v>02.007.14.243 .0056.2055</v>
      </c>
    </row>
    <row r="48" spans="1:19" x14ac:dyDescent="0.2">
      <c r="A48">
        <v>47</v>
      </c>
      <c r="B48" t="s">
        <v>4625</v>
      </c>
      <c r="C48" t="s">
        <v>3724</v>
      </c>
      <c r="D48" t="s">
        <v>4699</v>
      </c>
      <c r="E48" t="s">
        <v>4700</v>
      </c>
      <c r="F48" t="s">
        <v>4669</v>
      </c>
      <c r="G48" t="s">
        <v>4670</v>
      </c>
      <c r="H48" t="s">
        <v>4701</v>
      </c>
      <c r="I48" t="s">
        <v>4702</v>
      </c>
      <c r="J48" t="s">
        <v>4703</v>
      </c>
      <c r="K48" t="s">
        <v>4704</v>
      </c>
      <c r="L48" t="s">
        <v>1967</v>
      </c>
      <c r="M48" t="s">
        <v>4705</v>
      </c>
      <c r="N48" t="s">
        <v>4657</v>
      </c>
      <c r="O48" t="s">
        <v>4658</v>
      </c>
      <c r="P48" t="s">
        <v>4636</v>
      </c>
      <c r="Q48" t="s">
        <v>4637</v>
      </c>
      <c r="R48" t="str">
        <f t="shared" si="0"/>
        <v>14.243 .0056.2055</v>
      </c>
      <c r="S48" t="str">
        <f t="shared" si="1"/>
        <v>02.007.14.243 .0056.2055</v>
      </c>
    </row>
    <row r="49" spans="1:19" x14ac:dyDescent="0.2">
      <c r="A49">
        <v>48</v>
      </c>
      <c r="B49" t="s">
        <v>4625</v>
      </c>
      <c r="C49" t="s">
        <v>3724</v>
      </c>
      <c r="D49" t="s">
        <v>4710</v>
      </c>
      <c r="E49" t="s">
        <v>4711</v>
      </c>
      <c r="F49" t="s">
        <v>4628</v>
      </c>
      <c r="G49" t="s">
        <v>4629</v>
      </c>
      <c r="H49" t="s">
        <v>4630</v>
      </c>
      <c r="I49" t="s">
        <v>4631</v>
      </c>
      <c r="J49" t="s">
        <v>1494</v>
      </c>
      <c r="K49" t="s">
        <v>4632</v>
      </c>
      <c r="L49" t="s">
        <v>1817</v>
      </c>
      <c r="M49" t="s">
        <v>4646</v>
      </c>
      <c r="N49" t="s">
        <v>4647</v>
      </c>
      <c r="O49" t="s">
        <v>4648</v>
      </c>
      <c r="P49" t="s">
        <v>4636</v>
      </c>
      <c r="Q49" t="s">
        <v>4637</v>
      </c>
      <c r="R49" t="str">
        <f t="shared" si="0"/>
        <v>04.122 .0001.2002</v>
      </c>
      <c r="S49" t="str">
        <f t="shared" si="1"/>
        <v>02.008.04.122 .0001.2002</v>
      </c>
    </row>
    <row r="50" spans="1:19" x14ac:dyDescent="0.2">
      <c r="A50">
        <v>49</v>
      </c>
      <c r="B50" t="s">
        <v>4625</v>
      </c>
      <c r="C50" t="s">
        <v>3724</v>
      </c>
      <c r="D50" t="s">
        <v>4710</v>
      </c>
      <c r="E50" t="s">
        <v>4711</v>
      </c>
      <c r="F50" t="s">
        <v>4628</v>
      </c>
      <c r="G50" t="s">
        <v>4629</v>
      </c>
      <c r="H50" t="s">
        <v>4630</v>
      </c>
      <c r="I50" t="s">
        <v>4631</v>
      </c>
      <c r="J50" t="s">
        <v>1494</v>
      </c>
      <c r="K50" t="s">
        <v>4632</v>
      </c>
      <c r="L50" t="s">
        <v>1817</v>
      </c>
      <c r="M50" t="s">
        <v>4646</v>
      </c>
      <c r="N50" t="s">
        <v>4649</v>
      </c>
      <c r="O50" t="s">
        <v>4650</v>
      </c>
      <c r="P50" t="s">
        <v>4636</v>
      </c>
      <c r="Q50" t="s">
        <v>4637</v>
      </c>
      <c r="R50" t="str">
        <f t="shared" si="0"/>
        <v>04.122 .0001.2002</v>
      </c>
      <c r="S50" t="str">
        <f t="shared" si="1"/>
        <v>02.008.04.122 .0001.2002</v>
      </c>
    </row>
    <row r="51" spans="1:19" x14ac:dyDescent="0.2">
      <c r="A51">
        <v>50</v>
      </c>
      <c r="B51" t="s">
        <v>4625</v>
      </c>
      <c r="C51" t="s">
        <v>3724</v>
      </c>
      <c r="D51" t="s">
        <v>4710</v>
      </c>
      <c r="E51" t="s">
        <v>4711</v>
      </c>
      <c r="F51" t="s">
        <v>4628</v>
      </c>
      <c r="G51" t="s">
        <v>4629</v>
      </c>
      <c r="H51" t="s">
        <v>4630</v>
      </c>
      <c r="I51" t="s">
        <v>4631</v>
      </c>
      <c r="J51" t="s">
        <v>1494</v>
      </c>
      <c r="K51" t="s">
        <v>4632</v>
      </c>
      <c r="L51" t="s">
        <v>1817</v>
      </c>
      <c r="M51" t="s">
        <v>4646</v>
      </c>
      <c r="N51" t="s">
        <v>4651</v>
      </c>
      <c r="O51" t="s">
        <v>4652</v>
      </c>
      <c r="P51" t="s">
        <v>4636</v>
      </c>
      <c r="Q51" t="s">
        <v>4637</v>
      </c>
      <c r="R51" t="str">
        <f t="shared" si="0"/>
        <v>04.122 .0001.2002</v>
      </c>
      <c r="S51" t="str">
        <f t="shared" si="1"/>
        <v>02.008.04.122 .0001.2002</v>
      </c>
    </row>
    <row r="52" spans="1:19" x14ac:dyDescent="0.2">
      <c r="A52">
        <v>51</v>
      </c>
      <c r="B52" t="s">
        <v>4625</v>
      </c>
      <c r="C52" t="s">
        <v>3724</v>
      </c>
      <c r="D52" t="s">
        <v>4710</v>
      </c>
      <c r="E52" t="s">
        <v>4711</v>
      </c>
      <c r="F52" t="s">
        <v>4628</v>
      </c>
      <c r="G52" t="s">
        <v>4629</v>
      </c>
      <c r="H52" t="s">
        <v>4630</v>
      </c>
      <c r="I52" t="s">
        <v>4631</v>
      </c>
      <c r="J52" t="s">
        <v>1494</v>
      </c>
      <c r="K52" t="s">
        <v>4632</v>
      </c>
      <c r="L52" t="s">
        <v>1817</v>
      </c>
      <c r="M52" t="s">
        <v>4646</v>
      </c>
      <c r="N52" t="s">
        <v>4653</v>
      </c>
      <c r="O52" t="s">
        <v>4654</v>
      </c>
      <c r="P52" t="s">
        <v>4636</v>
      </c>
      <c r="Q52" t="s">
        <v>4637</v>
      </c>
      <c r="R52" t="str">
        <f t="shared" si="0"/>
        <v>04.122 .0001.2002</v>
      </c>
      <c r="S52" t="str">
        <f t="shared" si="1"/>
        <v>02.008.04.122 .0001.2002</v>
      </c>
    </row>
    <row r="53" spans="1:19" x14ac:dyDescent="0.2">
      <c r="A53">
        <v>52</v>
      </c>
      <c r="B53" t="s">
        <v>4625</v>
      </c>
      <c r="C53" t="s">
        <v>3724</v>
      </c>
      <c r="D53" t="s">
        <v>4710</v>
      </c>
      <c r="E53" t="s">
        <v>4711</v>
      </c>
      <c r="F53" t="s">
        <v>4628</v>
      </c>
      <c r="G53" t="s">
        <v>4629</v>
      </c>
      <c r="H53" t="s">
        <v>4630</v>
      </c>
      <c r="I53" t="s">
        <v>4631</v>
      </c>
      <c r="J53" t="s">
        <v>1494</v>
      </c>
      <c r="K53" t="s">
        <v>4632</v>
      </c>
      <c r="L53" t="s">
        <v>1817</v>
      </c>
      <c r="M53" t="s">
        <v>4646</v>
      </c>
      <c r="N53" t="s">
        <v>4657</v>
      </c>
      <c r="O53" t="s">
        <v>4658</v>
      </c>
      <c r="P53" t="s">
        <v>4636</v>
      </c>
      <c r="Q53" t="s">
        <v>4637</v>
      </c>
      <c r="R53" t="str">
        <f t="shared" si="0"/>
        <v>04.122 .0001.2002</v>
      </c>
      <c r="S53" t="str">
        <f t="shared" si="1"/>
        <v>02.008.04.122 .0001.2002</v>
      </c>
    </row>
    <row r="54" spans="1:19" x14ac:dyDescent="0.2">
      <c r="A54">
        <v>53</v>
      </c>
      <c r="B54" t="s">
        <v>4625</v>
      </c>
      <c r="C54" t="s">
        <v>3724</v>
      </c>
      <c r="D54" t="s">
        <v>4710</v>
      </c>
      <c r="E54" t="s">
        <v>4711</v>
      </c>
      <c r="F54" t="s">
        <v>4628</v>
      </c>
      <c r="G54" t="s">
        <v>4629</v>
      </c>
      <c r="H54" t="s">
        <v>4712</v>
      </c>
      <c r="I54" t="s">
        <v>4713</v>
      </c>
      <c r="J54" t="s">
        <v>1527</v>
      </c>
      <c r="K54" t="s">
        <v>4714</v>
      </c>
      <c r="L54" t="s">
        <v>1648</v>
      </c>
      <c r="M54" t="s">
        <v>4715</v>
      </c>
      <c r="N54" t="s">
        <v>4647</v>
      </c>
      <c r="O54" t="s">
        <v>4648</v>
      </c>
      <c r="P54" t="s">
        <v>4636</v>
      </c>
      <c r="Q54" t="s">
        <v>4637</v>
      </c>
      <c r="R54" t="str">
        <f t="shared" si="0"/>
        <v>04.126 .0012.1002</v>
      </c>
      <c r="S54" t="str">
        <f t="shared" si="1"/>
        <v>02.008.04.126 .0012.1002</v>
      </c>
    </row>
    <row r="55" spans="1:19" x14ac:dyDescent="0.2">
      <c r="A55">
        <v>54</v>
      </c>
      <c r="B55" t="s">
        <v>4625</v>
      </c>
      <c r="C55" t="s">
        <v>3724</v>
      </c>
      <c r="D55" t="s">
        <v>4710</v>
      </c>
      <c r="E55" t="s">
        <v>4711</v>
      </c>
      <c r="F55" t="s">
        <v>4628</v>
      </c>
      <c r="G55" t="s">
        <v>4629</v>
      </c>
      <c r="H55" t="s">
        <v>4712</v>
      </c>
      <c r="I55" t="s">
        <v>4713</v>
      </c>
      <c r="J55" t="s">
        <v>1527</v>
      </c>
      <c r="K55" t="s">
        <v>4714</v>
      </c>
      <c r="L55" t="s">
        <v>1648</v>
      </c>
      <c r="M55" t="s">
        <v>4715</v>
      </c>
      <c r="N55" t="s">
        <v>4651</v>
      </c>
      <c r="O55" t="s">
        <v>4652</v>
      </c>
      <c r="P55" t="s">
        <v>4636</v>
      </c>
      <c r="Q55" t="s">
        <v>4637</v>
      </c>
      <c r="R55" t="str">
        <f t="shared" si="0"/>
        <v>04.126 .0012.1002</v>
      </c>
      <c r="S55" t="str">
        <f t="shared" si="1"/>
        <v>02.008.04.126 .0012.1002</v>
      </c>
    </row>
    <row r="56" spans="1:19" x14ac:dyDescent="0.2">
      <c r="A56">
        <v>55</v>
      </c>
      <c r="B56" t="s">
        <v>4625</v>
      </c>
      <c r="C56" t="s">
        <v>3724</v>
      </c>
      <c r="D56" t="s">
        <v>4710</v>
      </c>
      <c r="E56" t="s">
        <v>4711</v>
      </c>
      <c r="F56" t="s">
        <v>4628</v>
      </c>
      <c r="G56" t="s">
        <v>4629</v>
      </c>
      <c r="H56" t="s">
        <v>4712</v>
      </c>
      <c r="I56" t="s">
        <v>4713</v>
      </c>
      <c r="J56" t="s">
        <v>1527</v>
      </c>
      <c r="K56" t="s">
        <v>4714</v>
      </c>
      <c r="L56" t="s">
        <v>1648</v>
      </c>
      <c r="M56" t="s">
        <v>4715</v>
      </c>
      <c r="N56" t="s">
        <v>4653</v>
      </c>
      <c r="O56" t="s">
        <v>4654</v>
      </c>
      <c r="P56" t="s">
        <v>4636</v>
      </c>
      <c r="Q56" t="s">
        <v>4637</v>
      </c>
      <c r="R56" t="str">
        <f t="shared" si="0"/>
        <v>04.126 .0012.1002</v>
      </c>
      <c r="S56" t="str">
        <f t="shared" si="1"/>
        <v>02.008.04.126 .0012.1002</v>
      </c>
    </row>
    <row r="57" spans="1:19" x14ac:dyDescent="0.2">
      <c r="A57">
        <v>56</v>
      </c>
      <c r="B57" t="s">
        <v>4625</v>
      </c>
      <c r="C57" t="s">
        <v>3724</v>
      </c>
      <c r="D57" t="s">
        <v>4710</v>
      </c>
      <c r="E57" t="s">
        <v>4711</v>
      </c>
      <c r="F57" t="s">
        <v>4628</v>
      </c>
      <c r="G57" t="s">
        <v>4629</v>
      </c>
      <c r="H57" t="s">
        <v>4712</v>
      </c>
      <c r="I57" t="s">
        <v>4713</v>
      </c>
      <c r="J57" t="s">
        <v>1527</v>
      </c>
      <c r="K57" t="s">
        <v>4714</v>
      </c>
      <c r="L57" t="s">
        <v>1648</v>
      </c>
      <c r="M57" t="s">
        <v>4715</v>
      </c>
      <c r="N57" t="s">
        <v>4657</v>
      </c>
      <c r="O57" t="s">
        <v>4658</v>
      </c>
      <c r="P57" t="s">
        <v>4636</v>
      </c>
      <c r="Q57" t="s">
        <v>4637</v>
      </c>
      <c r="R57" t="str">
        <f t="shared" si="0"/>
        <v>04.126 .0012.1002</v>
      </c>
      <c r="S57" t="str">
        <f t="shared" si="1"/>
        <v>02.008.04.126 .0012.1002</v>
      </c>
    </row>
    <row r="58" spans="1:19" x14ac:dyDescent="0.2">
      <c r="A58">
        <v>57</v>
      </c>
      <c r="B58" t="s">
        <v>4625</v>
      </c>
      <c r="C58" t="s">
        <v>3724</v>
      </c>
      <c r="D58" t="s">
        <v>4716</v>
      </c>
      <c r="E58" t="s">
        <v>4717</v>
      </c>
      <c r="F58" t="s">
        <v>4628</v>
      </c>
      <c r="G58" t="s">
        <v>4629</v>
      </c>
      <c r="H58" t="s">
        <v>4718</v>
      </c>
      <c r="I58" t="s">
        <v>4717</v>
      </c>
      <c r="J58" t="s">
        <v>1494</v>
      </c>
      <c r="K58" t="s">
        <v>4632</v>
      </c>
      <c r="L58" t="s">
        <v>1823</v>
      </c>
      <c r="M58" t="s">
        <v>4719</v>
      </c>
      <c r="N58" t="s">
        <v>4647</v>
      </c>
      <c r="O58" t="s">
        <v>4648</v>
      </c>
      <c r="P58" t="s">
        <v>4636</v>
      </c>
      <c r="Q58" t="s">
        <v>4637</v>
      </c>
      <c r="R58" t="str">
        <f t="shared" si="0"/>
        <v>04.131 .0001.2004</v>
      </c>
      <c r="S58" t="str">
        <f t="shared" si="1"/>
        <v>02.009.04.131 .0001.2004</v>
      </c>
    </row>
    <row r="59" spans="1:19" x14ac:dyDescent="0.2">
      <c r="A59">
        <v>58</v>
      </c>
      <c r="B59" t="s">
        <v>4625</v>
      </c>
      <c r="C59" t="s">
        <v>3724</v>
      </c>
      <c r="D59" t="s">
        <v>4716</v>
      </c>
      <c r="E59" t="s">
        <v>4717</v>
      </c>
      <c r="F59" t="s">
        <v>4628</v>
      </c>
      <c r="G59" t="s">
        <v>4629</v>
      </c>
      <c r="H59" t="s">
        <v>4718</v>
      </c>
      <c r="I59" t="s">
        <v>4717</v>
      </c>
      <c r="J59" t="s">
        <v>1494</v>
      </c>
      <c r="K59" t="s">
        <v>4632</v>
      </c>
      <c r="L59" t="s">
        <v>1823</v>
      </c>
      <c r="M59" t="s">
        <v>4719</v>
      </c>
      <c r="N59" t="s">
        <v>4653</v>
      </c>
      <c r="O59" t="s">
        <v>4654</v>
      </c>
      <c r="P59" t="s">
        <v>4636</v>
      </c>
      <c r="Q59" t="s">
        <v>4637</v>
      </c>
      <c r="R59" t="str">
        <f t="shared" si="0"/>
        <v>04.131 .0001.2004</v>
      </c>
      <c r="S59" t="str">
        <f t="shared" si="1"/>
        <v>02.009.04.131 .0001.2004</v>
      </c>
    </row>
    <row r="60" spans="1:19" x14ac:dyDescent="0.2">
      <c r="A60">
        <v>59</v>
      </c>
      <c r="B60" t="s">
        <v>4625</v>
      </c>
      <c r="C60" t="s">
        <v>3724</v>
      </c>
      <c r="D60" t="s">
        <v>4716</v>
      </c>
      <c r="E60" t="s">
        <v>4717</v>
      </c>
      <c r="F60" t="s">
        <v>4628</v>
      </c>
      <c r="G60" t="s">
        <v>4629</v>
      </c>
      <c r="H60" t="s">
        <v>4718</v>
      </c>
      <c r="I60" t="s">
        <v>4717</v>
      </c>
      <c r="J60" t="s">
        <v>1494</v>
      </c>
      <c r="K60" t="s">
        <v>4632</v>
      </c>
      <c r="L60" t="s">
        <v>1823</v>
      </c>
      <c r="M60" t="s">
        <v>4719</v>
      </c>
      <c r="N60" t="s">
        <v>4657</v>
      </c>
      <c r="O60" t="s">
        <v>4658</v>
      </c>
      <c r="P60" t="s">
        <v>4636</v>
      </c>
      <c r="Q60" t="s">
        <v>4637</v>
      </c>
      <c r="R60" t="str">
        <f t="shared" si="0"/>
        <v>04.131 .0001.2004</v>
      </c>
      <c r="S60" t="str">
        <f t="shared" si="1"/>
        <v>02.009.04.131 .0001.2004</v>
      </c>
    </row>
    <row r="61" spans="1:19" x14ac:dyDescent="0.2">
      <c r="A61">
        <v>60</v>
      </c>
      <c r="B61" t="s">
        <v>4625</v>
      </c>
      <c r="C61" t="s">
        <v>3724</v>
      </c>
      <c r="D61" t="s">
        <v>4720</v>
      </c>
      <c r="E61" t="s">
        <v>4721</v>
      </c>
      <c r="F61" t="s">
        <v>4689</v>
      </c>
      <c r="G61" t="s">
        <v>4690</v>
      </c>
      <c r="H61" t="s">
        <v>4701</v>
      </c>
      <c r="I61" t="s">
        <v>4702</v>
      </c>
      <c r="J61" t="s">
        <v>1494</v>
      </c>
      <c r="K61" t="s">
        <v>4632</v>
      </c>
      <c r="L61" t="s">
        <v>4722</v>
      </c>
      <c r="M61" t="s">
        <v>4723</v>
      </c>
      <c r="N61" t="s">
        <v>4647</v>
      </c>
      <c r="O61" t="s">
        <v>4648</v>
      </c>
      <c r="P61" t="s">
        <v>4636</v>
      </c>
      <c r="Q61" t="s">
        <v>4637</v>
      </c>
      <c r="R61" t="str">
        <f t="shared" si="0"/>
        <v>08.243 .0001.2227</v>
      </c>
      <c r="S61" t="str">
        <f t="shared" si="1"/>
        <v>02.010.08.243 .0001.2227</v>
      </c>
    </row>
    <row r="62" spans="1:19" x14ac:dyDescent="0.2">
      <c r="A62">
        <v>61</v>
      </c>
      <c r="B62" t="s">
        <v>4625</v>
      </c>
      <c r="C62" t="s">
        <v>3724</v>
      </c>
      <c r="D62" t="s">
        <v>4720</v>
      </c>
      <c r="E62" t="s">
        <v>4721</v>
      </c>
      <c r="F62" t="s">
        <v>4689</v>
      </c>
      <c r="G62" t="s">
        <v>4690</v>
      </c>
      <c r="H62" t="s">
        <v>4701</v>
      </c>
      <c r="I62" t="s">
        <v>4702</v>
      </c>
      <c r="J62" t="s">
        <v>1494</v>
      </c>
      <c r="K62" t="s">
        <v>4632</v>
      </c>
      <c r="L62" t="s">
        <v>4722</v>
      </c>
      <c r="M62" t="s">
        <v>4723</v>
      </c>
      <c r="N62" t="s">
        <v>4649</v>
      </c>
      <c r="O62" t="s">
        <v>4650</v>
      </c>
      <c r="P62" t="s">
        <v>4636</v>
      </c>
      <c r="Q62" t="s">
        <v>4637</v>
      </c>
      <c r="R62" t="str">
        <f t="shared" si="0"/>
        <v>08.243 .0001.2227</v>
      </c>
      <c r="S62" t="str">
        <f t="shared" si="1"/>
        <v>02.010.08.243 .0001.2227</v>
      </c>
    </row>
    <row r="63" spans="1:19" x14ac:dyDescent="0.2">
      <c r="A63">
        <v>62</v>
      </c>
      <c r="B63" t="s">
        <v>4625</v>
      </c>
      <c r="C63" t="s">
        <v>3724</v>
      </c>
      <c r="D63" t="s">
        <v>4720</v>
      </c>
      <c r="E63" t="s">
        <v>4721</v>
      </c>
      <c r="F63" t="s">
        <v>4689</v>
      </c>
      <c r="G63" t="s">
        <v>4690</v>
      </c>
      <c r="H63" t="s">
        <v>4701</v>
      </c>
      <c r="I63" t="s">
        <v>4702</v>
      </c>
      <c r="J63" t="s">
        <v>1494</v>
      </c>
      <c r="K63" t="s">
        <v>4632</v>
      </c>
      <c r="L63" t="s">
        <v>4722</v>
      </c>
      <c r="M63" t="s">
        <v>4723</v>
      </c>
      <c r="N63" t="s">
        <v>4651</v>
      </c>
      <c r="O63" t="s">
        <v>4652</v>
      </c>
      <c r="P63" t="s">
        <v>4636</v>
      </c>
      <c r="Q63" t="s">
        <v>4637</v>
      </c>
      <c r="R63" t="str">
        <f t="shared" si="0"/>
        <v>08.243 .0001.2227</v>
      </c>
      <c r="S63" t="str">
        <f t="shared" si="1"/>
        <v>02.010.08.243 .0001.2227</v>
      </c>
    </row>
    <row r="64" spans="1:19" x14ac:dyDescent="0.2">
      <c r="A64">
        <v>63</v>
      </c>
      <c r="B64" t="s">
        <v>4625</v>
      </c>
      <c r="C64" t="s">
        <v>3724</v>
      </c>
      <c r="D64" t="s">
        <v>4720</v>
      </c>
      <c r="E64" t="s">
        <v>4721</v>
      </c>
      <c r="F64" t="s">
        <v>4689</v>
      </c>
      <c r="G64" t="s">
        <v>4690</v>
      </c>
      <c r="H64" t="s">
        <v>4701</v>
      </c>
      <c r="I64" t="s">
        <v>4702</v>
      </c>
      <c r="J64" t="s">
        <v>1494</v>
      </c>
      <c r="K64" t="s">
        <v>4632</v>
      </c>
      <c r="L64" t="s">
        <v>4722</v>
      </c>
      <c r="M64" t="s">
        <v>4723</v>
      </c>
      <c r="N64" t="s">
        <v>4655</v>
      </c>
      <c r="O64" t="s">
        <v>4656</v>
      </c>
      <c r="P64" t="s">
        <v>4636</v>
      </c>
      <c r="Q64" t="s">
        <v>4637</v>
      </c>
      <c r="R64" t="str">
        <f t="shared" si="0"/>
        <v>08.243 .0001.2227</v>
      </c>
      <c r="S64" t="str">
        <f t="shared" si="1"/>
        <v>02.010.08.243 .0001.2227</v>
      </c>
    </row>
    <row r="65" spans="1:19" x14ac:dyDescent="0.2">
      <c r="A65">
        <v>64</v>
      </c>
      <c r="B65" t="s">
        <v>4625</v>
      </c>
      <c r="C65" t="s">
        <v>3724</v>
      </c>
      <c r="D65" t="s">
        <v>4720</v>
      </c>
      <c r="E65" t="s">
        <v>4721</v>
      </c>
      <c r="F65" t="s">
        <v>4689</v>
      </c>
      <c r="G65" t="s">
        <v>4690</v>
      </c>
      <c r="H65" t="s">
        <v>4701</v>
      </c>
      <c r="I65" t="s">
        <v>4702</v>
      </c>
      <c r="J65" t="s">
        <v>1494</v>
      </c>
      <c r="K65" t="s">
        <v>4632</v>
      </c>
      <c r="L65" t="s">
        <v>4722</v>
      </c>
      <c r="M65" t="s">
        <v>4723</v>
      </c>
      <c r="N65" t="s">
        <v>4657</v>
      </c>
      <c r="O65" t="s">
        <v>4658</v>
      </c>
      <c r="P65" t="s">
        <v>4636</v>
      </c>
      <c r="Q65" t="s">
        <v>4637</v>
      </c>
      <c r="R65" t="str">
        <f t="shared" si="0"/>
        <v>08.243 .0001.2227</v>
      </c>
      <c r="S65" t="str">
        <f t="shared" si="1"/>
        <v>02.010.08.243 .0001.2227</v>
      </c>
    </row>
    <row r="66" spans="1:19" x14ac:dyDescent="0.2">
      <c r="A66">
        <v>65</v>
      </c>
      <c r="B66" t="s">
        <v>4625</v>
      </c>
      <c r="C66" t="s">
        <v>3724</v>
      </c>
      <c r="D66" t="s">
        <v>4724</v>
      </c>
      <c r="E66" t="s">
        <v>4725</v>
      </c>
      <c r="F66" t="s">
        <v>4689</v>
      </c>
      <c r="G66" t="s">
        <v>4690</v>
      </c>
      <c r="H66" t="s">
        <v>4701</v>
      </c>
      <c r="I66" t="s">
        <v>4702</v>
      </c>
      <c r="J66" t="s">
        <v>1494</v>
      </c>
      <c r="K66" t="s">
        <v>4632</v>
      </c>
      <c r="L66" t="s">
        <v>1817</v>
      </c>
      <c r="M66" t="s">
        <v>4646</v>
      </c>
      <c r="N66" t="s">
        <v>4647</v>
      </c>
      <c r="O66" t="s">
        <v>4648</v>
      </c>
      <c r="P66" t="s">
        <v>4636</v>
      </c>
      <c r="Q66" t="s">
        <v>4637</v>
      </c>
      <c r="R66" t="str">
        <f t="shared" si="0"/>
        <v>08.243 .0001.2002</v>
      </c>
      <c r="S66" t="str">
        <f t="shared" si="1"/>
        <v>02.011.08.243 .0001.2002</v>
      </c>
    </row>
    <row r="67" spans="1:19" x14ac:dyDescent="0.2">
      <c r="A67">
        <v>66</v>
      </c>
      <c r="B67" t="s">
        <v>4625</v>
      </c>
      <c r="C67" t="s">
        <v>3724</v>
      </c>
      <c r="D67" t="s">
        <v>4724</v>
      </c>
      <c r="E67" t="s">
        <v>4725</v>
      </c>
      <c r="F67" t="s">
        <v>4689</v>
      </c>
      <c r="G67" t="s">
        <v>4690</v>
      </c>
      <c r="H67" t="s">
        <v>4701</v>
      </c>
      <c r="I67" t="s">
        <v>4702</v>
      </c>
      <c r="J67" t="s">
        <v>1494</v>
      </c>
      <c r="K67" t="s">
        <v>4632</v>
      </c>
      <c r="L67" t="s">
        <v>1817</v>
      </c>
      <c r="M67" t="s">
        <v>4646</v>
      </c>
      <c r="N67" t="s">
        <v>4649</v>
      </c>
      <c r="O67" t="s">
        <v>4650</v>
      </c>
      <c r="P67" t="s">
        <v>4636</v>
      </c>
      <c r="Q67" t="s">
        <v>4637</v>
      </c>
      <c r="R67" t="str">
        <f t="shared" ref="R67:R130" si="2">F67&amp;"."&amp;H67&amp;"."&amp;J67&amp;"."&amp;L67</f>
        <v>08.243 .0001.2002</v>
      </c>
      <c r="S67" t="str">
        <f t="shared" ref="S67:S130" si="3">B67&amp;"."&amp;D67&amp;"."&amp;F67&amp;"."&amp;H67&amp;"."&amp;J67&amp;"."&amp;L67</f>
        <v>02.011.08.243 .0001.2002</v>
      </c>
    </row>
    <row r="68" spans="1:19" x14ac:dyDescent="0.2">
      <c r="A68">
        <v>67</v>
      </c>
      <c r="B68" t="s">
        <v>4625</v>
      </c>
      <c r="C68" t="s">
        <v>3724</v>
      </c>
      <c r="D68" t="s">
        <v>4724</v>
      </c>
      <c r="E68" t="s">
        <v>4725</v>
      </c>
      <c r="F68" t="s">
        <v>4689</v>
      </c>
      <c r="G68" t="s">
        <v>4690</v>
      </c>
      <c r="H68" t="s">
        <v>4701</v>
      </c>
      <c r="I68" t="s">
        <v>4702</v>
      </c>
      <c r="J68" t="s">
        <v>1494</v>
      </c>
      <c r="K68" t="s">
        <v>4632</v>
      </c>
      <c r="L68" t="s">
        <v>1817</v>
      </c>
      <c r="M68" t="s">
        <v>4646</v>
      </c>
      <c r="N68" t="s">
        <v>4653</v>
      </c>
      <c r="O68" t="s">
        <v>4654</v>
      </c>
      <c r="P68" t="s">
        <v>4636</v>
      </c>
      <c r="Q68" t="s">
        <v>4637</v>
      </c>
      <c r="R68" t="str">
        <f t="shared" si="2"/>
        <v>08.243 .0001.2002</v>
      </c>
      <c r="S68" t="str">
        <f t="shared" si="3"/>
        <v>02.011.08.243 .0001.2002</v>
      </c>
    </row>
    <row r="69" spans="1:19" x14ac:dyDescent="0.2">
      <c r="A69">
        <v>68</v>
      </c>
      <c r="B69" t="s">
        <v>4625</v>
      </c>
      <c r="C69" t="s">
        <v>3724</v>
      </c>
      <c r="D69" t="s">
        <v>4724</v>
      </c>
      <c r="E69" t="s">
        <v>4725</v>
      </c>
      <c r="F69" t="s">
        <v>4689</v>
      </c>
      <c r="G69" t="s">
        <v>4690</v>
      </c>
      <c r="H69" t="s">
        <v>4701</v>
      </c>
      <c r="I69" t="s">
        <v>4702</v>
      </c>
      <c r="J69" t="s">
        <v>1494</v>
      </c>
      <c r="K69" t="s">
        <v>4632</v>
      </c>
      <c r="L69" t="s">
        <v>1817</v>
      </c>
      <c r="M69" t="s">
        <v>4646</v>
      </c>
      <c r="N69" t="s">
        <v>4657</v>
      </c>
      <c r="O69" t="s">
        <v>4658</v>
      </c>
      <c r="P69" t="s">
        <v>4636</v>
      </c>
      <c r="Q69" t="s">
        <v>4637</v>
      </c>
      <c r="R69" t="str">
        <f t="shared" si="2"/>
        <v>08.243 .0001.2002</v>
      </c>
      <c r="S69" t="str">
        <f t="shared" si="3"/>
        <v>02.011.08.243 .0001.2002</v>
      </c>
    </row>
    <row r="70" spans="1:19" x14ac:dyDescent="0.2">
      <c r="A70">
        <v>69</v>
      </c>
      <c r="B70" t="s">
        <v>4726</v>
      </c>
      <c r="C70" t="s">
        <v>4409</v>
      </c>
      <c r="D70" t="s">
        <v>4626</v>
      </c>
      <c r="E70" t="s">
        <v>4727</v>
      </c>
      <c r="F70" t="s">
        <v>4628</v>
      </c>
      <c r="G70" t="s">
        <v>4629</v>
      </c>
      <c r="H70" t="s">
        <v>4630</v>
      </c>
      <c r="I70" t="s">
        <v>4631</v>
      </c>
      <c r="J70" t="s">
        <v>1494</v>
      </c>
      <c r="K70" t="s">
        <v>4632</v>
      </c>
      <c r="L70" t="s">
        <v>1814</v>
      </c>
      <c r="M70" t="s">
        <v>4633</v>
      </c>
      <c r="N70" t="s">
        <v>4634</v>
      </c>
      <c r="O70" t="s">
        <v>4635</v>
      </c>
      <c r="P70" t="s">
        <v>4636</v>
      </c>
      <c r="Q70" t="s">
        <v>4637</v>
      </c>
      <c r="R70" t="str">
        <f t="shared" si="2"/>
        <v>04.122 .0001.2001</v>
      </c>
      <c r="S70" t="str">
        <f t="shared" si="3"/>
        <v>03.001.04.122 .0001.2001</v>
      </c>
    </row>
    <row r="71" spans="1:19" x14ac:dyDescent="0.2">
      <c r="A71">
        <v>70</v>
      </c>
      <c r="B71" t="s">
        <v>4726</v>
      </c>
      <c r="C71" t="s">
        <v>4409</v>
      </c>
      <c r="D71" t="s">
        <v>4626</v>
      </c>
      <c r="E71" t="s">
        <v>4727</v>
      </c>
      <c r="F71" t="s">
        <v>4628</v>
      </c>
      <c r="G71" t="s">
        <v>4629</v>
      </c>
      <c r="H71" t="s">
        <v>4630</v>
      </c>
      <c r="I71" t="s">
        <v>4631</v>
      </c>
      <c r="J71" t="s">
        <v>1494</v>
      </c>
      <c r="K71" t="s">
        <v>4632</v>
      </c>
      <c r="L71" t="s">
        <v>1814</v>
      </c>
      <c r="M71" t="s">
        <v>4633</v>
      </c>
      <c r="N71" t="s">
        <v>4638</v>
      </c>
      <c r="O71" t="s">
        <v>4639</v>
      </c>
      <c r="P71" t="s">
        <v>4636</v>
      </c>
      <c r="Q71" t="s">
        <v>4637</v>
      </c>
      <c r="R71" t="str">
        <f t="shared" si="2"/>
        <v>04.122 .0001.2001</v>
      </c>
      <c r="S71" t="str">
        <f t="shared" si="3"/>
        <v>03.001.04.122 .0001.2001</v>
      </c>
    </row>
    <row r="72" spans="1:19" x14ac:dyDescent="0.2">
      <c r="A72">
        <v>71</v>
      </c>
      <c r="B72" t="s">
        <v>4726</v>
      </c>
      <c r="C72" t="s">
        <v>4409</v>
      </c>
      <c r="D72" t="s">
        <v>4626</v>
      </c>
      <c r="E72" t="s">
        <v>4727</v>
      </c>
      <c r="F72" t="s">
        <v>4628</v>
      </c>
      <c r="G72" t="s">
        <v>4629</v>
      </c>
      <c r="H72" t="s">
        <v>4630</v>
      </c>
      <c r="I72" t="s">
        <v>4631</v>
      </c>
      <c r="J72" t="s">
        <v>1494</v>
      </c>
      <c r="K72" t="s">
        <v>4632</v>
      </c>
      <c r="L72" t="s">
        <v>1814</v>
      </c>
      <c r="M72" t="s">
        <v>4633</v>
      </c>
      <c r="N72" t="s">
        <v>4640</v>
      </c>
      <c r="O72" t="s">
        <v>4641</v>
      </c>
      <c r="P72" t="s">
        <v>4636</v>
      </c>
      <c r="Q72" t="s">
        <v>4637</v>
      </c>
      <c r="R72" t="str">
        <f t="shared" si="2"/>
        <v>04.122 .0001.2001</v>
      </c>
      <c r="S72" t="str">
        <f t="shared" si="3"/>
        <v>03.001.04.122 .0001.2001</v>
      </c>
    </row>
    <row r="73" spans="1:19" x14ac:dyDescent="0.2">
      <c r="A73">
        <v>72</v>
      </c>
      <c r="B73" t="s">
        <v>4726</v>
      </c>
      <c r="C73" t="s">
        <v>4409</v>
      </c>
      <c r="D73" t="s">
        <v>4626</v>
      </c>
      <c r="E73" t="s">
        <v>4727</v>
      </c>
      <c r="F73" t="s">
        <v>4628</v>
      </c>
      <c r="G73" t="s">
        <v>4629</v>
      </c>
      <c r="H73" t="s">
        <v>4630</v>
      </c>
      <c r="I73" t="s">
        <v>4631</v>
      </c>
      <c r="J73" t="s">
        <v>1494</v>
      </c>
      <c r="K73" t="s">
        <v>4632</v>
      </c>
      <c r="L73" t="s">
        <v>1814</v>
      </c>
      <c r="M73" t="s">
        <v>4633</v>
      </c>
      <c r="N73" t="s">
        <v>4642</v>
      </c>
      <c r="O73" t="s">
        <v>4643</v>
      </c>
      <c r="P73" t="s">
        <v>4636</v>
      </c>
      <c r="Q73" t="s">
        <v>4637</v>
      </c>
      <c r="R73" t="str">
        <f t="shared" si="2"/>
        <v>04.122 .0001.2001</v>
      </c>
      <c r="S73" t="str">
        <f t="shared" si="3"/>
        <v>03.001.04.122 .0001.2001</v>
      </c>
    </row>
    <row r="74" spans="1:19" x14ac:dyDescent="0.2">
      <c r="A74">
        <v>73</v>
      </c>
      <c r="B74" t="s">
        <v>4726</v>
      </c>
      <c r="C74" t="s">
        <v>4409</v>
      </c>
      <c r="D74" t="s">
        <v>4626</v>
      </c>
      <c r="E74" t="s">
        <v>4727</v>
      </c>
      <c r="F74" t="s">
        <v>4628</v>
      </c>
      <c r="G74" t="s">
        <v>4629</v>
      </c>
      <c r="H74" t="s">
        <v>4630</v>
      </c>
      <c r="I74" t="s">
        <v>4631</v>
      </c>
      <c r="J74" t="s">
        <v>1494</v>
      </c>
      <c r="K74" t="s">
        <v>4632</v>
      </c>
      <c r="L74" t="s">
        <v>1814</v>
      </c>
      <c r="M74" t="s">
        <v>4633</v>
      </c>
      <c r="N74" t="s">
        <v>4644</v>
      </c>
      <c r="O74" t="s">
        <v>4645</v>
      </c>
      <c r="P74" t="s">
        <v>4636</v>
      </c>
      <c r="Q74" t="s">
        <v>4637</v>
      </c>
      <c r="R74" t="str">
        <f t="shared" si="2"/>
        <v>04.122 .0001.2001</v>
      </c>
      <c r="S74" t="str">
        <f t="shared" si="3"/>
        <v>03.001.04.122 .0001.2001</v>
      </c>
    </row>
    <row r="75" spans="1:19" x14ac:dyDescent="0.2">
      <c r="A75">
        <v>74</v>
      </c>
      <c r="B75" t="s">
        <v>4726</v>
      </c>
      <c r="C75" t="s">
        <v>4409</v>
      </c>
      <c r="D75" t="s">
        <v>4626</v>
      </c>
      <c r="E75" t="s">
        <v>4727</v>
      </c>
      <c r="F75" t="s">
        <v>4628</v>
      </c>
      <c r="G75" t="s">
        <v>4629</v>
      </c>
      <c r="H75" t="s">
        <v>4630</v>
      </c>
      <c r="I75" t="s">
        <v>4631</v>
      </c>
      <c r="J75" t="s">
        <v>1494</v>
      </c>
      <c r="K75" t="s">
        <v>4632</v>
      </c>
      <c r="L75" t="s">
        <v>1817</v>
      </c>
      <c r="M75" t="s">
        <v>4646</v>
      </c>
      <c r="N75" t="s">
        <v>4706</v>
      </c>
      <c r="O75" t="s">
        <v>4707</v>
      </c>
      <c r="P75" t="s">
        <v>4636</v>
      </c>
      <c r="Q75" t="s">
        <v>4637</v>
      </c>
      <c r="R75" t="str">
        <f t="shared" si="2"/>
        <v>04.122 .0001.2002</v>
      </c>
      <c r="S75" t="str">
        <f t="shared" si="3"/>
        <v>03.001.04.122 .0001.2002</v>
      </c>
    </row>
    <row r="76" spans="1:19" x14ac:dyDescent="0.2">
      <c r="A76">
        <v>75</v>
      </c>
      <c r="B76" t="s">
        <v>4726</v>
      </c>
      <c r="C76" t="s">
        <v>4409</v>
      </c>
      <c r="D76" t="s">
        <v>4626</v>
      </c>
      <c r="E76" t="s">
        <v>4727</v>
      </c>
      <c r="F76" t="s">
        <v>4628</v>
      </c>
      <c r="G76" t="s">
        <v>4629</v>
      </c>
      <c r="H76" t="s">
        <v>4630</v>
      </c>
      <c r="I76" t="s">
        <v>4631</v>
      </c>
      <c r="J76" t="s">
        <v>1494</v>
      </c>
      <c r="K76" t="s">
        <v>4632</v>
      </c>
      <c r="L76" t="s">
        <v>1817</v>
      </c>
      <c r="M76" t="s">
        <v>4646</v>
      </c>
      <c r="N76" t="s">
        <v>4647</v>
      </c>
      <c r="O76" t="s">
        <v>4648</v>
      </c>
      <c r="P76" t="s">
        <v>4636</v>
      </c>
      <c r="Q76" t="s">
        <v>4637</v>
      </c>
      <c r="R76" t="str">
        <f t="shared" si="2"/>
        <v>04.122 .0001.2002</v>
      </c>
      <c r="S76" t="str">
        <f t="shared" si="3"/>
        <v>03.001.04.122 .0001.2002</v>
      </c>
    </row>
    <row r="77" spans="1:19" x14ac:dyDescent="0.2">
      <c r="A77">
        <v>76</v>
      </c>
      <c r="B77" t="s">
        <v>4726</v>
      </c>
      <c r="C77" t="s">
        <v>4409</v>
      </c>
      <c r="D77" t="s">
        <v>4626</v>
      </c>
      <c r="E77" t="s">
        <v>4727</v>
      </c>
      <c r="F77" t="s">
        <v>4628</v>
      </c>
      <c r="G77" t="s">
        <v>4629</v>
      </c>
      <c r="H77" t="s">
        <v>4630</v>
      </c>
      <c r="I77" t="s">
        <v>4631</v>
      </c>
      <c r="J77" t="s">
        <v>1494</v>
      </c>
      <c r="K77" t="s">
        <v>4632</v>
      </c>
      <c r="L77" t="s">
        <v>1817</v>
      </c>
      <c r="M77" t="s">
        <v>4646</v>
      </c>
      <c r="N77" t="s">
        <v>4649</v>
      </c>
      <c r="O77" t="s">
        <v>4650</v>
      </c>
      <c r="P77" t="s">
        <v>4636</v>
      </c>
      <c r="Q77" t="s">
        <v>4637</v>
      </c>
      <c r="R77" t="str">
        <f t="shared" si="2"/>
        <v>04.122 .0001.2002</v>
      </c>
      <c r="S77" t="str">
        <f t="shared" si="3"/>
        <v>03.001.04.122 .0001.2002</v>
      </c>
    </row>
    <row r="78" spans="1:19" x14ac:dyDescent="0.2">
      <c r="A78">
        <v>77</v>
      </c>
      <c r="B78" t="s">
        <v>4726</v>
      </c>
      <c r="C78" t="s">
        <v>4409</v>
      </c>
      <c r="D78" t="s">
        <v>4626</v>
      </c>
      <c r="E78" t="s">
        <v>4727</v>
      </c>
      <c r="F78" t="s">
        <v>4628</v>
      </c>
      <c r="G78" t="s">
        <v>4629</v>
      </c>
      <c r="H78" t="s">
        <v>4630</v>
      </c>
      <c r="I78" t="s">
        <v>4631</v>
      </c>
      <c r="J78" t="s">
        <v>1494</v>
      </c>
      <c r="K78" t="s">
        <v>4632</v>
      </c>
      <c r="L78" t="s">
        <v>1817</v>
      </c>
      <c r="M78" t="s">
        <v>4646</v>
      </c>
      <c r="N78" t="s">
        <v>4653</v>
      </c>
      <c r="O78" t="s">
        <v>4654</v>
      </c>
      <c r="P78" t="s">
        <v>4636</v>
      </c>
      <c r="Q78" t="s">
        <v>4637</v>
      </c>
      <c r="R78" t="str">
        <f t="shared" si="2"/>
        <v>04.122 .0001.2002</v>
      </c>
      <c r="S78" t="str">
        <f t="shared" si="3"/>
        <v>03.001.04.122 .0001.2002</v>
      </c>
    </row>
    <row r="79" spans="1:19" x14ac:dyDescent="0.2">
      <c r="A79">
        <v>78</v>
      </c>
      <c r="B79" t="s">
        <v>4726</v>
      </c>
      <c r="C79" t="s">
        <v>4409</v>
      </c>
      <c r="D79" t="s">
        <v>4626</v>
      </c>
      <c r="E79" t="s">
        <v>4727</v>
      </c>
      <c r="F79" t="s">
        <v>4628</v>
      </c>
      <c r="G79" t="s">
        <v>4629</v>
      </c>
      <c r="H79" t="s">
        <v>4630</v>
      </c>
      <c r="I79" t="s">
        <v>4631</v>
      </c>
      <c r="J79" t="s">
        <v>1494</v>
      </c>
      <c r="K79" t="s">
        <v>4632</v>
      </c>
      <c r="L79" t="s">
        <v>1817</v>
      </c>
      <c r="M79" t="s">
        <v>4646</v>
      </c>
      <c r="N79" t="s">
        <v>4655</v>
      </c>
      <c r="O79" t="s">
        <v>4656</v>
      </c>
      <c r="P79" t="s">
        <v>4636</v>
      </c>
      <c r="Q79" t="s">
        <v>4637</v>
      </c>
      <c r="R79" t="str">
        <f t="shared" si="2"/>
        <v>04.122 .0001.2002</v>
      </c>
      <c r="S79" t="str">
        <f t="shared" si="3"/>
        <v>03.001.04.122 .0001.2002</v>
      </c>
    </row>
    <row r="80" spans="1:19" x14ac:dyDescent="0.2">
      <c r="A80">
        <v>79</v>
      </c>
      <c r="B80" t="s">
        <v>4726</v>
      </c>
      <c r="C80" t="s">
        <v>4409</v>
      </c>
      <c r="D80" t="s">
        <v>4626</v>
      </c>
      <c r="E80" t="s">
        <v>4727</v>
      </c>
      <c r="F80" t="s">
        <v>4628</v>
      </c>
      <c r="G80" t="s">
        <v>4629</v>
      </c>
      <c r="H80" t="s">
        <v>4630</v>
      </c>
      <c r="I80" t="s">
        <v>4631</v>
      </c>
      <c r="J80" t="s">
        <v>1494</v>
      </c>
      <c r="K80" t="s">
        <v>4632</v>
      </c>
      <c r="L80" t="s">
        <v>1817</v>
      </c>
      <c r="M80" t="s">
        <v>4646</v>
      </c>
      <c r="N80" t="s">
        <v>4657</v>
      </c>
      <c r="O80" t="s">
        <v>4658</v>
      </c>
      <c r="P80" t="s">
        <v>4636</v>
      </c>
      <c r="Q80" t="s">
        <v>4637</v>
      </c>
      <c r="R80" t="str">
        <f t="shared" si="2"/>
        <v>04.122 .0001.2002</v>
      </c>
      <c r="S80" t="str">
        <f t="shared" si="3"/>
        <v>03.001.04.122 .0001.2002</v>
      </c>
    </row>
    <row r="81" spans="1:19" x14ac:dyDescent="0.2">
      <c r="A81">
        <v>80</v>
      </c>
      <c r="B81" t="s">
        <v>4726</v>
      </c>
      <c r="C81" t="s">
        <v>4409</v>
      </c>
      <c r="D81" t="s">
        <v>4626</v>
      </c>
      <c r="E81" t="s">
        <v>4727</v>
      </c>
      <c r="F81" t="s">
        <v>4628</v>
      </c>
      <c r="G81" t="s">
        <v>4629</v>
      </c>
      <c r="H81" t="s">
        <v>4630</v>
      </c>
      <c r="I81" t="s">
        <v>4631</v>
      </c>
      <c r="J81" t="s">
        <v>1494</v>
      </c>
      <c r="K81" t="s">
        <v>4632</v>
      </c>
      <c r="L81" t="s">
        <v>1823</v>
      </c>
      <c r="M81" t="s">
        <v>4719</v>
      </c>
      <c r="N81" t="s">
        <v>4647</v>
      </c>
      <c r="O81" t="s">
        <v>4648</v>
      </c>
      <c r="P81" t="s">
        <v>4636</v>
      </c>
      <c r="Q81" t="s">
        <v>4637</v>
      </c>
      <c r="R81" t="str">
        <f t="shared" si="2"/>
        <v>04.122 .0001.2004</v>
      </c>
      <c r="S81" t="str">
        <f t="shared" si="3"/>
        <v>03.001.04.122 .0001.2004</v>
      </c>
    </row>
    <row r="82" spans="1:19" x14ac:dyDescent="0.2">
      <c r="A82">
        <v>81</v>
      </c>
      <c r="B82" t="s">
        <v>4726</v>
      </c>
      <c r="C82" t="s">
        <v>4409</v>
      </c>
      <c r="D82" t="s">
        <v>4626</v>
      </c>
      <c r="E82" t="s">
        <v>4727</v>
      </c>
      <c r="F82" t="s">
        <v>4628</v>
      </c>
      <c r="G82" t="s">
        <v>4629</v>
      </c>
      <c r="H82" t="s">
        <v>4630</v>
      </c>
      <c r="I82" t="s">
        <v>4631</v>
      </c>
      <c r="J82" t="s">
        <v>1494</v>
      </c>
      <c r="K82" t="s">
        <v>4632</v>
      </c>
      <c r="L82" t="s">
        <v>1823</v>
      </c>
      <c r="M82" t="s">
        <v>4719</v>
      </c>
      <c r="N82" t="s">
        <v>4653</v>
      </c>
      <c r="O82" t="s">
        <v>4654</v>
      </c>
      <c r="P82" t="s">
        <v>4636</v>
      </c>
      <c r="Q82" t="s">
        <v>4637</v>
      </c>
      <c r="R82" t="str">
        <f t="shared" si="2"/>
        <v>04.122 .0001.2004</v>
      </c>
      <c r="S82" t="str">
        <f t="shared" si="3"/>
        <v>03.001.04.122 .0001.2004</v>
      </c>
    </row>
    <row r="83" spans="1:19" x14ac:dyDescent="0.2">
      <c r="A83">
        <v>82</v>
      </c>
      <c r="B83" t="s">
        <v>4726</v>
      </c>
      <c r="C83" t="s">
        <v>4409</v>
      </c>
      <c r="D83" t="s">
        <v>4626</v>
      </c>
      <c r="E83" t="s">
        <v>4727</v>
      </c>
      <c r="F83" t="s">
        <v>4628</v>
      </c>
      <c r="G83" t="s">
        <v>4629</v>
      </c>
      <c r="H83" t="s">
        <v>4630</v>
      </c>
      <c r="I83" t="s">
        <v>4631</v>
      </c>
      <c r="J83" t="s">
        <v>1500</v>
      </c>
      <c r="K83" t="s">
        <v>4728</v>
      </c>
      <c r="L83" t="s">
        <v>1652</v>
      </c>
      <c r="M83" t="s">
        <v>4729</v>
      </c>
      <c r="N83" t="s">
        <v>4655</v>
      </c>
      <c r="O83" t="s">
        <v>4656</v>
      </c>
      <c r="P83" t="s">
        <v>4636</v>
      </c>
      <c r="Q83" t="s">
        <v>4637</v>
      </c>
      <c r="R83" t="str">
        <f t="shared" si="2"/>
        <v>04.122 .0003.1003</v>
      </c>
      <c r="S83" t="str">
        <f t="shared" si="3"/>
        <v>03.001.04.122 .0003.1003</v>
      </c>
    </row>
    <row r="84" spans="1:19" x14ac:dyDescent="0.2">
      <c r="A84">
        <v>83</v>
      </c>
      <c r="B84" t="s">
        <v>4726</v>
      </c>
      <c r="C84" t="s">
        <v>4409</v>
      </c>
      <c r="D84" t="s">
        <v>4626</v>
      </c>
      <c r="E84" t="s">
        <v>4727</v>
      </c>
      <c r="F84" t="s">
        <v>4628</v>
      </c>
      <c r="G84" t="s">
        <v>4629</v>
      </c>
      <c r="H84" t="s">
        <v>4630</v>
      </c>
      <c r="I84" t="s">
        <v>4631</v>
      </c>
      <c r="J84" t="s">
        <v>1500</v>
      </c>
      <c r="K84" t="s">
        <v>4728</v>
      </c>
      <c r="L84" t="s">
        <v>1833</v>
      </c>
      <c r="M84" t="s">
        <v>4730</v>
      </c>
      <c r="N84" t="s">
        <v>4647</v>
      </c>
      <c r="O84" t="s">
        <v>4648</v>
      </c>
      <c r="P84" t="s">
        <v>4636</v>
      </c>
      <c r="Q84" t="s">
        <v>4637</v>
      </c>
      <c r="R84" t="str">
        <f t="shared" si="2"/>
        <v>04.122 .0003.2007</v>
      </c>
      <c r="S84" t="str">
        <f t="shared" si="3"/>
        <v>03.001.04.122 .0003.2007</v>
      </c>
    </row>
    <row r="85" spans="1:19" x14ac:dyDescent="0.2">
      <c r="A85">
        <v>84</v>
      </c>
      <c r="B85" t="s">
        <v>4726</v>
      </c>
      <c r="C85" t="s">
        <v>4409</v>
      </c>
      <c r="D85" t="s">
        <v>4626</v>
      </c>
      <c r="E85" t="s">
        <v>4727</v>
      </c>
      <c r="F85" t="s">
        <v>4628</v>
      </c>
      <c r="G85" t="s">
        <v>4629</v>
      </c>
      <c r="H85" t="s">
        <v>4630</v>
      </c>
      <c r="I85" t="s">
        <v>4631</v>
      </c>
      <c r="J85" t="s">
        <v>1500</v>
      </c>
      <c r="K85" t="s">
        <v>4728</v>
      </c>
      <c r="L85" t="s">
        <v>1833</v>
      </c>
      <c r="M85" t="s">
        <v>4730</v>
      </c>
      <c r="N85" t="s">
        <v>4653</v>
      </c>
      <c r="O85" t="s">
        <v>4654</v>
      </c>
      <c r="P85" t="s">
        <v>4636</v>
      </c>
      <c r="Q85" t="s">
        <v>4637</v>
      </c>
      <c r="R85" t="str">
        <f t="shared" si="2"/>
        <v>04.122 .0003.2007</v>
      </c>
      <c r="S85" t="str">
        <f t="shared" si="3"/>
        <v>03.001.04.122 .0003.2007</v>
      </c>
    </row>
    <row r="86" spans="1:19" x14ac:dyDescent="0.2">
      <c r="A86">
        <v>85</v>
      </c>
      <c r="B86" t="s">
        <v>4726</v>
      </c>
      <c r="C86" t="s">
        <v>4409</v>
      </c>
      <c r="D86" t="s">
        <v>4626</v>
      </c>
      <c r="E86" t="s">
        <v>4727</v>
      </c>
      <c r="F86" t="s">
        <v>4628</v>
      </c>
      <c r="G86" t="s">
        <v>4629</v>
      </c>
      <c r="H86" t="s">
        <v>4630</v>
      </c>
      <c r="I86" t="s">
        <v>4631</v>
      </c>
      <c r="J86" t="s">
        <v>1503</v>
      </c>
      <c r="K86" t="s">
        <v>4659</v>
      </c>
      <c r="L86" t="s">
        <v>1836</v>
      </c>
      <c r="M86" t="s">
        <v>4661</v>
      </c>
      <c r="N86" t="s">
        <v>4647</v>
      </c>
      <c r="O86" t="s">
        <v>4648</v>
      </c>
      <c r="P86" t="s">
        <v>4636</v>
      </c>
      <c r="Q86" t="s">
        <v>4637</v>
      </c>
      <c r="R86" t="str">
        <f t="shared" si="2"/>
        <v>04.122 .0004.2008</v>
      </c>
      <c r="S86" t="str">
        <f t="shared" si="3"/>
        <v>03.001.04.122 .0004.2008</v>
      </c>
    </row>
    <row r="87" spans="1:19" x14ac:dyDescent="0.2">
      <c r="A87">
        <v>86</v>
      </c>
      <c r="B87" t="s">
        <v>4726</v>
      </c>
      <c r="C87" t="s">
        <v>4409</v>
      </c>
      <c r="D87" t="s">
        <v>4626</v>
      </c>
      <c r="E87" t="s">
        <v>4727</v>
      </c>
      <c r="F87" t="s">
        <v>4628</v>
      </c>
      <c r="G87" t="s">
        <v>4629</v>
      </c>
      <c r="H87" t="s">
        <v>4630</v>
      </c>
      <c r="I87" t="s">
        <v>4631</v>
      </c>
      <c r="J87" t="s">
        <v>1503</v>
      </c>
      <c r="K87" t="s">
        <v>4659</v>
      </c>
      <c r="L87" t="s">
        <v>1836</v>
      </c>
      <c r="M87" t="s">
        <v>4661</v>
      </c>
      <c r="N87" t="s">
        <v>4653</v>
      </c>
      <c r="O87" t="s">
        <v>4654</v>
      </c>
      <c r="P87" t="s">
        <v>4636</v>
      </c>
      <c r="Q87" t="s">
        <v>4637</v>
      </c>
      <c r="R87" t="str">
        <f t="shared" si="2"/>
        <v>04.122 .0004.2008</v>
      </c>
      <c r="S87" t="str">
        <f t="shared" si="3"/>
        <v>03.001.04.122 .0004.2008</v>
      </c>
    </row>
    <row r="88" spans="1:19" x14ac:dyDescent="0.2">
      <c r="A88">
        <v>87</v>
      </c>
      <c r="B88" t="s">
        <v>4726</v>
      </c>
      <c r="C88" t="s">
        <v>4409</v>
      </c>
      <c r="D88" t="s">
        <v>4626</v>
      </c>
      <c r="E88" t="s">
        <v>4727</v>
      </c>
      <c r="F88" t="s">
        <v>4628</v>
      </c>
      <c r="G88" t="s">
        <v>4629</v>
      </c>
      <c r="H88" t="s">
        <v>4630</v>
      </c>
      <c r="I88" t="s">
        <v>4631</v>
      </c>
      <c r="J88" t="s">
        <v>1503</v>
      </c>
      <c r="K88" t="s">
        <v>4659</v>
      </c>
      <c r="L88" t="s">
        <v>1836</v>
      </c>
      <c r="M88" t="s">
        <v>4661</v>
      </c>
      <c r="N88" t="s">
        <v>4657</v>
      </c>
      <c r="O88" t="s">
        <v>4658</v>
      </c>
      <c r="P88" t="s">
        <v>4636</v>
      </c>
      <c r="Q88" t="s">
        <v>4637</v>
      </c>
      <c r="R88" t="str">
        <f t="shared" si="2"/>
        <v>04.122 .0004.2008</v>
      </c>
      <c r="S88" t="str">
        <f t="shared" si="3"/>
        <v>03.001.04.122 .0004.2008</v>
      </c>
    </row>
    <row r="89" spans="1:19" x14ac:dyDescent="0.2">
      <c r="A89">
        <v>88</v>
      </c>
      <c r="B89" t="s">
        <v>4726</v>
      </c>
      <c r="C89" t="s">
        <v>4409</v>
      </c>
      <c r="D89" t="s">
        <v>4626</v>
      </c>
      <c r="E89" t="s">
        <v>4727</v>
      </c>
      <c r="F89" t="s">
        <v>4628</v>
      </c>
      <c r="G89" t="s">
        <v>4629</v>
      </c>
      <c r="H89" t="s">
        <v>4630</v>
      </c>
      <c r="I89" t="s">
        <v>4631</v>
      </c>
      <c r="J89" t="s">
        <v>1506</v>
      </c>
      <c r="K89" t="s">
        <v>4731</v>
      </c>
      <c r="L89" t="s">
        <v>4732</v>
      </c>
      <c r="M89" t="s">
        <v>4733</v>
      </c>
      <c r="N89" t="s">
        <v>4647</v>
      </c>
      <c r="O89" t="s">
        <v>4648</v>
      </c>
      <c r="P89" t="s">
        <v>4636</v>
      </c>
      <c r="Q89" t="s">
        <v>4637</v>
      </c>
      <c r="R89" t="str">
        <f t="shared" si="2"/>
        <v>04.122 .0005.1207</v>
      </c>
      <c r="S89" t="str">
        <f t="shared" si="3"/>
        <v>03.001.04.122 .0005.1207</v>
      </c>
    </row>
    <row r="90" spans="1:19" x14ac:dyDescent="0.2">
      <c r="A90">
        <v>89</v>
      </c>
      <c r="B90" t="s">
        <v>4726</v>
      </c>
      <c r="C90" t="s">
        <v>4409</v>
      </c>
      <c r="D90" t="s">
        <v>4626</v>
      </c>
      <c r="E90" t="s">
        <v>4727</v>
      </c>
      <c r="F90" t="s">
        <v>4628</v>
      </c>
      <c r="G90" t="s">
        <v>4629</v>
      </c>
      <c r="H90" t="s">
        <v>4630</v>
      </c>
      <c r="I90" t="s">
        <v>4631</v>
      </c>
      <c r="J90" t="s">
        <v>1506</v>
      </c>
      <c r="K90" t="s">
        <v>4731</v>
      </c>
      <c r="L90" t="s">
        <v>4732</v>
      </c>
      <c r="M90" t="s">
        <v>4733</v>
      </c>
      <c r="N90" t="s">
        <v>4653</v>
      </c>
      <c r="O90" t="s">
        <v>4654</v>
      </c>
      <c r="P90" t="s">
        <v>4636</v>
      </c>
      <c r="Q90" t="s">
        <v>4637</v>
      </c>
      <c r="R90" t="str">
        <f t="shared" si="2"/>
        <v>04.122 .0005.1207</v>
      </c>
      <c r="S90" t="str">
        <f t="shared" si="3"/>
        <v>03.001.04.122 .0005.1207</v>
      </c>
    </row>
    <row r="91" spans="1:19" x14ac:dyDescent="0.2">
      <c r="A91">
        <v>90</v>
      </c>
      <c r="B91" t="s">
        <v>4726</v>
      </c>
      <c r="C91" t="s">
        <v>4409</v>
      </c>
      <c r="D91" t="s">
        <v>4626</v>
      </c>
      <c r="E91" t="s">
        <v>4727</v>
      </c>
      <c r="F91" t="s">
        <v>4628</v>
      </c>
      <c r="G91" t="s">
        <v>4629</v>
      </c>
      <c r="H91" t="s">
        <v>4734</v>
      </c>
      <c r="I91" t="s">
        <v>4735</v>
      </c>
      <c r="J91" t="s">
        <v>1497</v>
      </c>
      <c r="K91" t="s">
        <v>4736</v>
      </c>
      <c r="L91" t="s">
        <v>1827</v>
      </c>
      <c r="M91" t="s">
        <v>4737</v>
      </c>
      <c r="N91" t="s">
        <v>4647</v>
      </c>
      <c r="O91" t="s">
        <v>4648</v>
      </c>
      <c r="P91" t="s">
        <v>4636</v>
      </c>
      <c r="Q91" t="s">
        <v>4637</v>
      </c>
      <c r="R91" t="str">
        <f t="shared" si="2"/>
        <v>04.128 .0002.2005</v>
      </c>
      <c r="S91" t="str">
        <f t="shared" si="3"/>
        <v>03.001.04.128 .0002.2005</v>
      </c>
    </row>
    <row r="92" spans="1:19" x14ac:dyDescent="0.2">
      <c r="A92">
        <v>91</v>
      </c>
      <c r="B92" t="s">
        <v>4726</v>
      </c>
      <c r="C92" t="s">
        <v>4409</v>
      </c>
      <c r="D92" t="s">
        <v>4626</v>
      </c>
      <c r="E92" t="s">
        <v>4727</v>
      </c>
      <c r="F92" t="s">
        <v>4628</v>
      </c>
      <c r="G92" t="s">
        <v>4629</v>
      </c>
      <c r="H92" t="s">
        <v>4734</v>
      </c>
      <c r="I92" t="s">
        <v>4735</v>
      </c>
      <c r="J92" t="s">
        <v>1497</v>
      </c>
      <c r="K92" t="s">
        <v>4736</v>
      </c>
      <c r="L92" t="s">
        <v>1827</v>
      </c>
      <c r="M92" t="s">
        <v>4737</v>
      </c>
      <c r="N92" t="s">
        <v>4653</v>
      </c>
      <c r="O92" t="s">
        <v>4654</v>
      </c>
      <c r="P92" t="s">
        <v>4636</v>
      </c>
      <c r="Q92" t="s">
        <v>4637</v>
      </c>
      <c r="R92" t="str">
        <f t="shared" si="2"/>
        <v>04.128 .0002.2005</v>
      </c>
      <c r="S92" t="str">
        <f t="shared" si="3"/>
        <v>03.001.04.128 .0002.2005</v>
      </c>
    </row>
    <row r="93" spans="1:19" x14ac:dyDescent="0.2">
      <c r="A93">
        <v>92</v>
      </c>
      <c r="B93" t="s">
        <v>4726</v>
      </c>
      <c r="C93" t="s">
        <v>4409</v>
      </c>
      <c r="D93" t="s">
        <v>4626</v>
      </c>
      <c r="E93" t="s">
        <v>4727</v>
      </c>
      <c r="F93" t="s">
        <v>4669</v>
      </c>
      <c r="G93" t="s">
        <v>4670</v>
      </c>
      <c r="H93" t="s">
        <v>4738</v>
      </c>
      <c r="I93" t="s">
        <v>4739</v>
      </c>
      <c r="J93" t="s">
        <v>1655</v>
      </c>
      <c r="K93" t="s">
        <v>4740</v>
      </c>
      <c r="L93" t="s">
        <v>4741</v>
      </c>
      <c r="M93" t="s">
        <v>4742</v>
      </c>
      <c r="N93" t="s">
        <v>4743</v>
      </c>
      <c r="O93" t="s">
        <v>4744</v>
      </c>
      <c r="P93" t="s">
        <v>4636</v>
      </c>
      <c r="Q93" t="s">
        <v>4637</v>
      </c>
      <c r="R93" t="str">
        <f t="shared" si="2"/>
        <v>14.032 .1004.1376</v>
      </c>
      <c r="S93" t="str">
        <f t="shared" si="3"/>
        <v>03.001.14.032 .1004.1376</v>
      </c>
    </row>
    <row r="94" spans="1:19" x14ac:dyDescent="0.2">
      <c r="A94">
        <v>93</v>
      </c>
      <c r="B94" t="s">
        <v>4726</v>
      </c>
      <c r="C94" t="s">
        <v>4409</v>
      </c>
      <c r="D94" t="s">
        <v>4626</v>
      </c>
      <c r="E94" t="s">
        <v>4727</v>
      </c>
      <c r="F94" t="s">
        <v>4669</v>
      </c>
      <c r="G94" t="s">
        <v>4670</v>
      </c>
      <c r="H94" t="s">
        <v>4738</v>
      </c>
      <c r="I94" t="s">
        <v>4739</v>
      </c>
      <c r="J94" t="s">
        <v>1655</v>
      </c>
      <c r="K94" t="s">
        <v>4740</v>
      </c>
      <c r="L94" t="s">
        <v>4741</v>
      </c>
      <c r="M94" t="s">
        <v>4742</v>
      </c>
      <c r="N94" t="s">
        <v>4745</v>
      </c>
      <c r="O94" t="s">
        <v>4746</v>
      </c>
      <c r="P94" t="s">
        <v>4636</v>
      </c>
      <c r="Q94" t="s">
        <v>4637</v>
      </c>
      <c r="R94" t="str">
        <f t="shared" si="2"/>
        <v>14.032 .1004.1376</v>
      </c>
      <c r="S94" t="str">
        <f t="shared" si="3"/>
        <v>03.001.14.032 .1004.1376</v>
      </c>
    </row>
    <row r="95" spans="1:19" x14ac:dyDescent="0.2">
      <c r="A95">
        <v>94</v>
      </c>
      <c r="B95" t="s">
        <v>4726</v>
      </c>
      <c r="C95" t="s">
        <v>4409</v>
      </c>
      <c r="D95" t="s">
        <v>4626</v>
      </c>
      <c r="E95" t="s">
        <v>4727</v>
      </c>
      <c r="F95" t="s">
        <v>4669</v>
      </c>
      <c r="G95" t="s">
        <v>4670</v>
      </c>
      <c r="H95" t="s">
        <v>4738</v>
      </c>
      <c r="I95" t="s">
        <v>4739</v>
      </c>
      <c r="J95" t="s">
        <v>1655</v>
      </c>
      <c r="K95" t="s">
        <v>4740</v>
      </c>
      <c r="L95" t="s">
        <v>4747</v>
      </c>
      <c r="M95" t="s">
        <v>4748</v>
      </c>
      <c r="N95" t="s">
        <v>4647</v>
      </c>
      <c r="O95" t="s">
        <v>4648</v>
      </c>
      <c r="P95" t="s">
        <v>4636</v>
      </c>
      <c r="Q95" t="s">
        <v>4637</v>
      </c>
      <c r="R95" t="str">
        <f t="shared" si="2"/>
        <v>14.032 .1004.1377</v>
      </c>
      <c r="S95" t="str">
        <f t="shared" si="3"/>
        <v>03.001.14.032 .1004.1377</v>
      </c>
    </row>
    <row r="96" spans="1:19" x14ac:dyDescent="0.2">
      <c r="A96">
        <v>95</v>
      </c>
      <c r="B96" t="s">
        <v>4726</v>
      </c>
      <c r="C96" t="s">
        <v>4409</v>
      </c>
      <c r="D96" t="s">
        <v>4626</v>
      </c>
      <c r="E96" t="s">
        <v>4727</v>
      </c>
      <c r="F96" t="s">
        <v>4669</v>
      </c>
      <c r="G96" t="s">
        <v>4670</v>
      </c>
      <c r="H96" t="s">
        <v>4738</v>
      </c>
      <c r="I96" t="s">
        <v>4739</v>
      </c>
      <c r="J96" t="s">
        <v>1655</v>
      </c>
      <c r="K96" t="s">
        <v>4740</v>
      </c>
      <c r="L96" t="s">
        <v>4747</v>
      </c>
      <c r="M96" t="s">
        <v>4748</v>
      </c>
      <c r="N96" t="s">
        <v>4651</v>
      </c>
      <c r="O96" t="s">
        <v>4652</v>
      </c>
      <c r="P96" t="s">
        <v>4636</v>
      </c>
      <c r="Q96" t="s">
        <v>4637</v>
      </c>
      <c r="R96" t="str">
        <f t="shared" si="2"/>
        <v>14.032 .1004.1377</v>
      </c>
      <c r="S96" t="str">
        <f t="shared" si="3"/>
        <v>03.001.14.032 .1004.1377</v>
      </c>
    </row>
    <row r="97" spans="1:19" x14ac:dyDescent="0.2">
      <c r="A97">
        <v>96</v>
      </c>
      <c r="B97" t="s">
        <v>4726</v>
      </c>
      <c r="C97" t="s">
        <v>4409</v>
      </c>
      <c r="D97" t="s">
        <v>4626</v>
      </c>
      <c r="E97" t="s">
        <v>4727</v>
      </c>
      <c r="F97" t="s">
        <v>4669</v>
      </c>
      <c r="G97" t="s">
        <v>4670</v>
      </c>
      <c r="H97" t="s">
        <v>4738</v>
      </c>
      <c r="I97" t="s">
        <v>4739</v>
      </c>
      <c r="J97" t="s">
        <v>1655</v>
      </c>
      <c r="K97" t="s">
        <v>4740</v>
      </c>
      <c r="L97" t="s">
        <v>4747</v>
      </c>
      <c r="M97" t="s">
        <v>4748</v>
      </c>
      <c r="N97" t="s">
        <v>4653</v>
      </c>
      <c r="O97" t="s">
        <v>4654</v>
      </c>
      <c r="P97" t="s">
        <v>4636</v>
      </c>
      <c r="Q97" t="s">
        <v>4637</v>
      </c>
      <c r="R97" t="str">
        <f t="shared" si="2"/>
        <v>14.032 .1004.1377</v>
      </c>
      <c r="S97" t="str">
        <f t="shared" si="3"/>
        <v>03.001.14.032 .1004.1377</v>
      </c>
    </row>
    <row r="98" spans="1:19" x14ac:dyDescent="0.2">
      <c r="A98">
        <v>97</v>
      </c>
      <c r="B98" t="s">
        <v>4726</v>
      </c>
      <c r="C98" t="s">
        <v>4409</v>
      </c>
      <c r="D98" t="s">
        <v>4676</v>
      </c>
      <c r="E98" t="s">
        <v>4749</v>
      </c>
      <c r="F98" t="s">
        <v>4628</v>
      </c>
      <c r="G98" t="s">
        <v>4629</v>
      </c>
      <c r="H98" t="s">
        <v>4630</v>
      </c>
      <c r="I98" t="s">
        <v>4631</v>
      </c>
      <c r="J98" t="s">
        <v>1494</v>
      </c>
      <c r="K98" t="s">
        <v>4632</v>
      </c>
      <c r="L98" t="s">
        <v>1817</v>
      </c>
      <c r="M98" t="s">
        <v>4646</v>
      </c>
      <c r="N98" t="s">
        <v>4647</v>
      </c>
      <c r="O98" t="s">
        <v>4648</v>
      </c>
      <c r="P98" t="s">
        <v>4636</v>
      </c>
      <c r="Q98" t="s">
        <v>4637</v>
      </c>
      <c r="R98" t="str">
        <f t="shared" si="2"/>
        <v>04.122 .0001.2002</v>
      </c>
      <c r="S98" t="str">
        <f t="shared" si="3"/>
        <v>03.002.04.122 .0001.2002</v>
      </c>
    </row>
    <row r="99" spans="1:19" x14ac:dyDescent="0.2">
      <c r="A99">
        <v>98</v>
      </c>
      <c r="B99" t="s">
        <v>4726</v>
      </c>
      <c r="C99" t="s">
        <v>4409</v>
      </c>
      <c r="D99" t="s">
        <v>4676</v>
      </c>
      <c r="E99" t="s">
        <v>4749</v>
      </c>
      <c r="F99" t="s">
        <v>4628</v>
      </c>
      <c r="G99" t="s">
        <v>4629</v>
      </c>
      <c r="H99" t="s">
        <v>4630</v>
      </c>
      <c r="I99" t="s">
        <v>4631</v>
      </c>
      <c r="J99" t="s">
        <v>1494</v>
      </c>
      <c r="K99" t="s">
        <v>4632</v>
      </c>
      <c r="L99" t="s">
        <v>4750</v>
      </c>
      <c r="M99" t="s">
        <v>4751</v>
      </c>
      <c r="N99" t="s">
        <v>4647</v>
      </c>
      <c r="O99" t="s">
        <v>4648</v>
      </c>
      <c r="P99" t="s">
        <v>4636</v>
      </c>
      <c r="Q99" t="s">
        <v>4637</v>
      </c>
      <c r="R99" t="str">
        <f t="shared" si="2"/>
        <v>04.122 .0001.2245</v>
      </c>
      <c r="S99" t="str">
        <f t="shared" si="3"/>
        <v>03.002.04.122 .0001.2245</v>
      </c>
    </row>
    <row r="100" spans="1:19" x14ac:dyDescent="0.2">
      <c r="A100">
        <v>99</v>
      </c>
      <c r="B100" t="s">
        <v>4726</v>
      </c>
      <c r="C100" t="s">
        <v>4409</v>
      </c>
      <c r="D100" t="s">
        <v>4676</v>
      </c>
      <c r="E100" t="s">
        <v>4749</v>
      </c>
      <c r="F100" t="s">
        <v>4628</v>
      </c>
      <c r="G100" t="s">
        <v>4629</v>
      </c>
      <c r="H100" t="s">
        <v>4630</v>
      </c>
      <c r="I100" t="s">
        <v>4631</v>
      </c>
      <c r="J100" t="s">
        <v>1494</v>
      </c>
      <c r="K100" t="s">
        <v>4632</v>
      </c>
      <c r="L100" t="s">
        <v>4750</v>
      </c>
      <c r="M100" t="s">
        <v>4751</v>
      </c>
      <c r="N100" t="s">
        <v>4653</v>
      </c>
      <c r="O100" t="s">
        <v>4654</v>
      </c>
      <c r="P100" t="s">
        <v>4636</v>
      </c>
      <c r="Q100" t="s">
        <v>4637</v>
      </c>
      <c r="R100" t="str">
        <f t="shared" si="2"/>
        <v>04.122 .0001.2245</v>
      </c>
      <c r="S100" t="str">
        <f t="shared" si="3"/>
        <v>03.002.04.122 .0001.2245</v>
      </c>
    </row>
    <row r="101" spans="1:19" x14ac:dyDescent="0.2">
      <c r="A101">
        <v>100</v>
      </c>
      <c r="B101" t="s">
        <v>4726</v>
      </c>
      <c r="C101" t="s">
        <v>4409</v>
      </c>
      <c r="D101" t="s">
        <v>4752</v>
      </c>
      <c r="E101" t="s">
        <v>4753</v>
      </c>
      <c r="F101" t="s">
        <v>4628</v>
      </c>
      <c r="G101" t="s">
        <v>4629</v>
      </c>
      <c r="H101" t="s">
        <v>4630</v>
      </c>
      <c r="I101" t="s">
        <v>4631</v>
      </c>
      <c r="J101" t="s">
        <v>1494</v>
      </c>
      <c r="K101" t="s">
        <v>4632</v>
      </c>
      <c r="L101" t="s">
        <v>1817</v>
      </c>
      <c r="M101" t="s">
        <v>4646</v>
      </c>
      <c r="N101" t="s">
        <v>4647</v>
      </c>
      <c r="O101" t="s">
        <v>4648</v>
      </c>
      <c r="P101" t="s">
        <v>4636</v>
      </c>
      <c r="Q101" t="s">
        <v>4637</v>
      </c>
      <c r="R101" t="str">
        <f t="shared" si="2"/>
        <v>04.122 .0001.2002</v>
      </c>
      <c r="S101" t="str">
        <f t="shared" si="3"/>
        <v>03.003.04.122 .0001.2002</v>
      </c>
    </row>
    <row r="102" spans="1:19" x14ac:dyDescent="0.2">
      <c r="A102">
        <v>101</v>
      </c>
      <c r="B102" t="s">
        <v>4726</v>
      </c>
      <c r="C102" t="s">
        <v>4409</v>
      </c>
      <c r="D102" t="s">
        <v>4685</v>
      </c>
      <c r="E102" t="s">
        <v>4754</v>
      </c>
      <c r="F102" t="s">
        <v>4628</v>
      </c>
      <c r="G102" t="s">
        <v>4629</v>
      </c>
      <c r="H102" t="s">
        <v>4630</v>
      </c>
      <c r="I102" t="s">
        <v>4631</v>
      </c>
      <c r="J102" t="s">
        <v>1515</v>
      </c>
      <c r="K102" t="s">
        <v>4673</v>
      </c>
      <c r="L102" t="s">
        <v>2030</v>
      </c>
      <c r="M102" t="s">
        <v>4755</v>
      </c>
      <c r="N102" t="s">
        <v>4647</v>
      </c>
      <c r="O102" t="s">
        <v>4648</v>
      </c>
      <c r="P102" t="s">
        <v>4636</v>
      </c>
      <c r="Q102" t="s">
        <v>4637</v>
      </c>
      <c r="R102" t="str">
        <f t="shared" si="2"/>
        <v>04.122 .0008.2080</v>
      </c>
      <c r="S102" t="str">
        <f t="shared" si="3"/>
        <v>03.004.04.122 .0008.2080</v>
      </c>
    </row>
    <row r="103" spans="1:19" x14ac:dyDescent="0.2">
      <c r="A103">
        <v>102</v>
      </c>
      <c r="B103" t="s">
        <v>4726</v>
      </c>
      <c r="C103" t="s">
        <v>4409</v>
      </c>
      <c r="D103" t="s">
        <v>4685</v>
      </c>
      <c r="E103" t="s">
        <v>4754</v>
      </c>
      <c r="F103" t="s">
        <v>4628</v>
      </c>
      <c r="G103" t="s">
        <v>4629</v>
      </c>
      <c r="H103" t="s">
        <v>4630</v>
      </c>
      <c r="I103" t="s">
        <v>4631</v>
      </c>
      <c r="J103" t="s">
        <v>1515</v>
      </c>
      <c r="K103" t="s">
        <v>4673</v>
      </c>
      <c r="L103" t="s">
        <v>2030</v>
      </c>
      <c r="M103" t="s">
        <v>4755</v>
      </c>
      <c r="N103" t="s">
        <v>4651</v>
      </c>
      <c r="O103" t="s">
        <v>4652</v>
      </c>
      <c r="P103" t="s">
        <v>4636</v>
      </c>
      <c r="Q103" t="s">
        <v>4637</v>
      </c>
      <c r="R103" t="str">
        <f t="shared" si="2"/>
        <v>04.122 .0008.2080</v>
      </c>
      <c r="S103" t="str">
        <f t="shared" si="3"/>
        <v>03.004.04.122 .0008.2080</v>
      </c>
    </row>
    <row r="104" spans="1:19" x14ac:dyDescent="0.2">
      <c r="A104">
        <v>103</v>
      </c>
      <c r="B104" t="s">
        <v>4726</v>
      </c>
      <c r="C104" t="s">
        <v>4409</v>
      </c>
      <c r="D104" t="s">
        <v>4685</v>
      </c>
      <c r="E104" t="s">
        <v>4754</v>
      </c>
      <c r="F104" t="s">
        <v>4628</v>
      </c>
      <c r="G104" t="s">
        <v>4629</v>
      </c>
      <c r="H104" t="s">
        <v>4630</v>
      </c>
      <c r="I104" t="s">
        <v>4631</v>
      </c>
      <c r="J104" t="s">
        <v>1515</v>
      </c>
      <c r="K104" t="s">
        <v>4673</v>
      </c>
      <c r="L104" t="s">
        <v>2030</v>
      </c>
      <c r="M104" t="s">
        <v>4755</v>
      </c>
      <c r="N104" t="s">
        <v>4653</v>
      </c>
      <c r="O104" t="s">
        <v>4654</v>
      </c>
      <c r="P104" t="s">
        <v>4636</v>
      </c>
      <c r="Q104" t="s">
        <v>4637</v>
      </c>
      <c r="R104" t="str">
        <f t="shared" si="2"/>
        <v>04.122 .0008.2080</v>
      </c>
      <c r="S104" t="str">
        <f t="shared" si="3"/>
        <v>03.004.04.122 .0008.2080</v>
      </c>
    </row>
    <row r="105" spans="1:19" x14ac:dyDescent="0.2">
      <c r="A105">
        <v>104</v>
      </c>
      <c r="B105" t="s">
        <v>4726</v>
      </c>
      <c r="C105" t="s">
        <v>4409</v>
      </c>
      <c r="D105" t="s">
        <v>4685</v>
      </c>
      <c r="E105" t="s">
        <v>4754</v>
      </c>
      <c r="F105" t="s">
        <v>4689</v>
      </c>
      <c r="G105" t="s">
        <v>4690</v>
      </c>
      <c r="H105" t="s">
        <v>4756</v>
      </c>
      <c r="I105" t="s">
        <v>4757</v>
      </c>
      <c r="J105" t="s">
        <v>1590</v>
      </c>
      <c r="K105" t="s">
        <v>4758</v>
      </c>
      <c r="L105" t="s">
        <v>1883</v>
      </c>
      <c r="M105" t="s">
        <v>4759</v>
      </c>
      <c r="N105" t="s">
        <v>4651</v>
      </c>
      <c r="O105" t="s">
        <v>4652</v>
      </c>
      <c r="P105" t="s">
        <v>4636</v>
      </c>
      <c r="Q105" t="s">
        <v>4637</v>
      </c>
      <c r="R105" t="str">
        <f t="shared" si="2"/>
        <v>08.242 .0034.2024</v>
      </c>
      <c r="S105" t="str">
        <f t="shared" si="3"/>
        <v>03.004.08.242 .0034.2024</v>
      </c>
    </row>
    <row r="106" spans="1:19" x14ac:dyDescent="0.2">
      <c r="A106">
        <v>105</v>
      </c>
      <c r="B106" t="s">
        <v>4726</v>
      </c>
      <c r="C106" t="s">
        <v>4409</v>
      </c>
      <c r="D106" t="s">
        <v>4685</v>
      </c>
      <c r="E106" t="s">
        <v>4754</v>
      </c>
      <c r="F106" t="s">
        <v>4689</v>
      </c>
      <c r="G106" t="s">
        <v>4690</v>
      </c>
      <c r="H106" t="s">
        <v>4756</v>
      </c>
      <c r="I106" t="s">
        <v>4757</v>
      </c>
      <c r="J106" t="s">
        <v>1590</v>
      </c>
      <c r="K106" t="s">
        <v>4758</v>
      </c>
      <c r="L106" t="s">
        <v>1883</v>
      </c>
      <c r="M106" t="s">
        <v>4759</v>
      </c>
      <c r="N106" t="s">
        <v>4653</v>
      </c>
      <c r="O106" t="s">
        <v>4654</v>
      </c>
      <c r="P106" t="s">
        <v>4636</v>
      </c>
      <c r="Q106" t="s">
        <v>4637</v>
      </c>
      <c r="R106" t="str">
        <f t="shared" si="2"/>
        <v>08.242 .0034.2024</v>
      </c>
      <c r="S106" t="str">
        <f t="shared" si="3"/>
        <v>03.004.08.242 .0034.2024</v>
      </c>
    </row>
    <row r="107" spans="1:19" x14ac:dyDescent="0.2">
      <c r="A107">
        <v>106</v>
      </c>
      <c r="B107" t="s">
        <v>4726</v>
      </c>
      <c r="C107" t="s">
        <v>4409</v>
      </c>
      <c r="D107" t="s">
        <v>4685</v>
      </c>
      <c r="E107" t="s">
        <v>4754</v>
      </c>
      <c r="F107" t="s">
        <v>4669</v>
      </c>
      <c r="G107" t="s">
        <v>4670</v>
      </c>
      <c r="H107" t="s">
        <v>4760</v>
      </c>
      <c r="I107" t="s">
        <v>4761</v>
      </c>
      <c r="J107" t="s">
        <v>1500</v>
      </c>
      <c r="K107" t="s">
        <v>4728</v>
      </c>
      <c r="L107" t="s">
        <v>4762</v>
      </c>
      <c r="M107" t="s">
        <v>4763</v>
      </c>
      <c r="N107" t="s">
        <v>4647</v>
      </c>
      <c r="O107" t="s">
        <v>4648</v>
      </c>
      <c r="P107" t="s">
        <v>4636</v>
      </c>
      <c r="Q107" t="s">
        <v>4637</v>
      </c>
      <c r="R107" t="str">
        <f t="shared" si="2"/>
        <v>14.121 .0003.2313</v>
      </c>
      <c r="S107" t="str">
        <f t="shared" si="3"/>
        <v>03.004.14.121 .0003.2313</v>
      </c>
    </row>
    <row r="108" spans="1:19" x14ac:dyDescent="0.2">
      <c r="A108">
        <v>107</v>
      </c>
      <c r="B108" t="s">
        <v>4726</v>
      </c>
      <c r="C108" t="s">
        <v>4409</v>
      </c>
      <c r="D108" t="s">
        <v>4685</v>
      </c>
      <c r="E108" t="s">
        <v>4754</v>
      </c>
      <c r="F108" t="s">
        <v>4669</v>
      </c>
      <c r="G108" t="s">
        <v>4670</v>
      </c>
      <c r="H108" t="s">
        <v>4760</v>
      </c>
      <c r="I108" t="s">
        <v>4761</v>
      </c>
      <c r="J108" t="s">
        <v>1500</v>
      </c>
      <c r="K108" t="s">
        <v>4728</v>
      </c>
      <c r="L108" t="s">
        <v>4762</v>
      </c>
      <c r="M108" t="s">
        <v>4763</v>
      </c>
      <c r="N108" t="s">
        <v>4653</v>
      </c>
      <c r="O108" t="s">
        <v>4654</v>
      </c>
      <c r="P108" t="s">
        <v>4636</v>
      </c>
      <c r="Q108" t="s">
        <v>4637</v>
      </c>
      <c r="R108" t="str">
        <f t="shared" si="2"/>
        <v>14.121 .0003.2313</v>
      </c>
      <c r="S108" t="str">
        <f t="shared" si="3"/>
        <v>03.004.14.121 .0003.2313</v>
      </c>
    </row>
    <row r="109" spans="1:19" x14ac:dyDescent="0.2">
      <c r="A109">
        <v>108</v>
      </c>
      <c r="B109" t="s">
        <v>4726</v>
      </c>
      <c r="C109" t="s">
        <v>4409</v>
      </c>
      <c r="D109" t="s">
        <v>4685</v>
      </c>
      <c r="E109" t="s">
        <v>4754</v>
      </c>
      <c r="F109" t="s">
        <v>4669</v>
      </c>
      <c r="G109" t="s">
        <v>4670</v>
      </c>
      <c r="H109" t="s">
        <v>4760</v>
      </c>
      <c r="I109" t="s">
        <v>4761</v>
      </c>
      <c r="J109" t="s">
        <v>1500</v>
      </c>
      <c r="K109" t="s">
        <v>4728</v>
      </c>
      <c r="L109" t="s">
        <v>4762</v>
      </c>
      <c r="M109" t="s">
        <v>4763</v>
      </c>
      <c r="N109" t="s">
        <v>4655</v>
      </c>
      <c r="O109" t="s">
        <v>4656</v>
      </c>
      <c r="P109" t="s">
        <v>4636</v>
      </c>
      <c r="Q109" t="s">
        <v>4637</v>
      </c>
      <c r="R109" t="str">
        <f t="shared" si="2"/>
        <v>14.121 .0003.2313</v>
      </c>
      <c r="S109" t="str">
        <f t="shared" si="3"/>
        <v>03.004.14.121 .0003.2313</v>
      </c>
    </row>
    <row r="110" spans="1:19" x14ac:dyDescent="0.2">
      <c r="A110">
        <v>109</v>
      </c>
      <c r="B110" t="s">
        <v>4726</v>
      </c>
      <c r="C110" t="s">
        <v>4409</v>
      </c>
      <c r="D110" t="s">
        <v>4685</v>
      </c>
      <c r="E110" t="s">
        <v>4754</v>
      </c>
      <c r="F110" t="s">
        <v>4669</v>
      </c>
      <c r="G110" t="s">
        <v>4670</v>
      </c>
      <c r="H110" t="s">
        <v>4734</v>
      </c>
      <c r="I110" t="s">
        <v>4735</v>
      </c>
      <c r="J110" t="s">
        <v>1515</v>
      </c>
      <c r="K110" t="s">
        <v>4673</v>
      </c>
      <c r="L110" t="s">
        <v>4762</v>
      </c>
      <c r="M110" t="s">
        <v>4763</v>
      </c>
      <c r="N110" t="s">
        <v>4653</v>
      </c>
      <c r="O110" t="s">
        <v>4654</v>
      </c>
      <c r="P110" t="s">
        <v>4636</v>
      </c>
      <c r="Q110" t="s">
        <v>4637</v>
      </c>
      <c r="R110" t="str">
        <f t="shared" si="2"/>
        <v>14.128 .0008.2313</v>
      </c>
      <c r="S110" t="str">
        <f t="shared" si="3"/>
        <v>03.004.14.128 .0008.2313</v>
      </c>
    </row>
    <row r="111" spans="1:19" x14ac:dyDescent="0.2">
      <c r="A111">
        <v>110</v>
      </c>
      <c r="B111" t="s">
        <v>4726</v>
      </c>
      <c r="C111" t="s">
        <v>4409</v>
      </c>
      <c r="D111" t="s">
        <v>4685</v>
      </c>
      <c r="E111" t="s">
        <v>4754</v>
      </c>
      <c r="F111" t="s">
        <v>4669</v>
      </c>
      <c r="G111" t="s">
        <v>4670</v>
      </c>
      <c r="H111" t="s">
        <v>4734</v>
      </c>
      <c r="I111" t="s">
        <v>4735</v>
      </c>
      <c r="J111" t="s">
        <v>1515</v>
      </c>
      <c r="K111" t="s">
        <v>4673</v>
      </c>
      <c r="L111" t="s">
        <v>4762</v>
      </c>
      <c r="M111" t="s">
        <v>4763</v>
      </c>
      <c r="N111" t="s">
        <v>4653</v>
      </c>
      <c r="O111" t="s">
        <v>4654</v>
      </c>
      <c r="P111" t="s">
        <v>4764</v>
      </c>
      <c r="Q111" t="s">
        <v>4765</v>
      </c>
      <c r="R111" t="str">
        <f t="shared" si="2"/>
        <v>14.128 .0008.2313</v>
      </c>
      <c r="S111" t="str">
        <f t="shared" si="3"/>
        <v>03.004.14.128 .0008.2313</v>
      </c>
    </row>
    <row r="112" spans="1:19" x14ac:dyDescent="0.2">
      <c r="A112">
        <v>111</v>
      </c>
      <c r="B112" t="s">
        <v>4726</v>
      </c>
      <c r="C112" t="s">
        <v>4409</v>
      </c>
      <c r="D112" t="s">
        <v>4687</v>
      </c>
      <c r="E112" t="s">
        <v>4766</v>
      </c>
      <c r="F112" t="s">
        <v>4628</v>
      </c>
      <c r="G112" t="s">
        <v>4629</v>
      </c>
      <c r="H112" t="s">
        <v>4630</v>
      </c>
      <c r="I112" t="s">
        <v>4631</v>
      </c>
      <c r="J112" t="s">
        <v>1494</v>
      </c>
      <c r="K112" t="s">
        <v>4632</v>
      </c>
      <c r="L112" t="s">
        <v>1817</v>
      </c>
      <c r="M112" t="s">
        <v>4646</v>
      </c>
      <c r="N112" t="s">
        <v>4647</v>
      </c>
      <c r="O112" t="s">
        <v>4648</v>
      </c>
      <c r="P112" t="s">
        <v>4636</v>
      </c>
      <c r="Q112" t="s">
        <v>4637</v>
      </c>
      <c r="R112" t="str">
        <f t="shared" si="2"/>
        <v>04.122 .0001.2002</v>
      </c>
      <c r="S112" t="str">
        <f t="shared" si="3"/>
        <v>03.006.04.122 .0001.2002</v>
      </c>
    </row>
    <row r="113" spans="1:19" x14ac:dyDescent="0.2">
      <c r="A113">
        <v>112</v>
      </c>
      <c r="B113" t="s">
        <v>4726</v>
      </c>
      <c r="C113" t="s">
        <v>4409</v>
      </c>
      <c r="D113" t="s">
        <v>4687</v>
      </c>
      <c r="E113" t="s">
        <v>4766</v>
      </c>
      <c r="F113" t="s">
        <v>4628</v>
      </c>
      <c r="G113" t="s">
        <v>4629</v>
      </c>
      <c r="H113" t="s">
        <v>4734</v>
      </c>
      <c r="I113" t="s">
        <v>4735</v>
      </c>
      <c r="J113" t="s">
        <v>1497</v>
      </c>
      <c r="K113" t="s">
        <v>4736</v>
      </c>
      <c r="L113" t="s">
        <v>1827</v>
      </c>
      <c r="M113" t="s">
        <v>4737</v>
      </c>
      <c r="N113" t="s">
        <v>4647</v>
      </c>
      <c r="O113" t="s">
        <v>4648</v>
      </c>
      <c r="P113" t="s">
        <v>4636</v>
      </c>
      <c r="Q113" t="s">
        <v>4637</v>
      </c>
      <c r="R113" t="str">
        <f t="shared" si="2"/>
        <v>04.128 .0002.2005</v>
      </c>
      <c r="S113" t="str">
        <f t="shared" si="3"/>
        <v>03.006.04.128 .0002.2005</v>
      </c>
    </row>
    <row r="114" spans="1:19" x14ac:dyDescent="0.2">
      <c r="A114">
        <v>113</v>
      </c>
      <c r="B114" t="s">
        <v>4726</v>
      </c>
      <c r="C114" t="s">
        <v>4409</v>
      </c>
      <c r="D114" t="s">
        <v>4687</v>
      </c>
      <c r="E114" t="s">
        <v>4766</v>
      </c>
      <c r="F114" t="s">
        <v>4628</v>
      </c>
      <c r="G114" t="s">
        <v>4629</v>
      </c>
      <c r="H114" t="s">
        <v>4734</v>
      </c>
      <c r="I114" t="s">
        <v>4735</v>
      </c>
      <c r="J114" t="s">
        <v>1497</v>
      </c>
      <c r="K114" t="s">
        <v>4736</v>
      </c>
      <c r="L114" t="s">
        <v>1827</v>
      </c>
      <c r="M114" t="s">
        <v>4737</v>
      </c>
      <c r="N114" t="s">
        <v>4651</v>
      </c>
      <c r="O114" t="s">
        <v>4652</v>
      </c>
      <c r="P114" t="s">
        <v>4636</v>
      </c>
      <c r="Q114" t="s">
        <v>4637</v>
      </c>
      <c r="R114" t="str">
        <f t="shared" si="2"/>
        <v>04.128 .0002.2005</v>
      </c>
      <c r="S114" t="str">
        <f t="shared" si="3"/>
        <v>03.006.04.128 .0002.2005</v>
      </c>
    </row>
    <row r="115" spans="1:19" x14ac:dyDescent="0.2">
      <c r="A115">
        <v>114</v>
      </c>
      <c r="B115" t="s">
        <v>4726</v>
      </c>
      <c r="C115" t="s">
        <v>4409</v>
      </c>
      <c r="D115" t="s">
        <v>4687</v>
      </c>
      <c r="E115" t="s">
        <v>4766</v>
      </c>
      <c r="F115" t="s">
        <v>4628</v>
      </c>
      <c r="G115" t="s">
        <v>4629</v>
      </c>
      <c r="H115" t="s">
        <v>4734</v>
      </c>
      <c r="I115" t="s">
        <v>4735</v>
      </c>
      <c r="J115" t="s">
        <v>1497</v>
      </c>
      <c r="K115" t="s">
        <v>4736</v>
      </c>
      <c r="L115" t="s">
        <v>1827</v>
      </c>
      <c r="M115" t="s">
        <v>4737</v>
      </c>
      <c r="N115" t="s">
        <v>4653</v>
      </c>
      <c r="O115" t="s">
        <v>4654</v>
      </c>
      <c r="P115" t="s">
        <v>4636</v>
      </c>
      <c r="Q115" t="s">
        <v>4637</v>
      </c>
      <c r="R115" t="str">
        <f t="shared" si="2"/>
        <v>04.128 .0002.2005</v>
      </c>
      <c r="S115" t="str">
        <f t="shared" si="3"/>
        <v>03.006.04.128 .0002.2005</v>
      </c>
    </row>
    <row r="116" spans="1:19" x14ac:dyDescent="0.2">
      <c r="A116">
        <v>115</v>
      </c>
      <c r="B116" t="s">
        <v>4726</v>
      </c>
      <c r="C116" t="s">
        <v>4409</v>
      </c>
      <c r="D116" t="s">
        <v>4710</v>
      </c>
      <c r="E116" t="s">
        <v>4767</v>
      </c>
      <c r="F116" t="s">
        <v>4628</v>
      </c>
      <c r="G116" t="s">
        <v>4629</v>
      </c>
      <c r="H116" t="s">
        <v>4630</v>
      </c>
      <c r="I116" t="s">
        <v>4631</v>
      </c>
      <c r="J116" t="s">
        <v>1494</v>
      </c>
      <c r="K116" t="s">
        <v>4632</v>
      </c>
      <c r="L116" t="s">
        <v>1817</v>
      </c>
      <c r="M116" t="s">
        <v>4646</v>
      </c>
      <c r="N116" t="s">
        <v>4647</v>
      </c>
      <c r="O116" t="s">
        <v>4648</v>
      </c>
      <c r="P116" t="s">
        <v>4636</v>
      </c>
      <c r="Q116" t="s">
        <v>4637</v>
      </c>
      <c r="R116" t="str">
        <f t="shared" si="2"/>
        <v>04.122 .0001.2002</v>
      </c>
      <c r="S116" t="str">
        <f t="shared" si="3"/>
        <v>03.008.04.122 .0001.2002</v>
      </c>
    </row>
    <row r="117" spans="1:19" x14ac:dyDescent="0.2">
      <c r="A117">
        <v>116</v>
      </c>
      <c r="B117" t="s">
        <v>4726</v>
      </c>
      <c r="C117" t="s">
        <v>4409</v>
      </c>
      <c r="D117" t="s">
        <v>4710</v>
      </c>
      <c r="E117" t="s">
        <v>4767</v>
      </c>
      <c r="F117" t="s">
        <v>4628</v>
      </c>
      <c r="G117" t="s">
        <v>4629</v>
      </c>
      <c r="H117" t="s">
        <v>4630</v>
      </c>
      <c r="I117" t="s">
        <v>4631</v>
      </c>
      <c r="J117" t="s">
        <v>1494</v>
      </c>
      <c r="K117" t="s">
        <v>4632</v>
      </c>
      <c r="L117" t="s">
        <v>1817</v>
      </c>
      <c r="M117" t="s">
        <v>4646</v>
      </c>
      <c r="N117" t="s">
        <v>4653</v>
      </c>
      <c r="O117" t="s">
        <v>4654</v>
      </c>
      <c r="P117" t="s">
        <v>4636</v>
      </c>
      <c r="Q117" t="s">
        <v>4637</v>
      </c>
      <c r="R117" t="str">
        <f t="shared" si="2"/>
        <v>04.122 .0001.2002</v>
      </c>
      <c r="S117" t="str">
        <f t="shared" si="3"/>
        <v>03.008.04.122 .0001.2002</v>
      </c>
    </row>
    <row r="118" spans="1:19" x14ac:dyDescent="0.2">
      <c r="A118">
        <v>117</v>
      </c>
      <c r="B118" t="s">
        <v>4726</v>
      </c>
      <c r="C118" t="s">
        <v>4409</v>
      </c>
      <c r="D118" t="s">
        <v>4710</v>
      </c>
      <c r="E118" t="s">
        <v>4767</v>
      </c>
      <c r="F118" t="s">
        <v>4689</v>
      </c>
      <c r="G118" t="s">
        <v>4690</v>
      </c>
      <c r="H118" t="s">
        <v>4691</v>
      </c>
      <c r="I118" t="s">
        <v>4692</v>
      </c>
      <c r="J118" t="s">
        <v>1518</v>
      </c>
      <c r="K118" t="s">
        <v>4768</v>
      </c>
      <c r="L118" t="s">
        <v>1879</v>
      </c>
      <c r="M118" t="s">
        <v>4769</v>
      </c>
      <c r="N118" t="s">
        <v>4647</v>
      </c>
      <c r="O118" t="s">
        <v>4648</v>
      </c>
      <c r="P118" t="s">
        <v>4636</v>
      </c>
      <c r="Q118" t="s">
        <v>4637</v>
      </c>
      <c r="R118" t="str">
        <f t="shared" si="2"/>
        <v>08.244 .0009.2023</v>
      </c>
      <c r="S118" t="str">
        <f t="shared" si="3"/>
        <v>03.008.08.244 .0009.2023</v>
      </c>
    </row>
    <row r="119" spans="1:19" x14ac:dyDescent="0.2">
      <c r="A119">
        <v>118</v>
      </c>
      <c r="B119" t="s">
        <v>4726</v>
      </c>
      <c r="C119" t="s">
        <v>4409</v>
      </c>
      <c r="D119" t="s">
        <v>4710</v>
      </c>
      <c r="E119" t="s">
        <v>4767</v>
      </c>
      <c r="F119" t="s">
        <v>4689</v>
      </c>
      <c r="G119" t="s">
        <v>4690</v>
      </c>
      <c r="H119" t="s">
        <v>4691</v>
      </c>
      <c r="I119" t="s">
        <v>4692</v>
      </c>
      <c r="J119" t="s">
        <v>1518</v>
      </c>
      <c r="K119" t="s">
        <v>4768</v>
      </c>
      <c r="L119" t="s">
        <v>1879</v>
      </c>
      <c r="M119" t="s">
        <v>4769</v>
      </c>
      <c r="N119" t="s">
        <v>4647</v>
      </c>
      <c r="O119" t="s">
        <v>4648</v>
      </c>
      <c r="P119" t="s">
        <v>4764</v>
      </c>
      <c r="Q119" t="s">
        <v>4765</v>
      </c>
      <c r="R119" t="str">
        <f t="shared" si="2"/>
        <v>08.244 .0009.2023</v>
      </c>
      <c r="S119" t="str">
        <f t="shared" si="3"/>
        <v>03.008.08.244 .0009.2023</v>
      </c>
    </row>
    <row r="120" spans="1:19" x14ac:dyDescent="0.2">
      <c r="A120">
        <v>119</v>
      </c>
      <c r="B120" t="s">
        <v>4726</v>
      </c>
      <c r="C120" t="s">
        <v>4409</v>
      </c>
      <c r="D120" t="s">
        <v>4710</v>
      </c>
      <c r="E120" t="s">
        <v>4767</v>
      </c>
      <c r="F120" t="s">
        <v>4689</v>
      </c>
      <c r="G120" t="s">
        <v>4690</v>
      </c>
      <c r="H120" t="s">
        <v>4691</v>
      </c>
      <c r="I120" t="s">
        <v>4692</v>
      </c>
      <c r="J120" t="s">
        <v>1518</v>
      </c>
      <c r="K120" t="s">
        <v>4768</v>
      </c>
      <c r="L120" t="s">
        <v>1879</v>
      </c>
      <c r="M120" t="s">
        <v>4769</v>
      </c>
      <c r="N120" t="s">
        <v>4649</v>
      </c>
      <c r="O120" t="s">
        <v>4650</v>
      </c>
      <c r="P120" t="s">
        <v>4636</v>
      </c>
      <c r="Q120" t="s">
        <v>4637</v>
      </c>
      <c r="R120" t="str">
        <f t="shared" si="2"/>
        <v>08.244 .0009.2023</v>
      </c>
      <c r="S120" t="str">
        <f t="shared" si="3"/>
        <v>03.008.08.244 .0009.2023</v>
      </c>
    </row>
    <row r="121" spans="1:19" x14ac:dyDescent="0.2">
      <c r="A121">
        <v>120</v>
      </c>
      <c r="B121" t="s">
        <v>4726</v>
      </c>
      <c r="C121" t="s">
        <v>4409</v>
      </c>
      <c r="D121" t="s">
        <v>4710</v>
      </c>
      <c r="E121" t="s">
        <v>4767</v>
      </c>
      <c r="F121" t="s">
        <v>4689</v>
      </c>
      <c r="G121" t="s">
        <v>4690</v>
      </c>
      <c r="H121" t="s">
        <v>4691</v>
      </c>
      <c r="I121" t="s">
        <v>4692</v>
      </c>
      <c r="J121" t="s">
        <v>1518</v>
      </c>
      <c r="K121" t="s">
        <v>4768</v>
      </c>
      <c r="L121" t="s">
        <v>1879</v>
      </c>
      <c r="M121" t="s">
        <v>4769</v>
      </c>
      <c r="N121" t="s">
        <v>4653</v>
      </c>
      <c r="O121" t="s">
        <v>4654</v>
      </c>
      <c r="P121" t="s">
        <v>4636</v>
      </c>
      <c r="Q121" t="s">
        <v>4637</v>
      </c>
      <c r="R121" t="str">
        <f t="shared" si="2"/>
        <v>08.244 .0009.2023</v>
      </c>
      <c r="S121" t="str">
        <f t="shared" si="3"/>
        <v>03.008.08.244 .0009.2023</v>
      </c>
    </row>
    <row r="122" spans="1:19" x14ac:dyDescent="0.2">
      <c r="A122">
        <v>121</v>
      </c>
      <c r="B122" t="s">
        <v>4726</v>
      </c>
      <c r="C122" t="s">
        <v>4409</v>
      </c>
      <c r="D122" t="s">
        <v>4710</v>
      </c>
      <c r="E122" t="s">
        <v>4767</v>
      </c>
      <c r="F122" t="s">
        <v>4689</v>
      </c>
      <c r="G122" t="s">
        <v>4690</v>
      </c>
      <c r="H122" t="s">
        <v>4691</v>
      </c>
      <c r="I122" t="s">
        <v>4692</v>
      </c>
      <c r="J122" t="s">
        <v>1518</v>
      </c>
      <c r="K122" t="s">
        <v>4768</v>
      </c>
      <c r="L122" t="s">
        <v>1879</v>
      </c>
      <c r="M122" t="s">
        <v>4769</v>
      </c>
      <c r="N122" t="s">
        <v>4653</v>
      </c>
      <c r="O122" t="s">
        <v>4654</v>
      </c>
      <c r="P122" t="s">
        <v>4764</v>
      </c>
      <c r="Q122" t="s">
        <v>4765</v>
      </c>
      <c r="R122" t="str">
        <f t="shared" si="2"/>
        <v>08.244 .0009.2023</v>
      </c>
      <c r="S122" t="str">
        <f t="shared" si="3"/>
        <v>03.008.08.244 .0009.2023</v>
      </c>
    </row>
    <row r="123" spans="1:19" x14ac:dyDescent="0.2">
      <c r="A123">
        <v>122</v>
      </c>
      <c r="B123" t="s">
        <v>4726</v>
      </c>
      <c r="C123" t="s">
        <v>4409</v>
      </c>
      <c r="D123" t="s">
        <v>4710</v>
      </c>
      <c r="E123" t="s">
        <v>4767</v>
      </c>
      <c r="F123" t="s">
        <v>4689</v>
      </c>
      <c r="G123" t="s">
        <v>4690</v>
      </c>
      <c r="H123" t="s">
        <v>4691</v>
      </c>
      <c r="I123" t="s">
        <v>4692</v>
      </c>
      <c r="J123" t="s">
        <v>1518</v>
      </c>
      <c r="K123" t="s">
        <v>4768</v>
      </c>
      <c r="L123" t="s">
        <v>1879</v>
      </c>
      <c r="M123" t="s">
        <v>4769</v>
      </c>
      <c r="N123" t="s">
        <v>4655</v>
      </c>
      <c r="O123" t="s">
        <v>4656</v>
      </c>
      <c r="P123" t="s">
        <v>4636</v>
      </c>
      <c r="Q123" t="s">
        <v>4637</v>
      </c>
      <c r="R123" t="str">
        <f t="shared" si="2"/>
        <v>08.244 .0009.2023</v>
      </c>
      <c r="S123" t="str">
        <f t="shared" si="3"/>
        <v>03.008.08.244 .0009.2023</v>
      </c>
    </row>
    <row r="124" spans="1:19" x14ac:dyDescent="0.2">
      <c r="A124">
        <v>123</v>
      </c>
      <c r="B124" t="s">
        <v>4726</v>
      </c>
      <c r="C124" t="s">
        <v>4409</v>
      </c>
      <c r="D124" t="s">
        <v>4710</v>
      </c>
      <c r="E124" t="s">
        <v>4767</v>
      </c>
      <c r="F124" t="s">
        <v>4689</v>
      </c>
      <c r="G124" t="s">
        <v>4690</v>
      </c>
      <c r="H124" t="s">
        <v>4691</v>
      </c>
      <c r="I124" t="s">
        <v>4692</v>
      </c>
      <c r="J124" t="s">
        <v>1518</v>
      </c>
      <c r="K124" t="s">
        <v>4768</v>
      </c>
      <c r="L124" t="s">
        <v>1879</v>
      </c>
      <c r="M124" t="s">
        <v>4769</v>
      </c>
      <c r="N124" t="s">
        <v>4655</v>
      </c>
      <c r="O124" t="s">
        <v>4656</v>
      </c>
      <c r="P124" t="s">
        <v>4764</v>
      </c>
      <c r="Q124" t="s">
        <v>4765</v>
      </c>
      <c r="R124" t="str">
        <f t="shared" si="2"/>
        <v>08.244 .0009.2023</v>
      </c>
      <c r="S124" t="str">
        <f t="shared" si="3"/>
        <v>03.008.08.244 .0009.2023</v>
      </c>
    </row>
    <row r="125" spans="1:19" x14ac:dyDescent="0.2">
      <c r="A125">
        <v>124</v>
      </c>
      <c r="B125" t="s">
        <v>4726</v>
      </c>
      <c r="C125" t="s">
        <v>4409</v>
      </c>
      <c r="D125" t="s">
        <v>4710</v>
      </c>
      <c r="E125" t="s">
        <v>4767</v>
      </c>
      <c r="F125" t="s">
        <v>4689</v>
      </c>
      <c r="G125" t="s">
        <v>4690</v>
      </c>
      <c r="H125" t="s">
        <v>4691</v>
      </c>
      <c r="I125" t="s">
        <v>4692</v>
      </c>
      <c r="J125" t="s">
        <v>1518</v>
      </c>
      <c r="K125" t="s">
        <v>4768</v>
      </c>
      <c r="L125" t="s">
        <v>1879</v>
      </c>
      <c r="M125" t="s">
        <v>4769</v>
      </c>
      <c r="N125" t="s">
        <v>4657</v>
      </c>
      <c r="O125" t="s">
        <v>4658</v>
      </c>
      <c r="P125" t="s">
        <v>4636</v>
      </c>
      <c r="Q125" t="s">
        <v>4637</v>
      </c>
      <c r="R125" t="str">
        <f t="shared" si="2"/>
        <v>08.244 .0009.2023</v>
      </c>
      <c r="S125" t="str">
        <f t="shared" si="3"/>
        <v>03.008.08.244 .0009.2023</v>
      </c>
    </row>
    <row r="126" spans="1:19" x14ac:dyDescent="0.2">
      <c r="A126">
        <v>125</v>
      </c>
      <c r="B126" t="s">
        <v>4726</v>
      </c>
      <c r="C126" t="s">
        <v>4409</v>
      </c>
      <c r="D126" t="s">
        <v>4710</v>
      </c>
      <c r="E126" t="s">
        <v>4767</v>
      </c>
      <c r="F126" t="s">
        <v>4689</v>
      </c>
      <c r="G126" t="s">
        <v>4690</v>
      </c>
      <c r="H126" t="s">
        <v>4691</v>
      </c>
      <c r="I126" t="s">
        <v>4692</v>
      </c>
      <c r="J126" t="s">
        <v>1518</v>
      </c>
      <c r="K126" t="s">
        <v>4768</v>
      </c>
      <c r="L126" t="s">
        <v>1879</v>
      </c>
      <c r="M126" t="s">
        <v>4769</v>
      </c>
      <c r="N126" t="s">
        <v>4657</v>
      </c>
      <c r="O126" t="s">
        <v>4658</v>
      </c>
      <c r="P126" t="s">
        <v>4764</v>
      </c>
      <c r="Q126" t="s">
        <v>4765</v>
      </c>
      <c r="R126" t="str">
        <f t="shared" si="2"/>
        <v>08.244 .0009.2023</v>
      </c>
      <c r="S126" t="str">
        <f t="shared" si="3"/>
        <v>03.008.08.244 .0009.2023</v>
      </c>
    </row>
    <row r="127" spans="1:19" x14ac:dyDescent="0.2">
      <c r="A127">
        <v>126</v>
      </c>
      <c r="B127" t="s">
        <v>4628</v>
      </c>
      <c r="C127" t="s">
        <v>3764</v>
      </c>
      <c r="D127" t="s">
        <v>4626</v>
      </c>
      <c r="E127" t="s">
        <v>4770</v>
      </c>
      <c r="F127" t="s">
        <v>4628</v>
      </c>
      <c r="G127" t="s">
        <v>4629</v>
      </c>
      <c r="H127" t="s">
        <v>4630</v>
      </c>
      <c r="I127" t="s">
        <v>4631</v>
      </c>
      <c r="J127" t="s">
        <v>1494</v>
      </c>
      <c r="K127" t="s">
        <v>4632</v>
      </c>
      <c r="L127" t="s">
        <v>1814</v>
      </c>
      <c r="M127" t="s">
        <v>4633</v>
      </c>
      <c r="N127" t="s">
        <v>4634</v>
      </c>
      <c r="O127" t="s">
        <v>4635</v>
      </c>
      <c r="P127" t="s">
        <v>4636</v>
      </c>
      <c r="Q127" t="s">
        <v>4637</v>
      </c>
      <c r="R127" t="str">
        <f t="shared" si="2"/>
        <v>04.122 .0001.2001</v>
      </c>
      <c r="S127" t="str">
        <f t="shared" si="3"/>
        <v>04.001.04.122 .0001.2001</v>
      </c>
    </row>
    <row r="128" spans="1:19" x14ac:dyDescent="0.2">
      <c r="A128">
        <v>127</v>
      </c>
      <c r="B128" t="s">
        <v>4628</v>
      </c>
      <c r="C128" t="s">
        <v>3764</v>
      </c>
      <c r="D128" t="s">
        <v>4626</v>
      </c>
      <c r="E128" t="s">
        <v>4770</v>
      </c>
      <c r="F128" t="s">
        <v>4628</v>
      </c>
      <c r="G128" t="s">
        <v>4629</v>
      </c>
      <c r="H128" t="s">
        <v>4630</v>
      </c>
      <c r="I128" t="s">
        <v>4631</v>
      </c>
      <c r="J128" t="s">
        <v>1494</v>
      </c>
      <c r="K128" t="s">
        <v>4632</v>
      </c>
      <c r="L128" t="s">
        <v>1814</v>
      </c>
      <c r="M128" t="s">
        <v>4633</v>
      </c>
      <c r="N128" t="s">
        <v>4638</v>
      </c>
      <c r="O128" t="s">
        <v>4639</v>
      </c>
      <c r="P128" t="s">
        <v>4636</v>
      </c>
      <c r="Q128" t="s">
        <v>4637</v>
      </c>
      <c r="R128" t="str">
        <f t="shared" si="2"/>
        <v>04.122 .0001.2001</v>
      </c>
      <c r="S128" t="str">
        <f t="shared" si="3"/>
        <v>04.001.04.122 .0001.2001</v>
      </c>
    </row>
    <row r="129" spans="1:19" x14ac:dyDescent="0.2">
      <c r="A129">
        <v>128</v>
      </c>
      <c r="B129" t="s">
        <v>4628</v>
      </c>
      <c r="C129" t="s">
        <v>3764</v>
      </c>
      <c r="D129" t="s">
        <v>4626</v>
      </c>
      <c r="E129" t="s">
        <v>4770</v>
      </c>
      <c r="F129" t="s">
        <v>4628</v>
      </c>
      <c r="G129" t="s">
        <v>4629</v>
      </c>
      <c r="H129" t="s">
        <v>4630</v>
      </c>
      <c r="I129" t="s">
        <v>4631</v>
      </c>
      <c r="J129" t="s">
        <v>1494</v>
      </c>
      <c r="K129" t="s">
        <v>4632</v>
      </c>
      <c r="L129" t="s">
        <v>1814</v>
      </c>
      <c r="M129" t="s">
        <v>4633</v>
      </c>
      <c r="N129" t="s">
        <v>4640</v>
      </c>
      <c r="O129" t="s">
        <v>4641</v>
      </c>
      <c r="P129" t="s">
        <v>4636</v>
      </c>
      <c r="Q129" t="s">
        <v>4637</v>
      </c>
      <c r="R129" t="str">
        <f t="shared" si="2"/>
        <v>04.122 .0001.2001</v>
      </c>
      <c r="S129" t="str">
        <f t="shared" si="3"/>
        <v>04.001.04.122 .0001.2001</v>
      </c>
    </row>
    <row r="130" spans="1:19" x14ac:dyDescent="0.2">
      <c r="A130">
        <v>129</v>
      </c>
      <c r="B130" t="s">
        <v>4628</v>
      </c>
      <c r="C130" t="s">
        <v>3764</v>
      </c>
      <c r="D130" t="s">
        <v>4626</v>
      </c>
      <c r="E130" t="s">
        <v>4770</v>
      </c>
      <c r="F130" t="s">
        <v>4628</v>
      </c>
      <c r="G130" t="s">
        <v>4629</v>
      </c>
      <c r="H130" t="s">
        <v>4630</v>
      </c>
      <c r="I130" t="s">
        <v>4631</v>
      </c>
      <c r="J130" t="s">
        <v>1494</v>
      </c>
      <c r="K130" t="s">
        <v>4632</v>
      </c>
      <c r="L130" t="s">
        <v>1814</v>
      </c>
      <c r="M130" t="s">
        <v>4633</v>
      </c>
      <c r="N130" t="s">
        <v>4642</v>
      </c>
      <c r="O130" t="s">
        <v>4643</v>
      </c>
      <c r="P130" t="s">
        <v>4636</v>
      </c>
      <c r="Q130" t="s">
        <v>4637</v>
      </c>
      <c r="R130" t="str">
        <f t="shared" si="2"/>
        <v>04.122 .0001.2001</v>
      </c>
      <c r="S130" t="str">
        <f t="shared" si="3"/>
        <v>04.001.04.122 .0001.2001</v>
      </c>
    </row>
    <row r="131" spans="1:19" x14ac:dyDescent="0.2">
      <c r="A131">
        <v>130</v>
      </c>
      <c r="B131" t="s">
        <v>4628</v>
      </c>
      <c r="C131" t="s">
        <v>3764</v>
      </c>
      <c r="D131" t="s">
        <v>4626</v>
      </c>
      <c r="E131" t="s">
        <v>4770</v>
      </c>
      <c r="F131" t="s">
        <v>4628</v>
      </c>
      <c r="G131" t="s">
        <v>4629</v>
      </c>
      <c r="H131" t="s">
        <v>4630</v>
      </c>
      <c r="I131" t="s">
        <v>4631</v>
      </c>
      <c r="J131" t="s">
        <v>1494</v>
      </c>
      <c r="K131" t="s">
        <v>4632</v>
      </c>
      <c r="L131" t="s">
        <v>1814</v>
      </c>
      <c r="M131" t="s">
        <v>4633</v>
      </c>
      <c r="N131" t="s">
        <v>4644</v>
      </c>
      <c r="O131" t="s">
        <v>4645</v>
      </c>
      <c r="P131" t="s">
        <v>4636</v>
      </c>
      <c r="Q131" t="s">
        <v>4637</v>
      </c>
      <c r="R131" t="str">
        <f t="shared" ref="R131:R194" si="4">F131&amp;"."&amp;H131&amp;"."&amp;J131&amp;"."&amp;L131</f>
        <v>04.122 .0001.2001</v>
      </c>
      <c r="S131" t="str">
        <f t="shared" ref="S131:S194" si="5">B131&amp;"."&amp;D131&amp;"."&amp;F131&amp;"."&amp;H131&amp;"."&amp;J131&amp;"."&amp;L131</f>
        <v>04.001.04.122 .0001.2001</v>
      </c>
    </row>
    <row r="132" spans="1:19" x14ac:dyDescent="0.2">
      <c r="A132">
        <v>131</v>
      </c>
      <c r="B132" t="s">
        <v>4628</v>
      </c>
      <c r="C132" t="s">
        <v>3764</v>
      </c>
      <c r="D132" t="s">
        <v>4626</v>
      </c>
      <c r="E132" t="s">
        <v>4770</v>
      </c>
      <c r="F132" t="s">
        <v>4628</v>
      </c>
      <c r="G132" t="s">
        <v>4629</v>
      </c>
      <c r="H132" t="s">
        <v>4630</v>
      </c>
      <c r="I132" t="s">
        <v>4631</v>
      </c>
      <c r="J132" t="s">
        <v>1494</v>
      </c>
      <c r="K132" t="s">
        <v>4632</v>
      </c>
      <c r="L132" t="s">
        <v>1817</v>
      </c>
      <c r="M132" t="s">
        <v>4646</v>
      </c>
      <c r="N132" t="s">
        <v>4647</v>
      </c>
      <c r="O132" t="s">
        <v>4648</v>
      </c>
      <c r="P132" t="s">
        <v>4636</v>
      </c>
      <c r="Q132" t="s">
        <v>4637</v>
      </c>
      <c r="R132" t="str">
        <f t="shared" si="4"/>
        <v>04.122 .0001.2002</v>
      </c>
      <c r="S132" t="str">
        <f t="shared" si="5"/>
        <v>04.001.04.122 .0001.2002</v>
      </c>
    </row>
    <row r="133" spans="1:19" x14ac:dyDescent="0.2">
      <c r="A133">
        <v>132</v>
      </c>
      <c r="B133" t="s">
        <v>4628</v>
      </c>
      <c r="C133" t="s">
        <v>3764</v>
      </c>
      <c r="D133" t="s">
        <v>4626</v>
      </c>
      <c r="E133" t="s">
        <v>4770</v>
      </c>
      <c r="F133" t="s">
        <v>4628</v>
      </c>
      <c r="G133" t="s">
        <v>4629</v>
      </c>
      <c r="H133" t="s">
        <v>4630</v>
      </c>
      <c r="I133" t="s">
        <v>4631</v>
      </c>
      <c r="J133" t="s">
        <v>1494</v>
      </c>
      <c r="K133" t="s">
        <v>4632</v>
      </c>
      <c r="L133" t="s">
        <v>1817</v>
      </c>
      <c r="M133" t="s">
        <v>4646</v>
      </c>
      <c r="N133" t="s">
        <v>4649</v>
      </c>
      <c r="O133" t="s">
        <v>4650</v>
      </c>
      <c r="P133" t="s">
        <v>4636</v>
      </c>
      <c r="Q133" t="s">
        <v>4637</v>
      </c>
      <c r="R133" t="str">
        <f t="shared" si="4"/>
        <v>04.122 .0001.2002</v>
      </c>
      <c r="S133" t="str">
        <f t="shared" si="5"/>
        <v>04.001.04.122 .0001.2002</v>
      </c>
    </row>
    <row r="134" spans="1:19" x14ac:dyDescent="0.2">
      <c r="A134">
        <v>133</v>
      </c>
      <c r="B134" t="s">
        <v>4628</v>
      </c>
      <c r="C134" t="s">
        <v>3764</v>
      </c>
      <c r="D134" t="s">
        <v>4626</v>
      </c>
      <c r="E134" t="s">
        <v>4770</v>
      </c>
      <c r="F134" t="s">
        <v>4628</v>
      </c>
      <c r="G134" t="s">
        <v>4629</v>
      </c>
      <c r="H134" t="s">
        <v>4630</v>
      </c>
      <c r="I134" t="s">
        <v>4631</v>
      </c>
      <c r="J134" t="s">
        <v>1494</v>
      </c>
      <c r="K134" t="s">
        <v>4632</v>
      </c>
      <c r="L134" t="s">
        <v>1817</v>
      </c>
      <c r="M134" t="s">
        <v>4646</v>
      </c>
      <c r="N134" t="s">
        <v>4651</v>
      </c>
      <c r="O134" t="s">
        <v>4652</v>
      </c>
      <c r="P134" t="s">
        <v>4636</v>
      </c>
      <c r="Q134" t="s">
        <v>4637</v>
      </c>
      <c r="R134" t="str">
        <f t="shared" si="4"/>
        <v>04.122 .0001.2002</v>
      </c>
      <c r="S134" t="str">
        <f t="shared" si="5"/>
        <v>04.001.04.122 .0001.2002</v>
      </c>
    </row>
    <row r="135" spans="1:19" x14ac:dyDescent="0.2">
      <c r="A135">
        <v>134</v>
      </c>
      <c r="B135" t="s">
        <v>4628</v>
      </c>
      <c r="C135" t="s">
        <v>3764</v>
      </c>
      <c r="D135" t="s">
        <v>4626</v>
      </c>
      <c r="E135" t="s">
        <v>4770</v>
      </c>
      <c r="F135" t="s">
        <v>4628</v>
      </c>
      <c r="G135" t="s">
        <v>4629</v>
      </c>
      <c r="H135" t="s">
        <v>4630</v>
      </c>
      <c r="I135" t="s">
        <v>4631</v>
      </c>
      <c r="J135" t="s">
        <v>1494</v>
      </c>
      <c r="K135" t="s">
        <v>4632</v>
      </c>
      <c r="L135" t="s">
        <v>1817</v>
      </c>
      <c r="M135" t="s">
        <v>4646</v>
      </c>
      <c r="N135" t="s">
        <v>4653</v>
      </c>
      <c r="O135" t="s">
        <v>4654</v>
      </c>
      <c r="P135" t="s">
        <v>4636</v>
      </c>
      <c r="Q135" t="s">
        <v>4637</v>
      </c>
      <c r="R135" t="str">
        <f t="shared" si="4"/>
        <v>04.122 .0001.2002</v>
      </c>
      <c r="S135" t="str">
        <f t="shared" si="5"/>
        <v>04.001.04.122 .0001.2002</v>
      </c>
    </row>
    <row r="136" spans="1:19" x14ac:dyDescent="0.2">
      <c r="A136">
        <v>135</v>
      </c>
      <c r="B136" t="s">
        <v>4628</v>
      </c>
      <c r="C136" t="s">
        <v>3764</v>
      </c>
      <c r="D136" t="s">
        <v>4626</v>
      </c>
      <c r="E136" t="s">
        <v>4770</v>
      </c>
      <c r="F136" t="s">
        <v>4628</v>
      </c>
      <c r="G136" t="s">
        <v>4629</v>
      </c>
      <c r="H136" t="s">
        <v>4630</v>
      </c>
      <c r="I136" t="s">
        <v>4631</v>
      </c>
      <c r="J136" t="s">
        <v>1494</v>
      </c>
      <c r="K136" t="s">
        <v>4632</v>
      </c>
      <c r="L136" t="s">
        <v>1817</v>
      </c>
      <c r="M136" t="s">
        <v>4646</v>
      </c>
      <c r="N136" t="s">
        <v>4655</v>
      </c>
      <c r="O136" t="s">
        <v>4656</v>
      </c>
      <c r="P136" t="s">
        <v>4636</v>
      </c>
      <c r="Q136" t="s">
        <v>4637</v>
      </c>
      <c r="R136" t="str">
        <f t="shared" si="4"/>
        <v>04.122 .0001.2002</v>
      </c>
      <c r="S136" t="str">
        <f t="shared" si="5"/>
        <v>04.001.04.122 .0001.2002</v>
      </c>
    </row>
    <row r="137" spans="1:19" x14ac:dyDescent="0.2">
      <c r="A137">
        <v>136</v>
      </c>
      <c r="B137" t="s">
        <v>4628</v>
      </c>
      <c r="C137" t="s">
        <v>3764</v>
      </c>
      <c r="D137" t="s">
        <v>4626</v>
      </c>
      <c r="E137" t="s">
        <v>4770</v>
      </c>
      <c r="F137" t="s">
        <v>4628</v>
      </c>
      <c r="G137" t="s">
        <v>4629</v>
      </c>
      <c r="H137" t="s">
        <v>4630</v>
      </c>
      <c r="I137" t="s">
        <v>4631</v>
      </c>
      <c r="J137" t="s">
        <v>1494</v>
      </c>
      <c r="K137" t="s">
        <v>4632</v>
      </c>
      <c r="L137" t="s">
        <v>1817</v>
      </c>
      <c r="M137" t="s">
        <v>4646</v>
      </c>
      <c r="N137" t="s">
        <v>4657</v>
      </c>
      <c r="O137" t="s">
        <v>4658</v>
      </c>
      <c r="P137" t="s">
        <v>4636</v>
      </c>
      <c r="Q137" t="s">
        <v>4637</v>
      </c>
      <c r="R137" t="str">
        <f t="shared" si="4"/>
        <v>04.122 .0001.2002</v>
      </c>
      <c r="S137" t="str">
        <f t="shared" si="5"/>
        <v>04.001.04.122 .0001.2002</v>
      </c>
    </row>
    <row r="138" spans="1:19" x14ac:dyDescent="0.2">
      <c r="A138">
        <v>137</v>
      </c>
      <c r="B138" t="s">
        <v>4628</v>
      </c>
      <c r="C138" t="s">
        <v>3764</v>
      </c>
      <c r="D138" t="s">
        <v>4752</v>
      </c>
      <c r="E138" t="s">
        <v>4771</v>
      </c>
      <c r="F138" t="s">
        <v>4628</v>
      </c>
      <c r="G138" t="s">
        <v>4629</v>
      </c>
      <c r="H138" t="s">
        <v>4712</v>
      </c>
      <c r="I138" t="s">
        <v>4713</v>
      </c>
      <c r="J138" t="s">
        <v>1527</v>
      </c>
      <c r="K138" t="s">
        <v>4714</v>
      </c>
      <c r="L138" t="s">
        <v>1749</v>
      </c>
      <c r="M138" t="s">
        <v>4772</v>
      </c>
      <c r="N138" t="s">
        <v>4647</v>
      </c>
      <c r="O138" t="s">
        <v>4648</v>
      </c>
      <c r="P138" t="s">
        <v>4636</v>
      </c>
      <c r="Q138" t="s">
        <v>4637</v>
      </c>
      <c r="R138" t="str">
        <f t="shared" si="4"/>
        <v>04.126 .0012.1044</v>
      </c>
      <c r="S138" t="str">
        <f t="shared" si="5"/>
        <v>04.003.04.126 .0012.1044</v>
      </c>
    </row>
    <row r="139" spans="1:19" x14ac:dyDescent="0.2">
      <c r="A139">
        <v>138</v>
      </c>
      <c r="B139" t="s">
        <v>4628</v>
      </c>
      <c r="C139" t="s">
        <v>3764</v>
      </c>
      <c r="D139" t="s">
        <v>4752</v>
      </c>
      <c r="E139" t="s">
        <v>4771</v>
      </c>
      <c r="F139" t="s">
        <v>4628</v>
      </c>
      <c r="G139" t="s">
        <v>4629</v>
      </c>
      <c r="H139" t="s">
        <v>4712</v>
      </c>
      <c r="I139" t="s">
        <v>4713</v>
      </c>
      <c r="J139" t="s">
        <v>1527</v>
      </c>
      <c r="K139" t="s">
        <v>4714</v>
      </c>
      <c r="L139" t="s">
        <v>1749</v>
      </c>
      <c r="M139" t="s">
        <v>4772</v>
      </c>
      <c r="N139" t="s">
        <v>4657</v>
      </c>
      <c r="O139" t="s">
        <v>4658</v>
      </c>
      <c r="P139" t="s">
        <v>4636</v>
      </c>
      <c r="Q139" t="s">
        <v>4637</v>
      </c>
      <c r="R139" t="str">
        <f t="shared" si="4"/>
        <v>04.126 .0012.1044</v>
      </c>
      <c r="S139" t="str">
        <f t="shared" si="5"/>
        <v>04.003.04.126 .0012.1044</v>
      </c>
    </row>
    <row r="140" spans="1:19" x14ac:dyDescent="0.2">
      <c r="A140">
        <v>139</v>
      </c>
      <c r="B140" t="s">
        <v>4628</v>
      </c>
      <c r="C140" t="s">
        <v>3764</v>
      </c>
      <c r="D140" t="s">
        <v>4752</v>
      </c>
      <c r="E140" t="s">
        <v>4771</v>
      </c>
      <c r="F140" t="s">
        <v>4628</v>
      </c>
      <c r="G140" t="s">
        <v>4629</v>
      </c>
      <c r="H140" t="s">
        <v>4712</v>
      </c>
      <c r="I140" t="s">
        <v>4713</v>
      </c>
      <c r="J140" t="s">
        <v>1527</v>
      </c>
      <c r="K140" t="s">
        <v>4714</v>
      </c>
      <c r="L140" t="s">
        <v>1752</v>
      </c>
      <c r="M140" t="s">
        <v>4773</v>
      </c>
      <c r="N140" t="s">
        <v>4647</v>
      </c>
      <c r="O140" t="s">
        <v>4648</v>
      </c>
      <c r="P140" t="s">
        <v>4636</v>
      </c>
      <c r="Q140" t="s">
        <v>4637</v>
      </c>
      <c r="R140" t="str">
        <f t="shared" si="4"/>
        <v>04.126 .0012.1045</v>
      </c>
      <c r="S140" t="str">
        <f t="shared" si="5"/>
        <v>04.003.04.126 .0012.1045</v>
      </c>
    </row>
    <row r="141" spans="1:19" x14ac:dyDescent="0.2">
      <c r="A141">
        <v>140</v>
      </c>
      <c r="B141" t="s">
        <v>4628</v>
      </c>
      <c r="C141" t="s">
        <v>3764</v>
      </c>
      <c r="D141" t="s">
        <v>4752</v>
      </c>
      <c r="E141" t="s">
        <v>4771</v>
      </c>
      <c r="F141" t="s">
        <v>4628</v>
      </c>
      <c r="G141" t="s">
        <v>4629</v>
      </c>
      <c r="H141" t="s">
        <v>4712</v>
      </c>
      <c r="I141" t="s">
        <v>4713</v>
      </c>
      <c r="J141" t="s">
        <v>1527</v>
      </c>
      <c r="K141" t="s">
        <v>4714</v>
      </c>
      <c r="L141" t="s">
        <v>1827</v>
      </c>
      <c r="M141" t="s">
        <v>4737</v>
      </c>
      <c r="N141" t="s">
        <v>4651</v>
      </c>
      <c r="O141" t="s">
        <v>4652</v>
      </c>
      <c r="P141" t="s">
        <v>4636</v>
      </c>
      <c r="Q141" t="s">
        <v>4637</v>
      </c>
      <c r="R141" t="str">
        <f t="shared" si="4"/>
        <v>04.126 .0012.2005</v>
      </c>
      <c r="S141" t="str">
        <f t="shared" si="5"/>
        <v>04.003.04.126 .0012.2005</v>
      </c>
    </row>
    <row r="142" spans="1:19" x14ac:dyDescent="0.2">
      <c r="A142">
        <v>141</v>
      </c>
      <c r="B142" t="s">
        <v>4628</v>
      </c>
      <c r="C142" t="s">
        <v>3764</v>
      </c>
      <c r="D142" t="s">
        <v>4752</v>
      </c>
      <c r="E142" t="s">
        <v>4771</v>
      </c>
      <c r="F142" t="s">
        <v>4628</v>
      </c>
      <c r="G142" t="s">
        <v>4629</v>
      </c>
      <c r="H142" t="s">
        <v>4712</v>
      </c>
      <c r="I142" t="s">
        <v>4713</v>
      </c>
      <c r="J142" t="s">
        <v>1527</v>
      </c>
      <c r="K142" t="s">
        <v>4714</v>
      </c>
      <c r="L142" t="s">
        <v>1827</v>
      </c>
      <c r="M142" t="s">
        <v>4737</v>
      </c>
      <c r="N142" t="s">
        <v>4653</v>
      </c>
      <c r="O142" t="s">
        <v>4654</v>
      </c>
      <c r="P142" t="s">
        <v>4636</v>
      </c>
      <c r="Q142" t="s">
        <v>4637</v>
      </c>
      <c r="R142" t="str">
        <f t="shared" si="4"/>
        <v>04.126 .0012.2005</v>
      </c>
      <c r="S142" t="str">
        <f t="shared" si="5"/>
        <v>04.003.04.126 .0012.2005</v>
      </c>
    </row>
    <row r="143" spans="1:19" x14ac:dyDescent="0.2">
      <c r="A143">
        <v>142</v>
      </c>
      <c r="B143" t="s">
        <v>4628</v>
      </c>
      <c r="C143" t="s">
        <v>3764</v>
      </c>
      <c r="D143" t="s">
        <v>4752</v>
      </c>
      <c r="E143" t="s">
        <v>4771</v>
      </c>
      <c r="F143" t="s">
        <v>4628</v>
      </c>
      <c r="G143" t="s">
        <v>4629</v>
      </c>
      <c r="H143" t="s">
        <v>4712</v>
      </c>
      <c r="I143" t="s">
        <v>4713</v>
      </c>
      <c r="J143" t="s">
        <v>1527</v>
      </c>
      <c r="K143" t="s">
        <v>4714</v>
      </c>
      <c r="L143" t="s">
        <v>4774</v>
      </c>
      <c r="M143" t="s">
        <v>4775</v>
      </c>
      <c r="N143" t="s">
        <v>4647</v>
      </c>
      <c r="O143" t="s">
        <v>4648</v>
      </c>
      <c r="P143" t="s">
        <v>4636</v>
      </c>
      <c r="Q143" t="s">
        <v>4637</v>
      </c>
      <c r="R143" t="str">
        <f t="shared" si="4"/>
        <v>04.126 .0012.2349</v>
      </c>
      <c r="S143" t="str">
        <f t="shared" si="5"/>
        <v>04.003.04.126 .0012.2349</v>
      </c>
    </row>
    <row r="144" spans="1:19" x14ac:dyDescent="0.2">
      <c r="A144">
        <v>143</v>
      </c>
      <c r="B144" t="s">
        <v>4628</v>
      </c>
      <c r="C144" t="s">
        <v>3764</v>
      </c>
      <c r="D144" t="s">
        <v>4752</v>
      </c>
      <c r="E144" t="s">
        <v>4771</v>
      </c>
      <c r="F144" t="s">
        <v>4628</v>
      </c>
      <c r="G144" t="s">
        <v>4629</v>
      </c>
      <c r="H144" t="s">
        <v>4712</v>
      </c>
      <c r="I144" t="s">
        <v>4713</v>
      </c>
      <c r="J144" t="s">
        <v>1527</v>
      </c>
      <c r="K144" t="s">
        <v>4714</v>
      </c>
      <c r="L144" t="s">
        <v>4774</v>
      </c>
      <c r="M144" t="s">
        <v>4775</v>
      </c>
      <c r="N144" t="s">
        <v>4653</v>
      </c>
      <c r="O144" t="s">
        <v>4654</v>
      </c>
      <c r="P144" t="s">
        <v>4636</v>
      </c>
      <c r="Q144" t="s">
        <v>4637</v>
      </c>
      <c r="R144" t="str">
        <f t="shared" si="4"/>
        <v>04.126 .0012.2349</v>
      </c>
      <c r="S144" t="str">
        <f t="shared" si="5"/>
        <v>04.003.04.126 .0012.2349</v>
      </c>
    </row>
    <row r="145" spans="1:19" x14ac:dyDescent="0.2">
      <c r="A145">
        <v>144</v>
      </c>
      <c r="B145" t="s">
        <v>4628</v>
      </c>
      <c r="C145" t="s">
        <v>3764</v>
      </c>
      <c r="D145" t="s">
        <v>4752</v>
      </c>
      <c r="E145" t="s">
        <v>4771</v>
      </c>
      <c r="F145" t="s">
        <v>4628</v>
      </c>
      <c r="G145" t="s">
        <v>4629</v>
      </c>
      <c r="H145" t="s">
        <v>4712</v>
      </c>
      <c r="I145" t="s">
        <v>4713</v>
      </c>
      <c r="J145" t="s">
        <v>1527</v>
      </c>
      <c r="K145" t="s">
        <v>4714</v>
      </c>
      <c r="L145" t="s">
        <v>4774</v>
      </c>
      <c r="M145" t="s">
        <v>4775</v>
      </c>
      <c r="N145" t="s">
        <v>4657</v>
      </c>
      <c r="O145" t="s">
        <v>4658</v>
      </c>
      <c r="P145" t="s">
        <v>4636</v>
      </c>
      <c r="Q145" t="s">
        <v>4637</v>
      </c>
      <c r="R145" t="str">
        <f t="shared" si="4"/>
        <v>04.126 .0012.2349</v>
      </c>
      <c r="S145" t="str">
        <f t="shared" si="5"/>
        <v>04.003.04.126 .0012.2349</v>
      </c>
    </row>
    <row r="146" spans="1:19" x14ac:dyDescent="0.2">
      <c r="A146">
        <v>145</v>
      </c>
      <c r="B146" t="s">
        <v>4628</v>
      </c>
      <c r="C146" t="s">
        <v>3764</v>
      </c>
      <c r="D146" t="s">
        <v>4752</v>
      </c>
      <c r="E146" t="s">
        <v>4771</v>
      </c>
      <c r="F146" t="s">
        <v>4628</v>
      </c>
      <c r="G146" t="s">
        <v>4629</v>
      </c>
      <c r="H146" t="s">
        <v>4712</v>
      </c>
      <c r="I146" t="s">
        <v>4713</v>
      </c>
      <c r="J146" t="s">
        <v>1527</v>
      </c>
      <c r="K146" t="s">
        <v>4714</v>
      </c>
      <c r="L146" t="s">
        <v>4776</v>
      </c>
      <c r="M146" t="s">
        <v>4777</v>
      </c>
      <c r="N146" t="s">
        <v>4647</v>
      </c>
      <c r="O146" t="s">
        <v>4648</v>
      </c>
      <c r="P146" t="s">
        <v>4636</v>
      </c>
      <c r="Q146" t="s">
        <v>4637</v>
      </c>
      <c r="R146" t="str">
        <f t="shared" si="4"/>
        <v>04.126 .0012.2350</v>
      </c>
      <c r="S146" t="str">
        <f t="shared" si="5"/>
        <v>04.003.04.126 .0012.2350</v>
      </c>
    </row>
    <row r="147" spans="1:19" x14ac:dyDescent="0.2">
      <c r="A147">
        <v>146</v>
      </c>
      <c r="B147" t="s">
        <v>4628</v>
      </c>
      <c r="C147" t="s">
        <v>3764</v>
      </c>
      <c r="D147" t="s">
        <v>4778</v>
      </c>
      <c r="E147" t="s">
        <v>4779</v>
      </c>
      <c r="F147" t="s">
        <v>4628</v>
      </c>
      <c r="G147" t="s">
        <v>4629</v>
      </c>
      <c r="H147" t="s">
        <v>4630</v>
      </c>
      <c r="I147" t="s">
        <v>4631</v>
      </c>
      <c r="J147" t="s">
        <v>4780</v>
      </c>
      <c r="K147" t="s">
        <v>4781</v>
      </c>
      <c r="L147" t="s">
        <v>4782</v>
      </c>
      <c r="M147" t="s">
        <v>4783</v>
      </c>
      <c r="N147" t="s">
        <v>4657</v>
      </c>
      <c r="O147" t="s">
        <v>4658</v>
      </c>
      <c r="P147" t="s">
        <v>4784</v>
      </c>
      <c r="Q147" t="s">
        <v>4785</v>
      </c>
      <c r="R147" t="str">
        <f t="shared" si="4"/>
        <v>04.122 .0321.1363</v>
      </c>
      <c r="S147" t="str">
        <f t="shared" si="5"/>
        <v>04.005.04.122 .0321.1363</v>
      </c>
    </row>
    <row r="148" spans="1:19" x14ac:dyDescent="0.2">
      <c r="A148">
        <v>147</v>
      </c>
      <c r="B148" t="s">
        <v>4628</v>
      </c>
      <c r="C148" t="s">
        <v>3764</v>
      </c>
      <c r="D148" t="s">
        <v>4778</v>
      </c>
      <c r="E148" t="s">
        <v>4779</v>
      </c>
      <c r="F148" t="s">
        <v>4628</v>
      </c>
      <c r="G148" t="s">
        <v>4629</v>
      </c>
      <c r="H148" t="s">
        <v>4630</v>
      </c>
      <c r="I148" t="s">
        <v>4631</v>
      </c>
      <c r="J148" t="s">
        <v>4780</v>
      </c>
      <c r="K148" t="s">
        <v>4781</v>
      </c>
      <c r="L148" t="s">
        <v>4786</v>
      </c>
      <c r="M148" t="s">
        <v>4787</v>
      </c>
      <c r="N148" t="s">
        <v>4788</v>
      </c>
      <c r="O148" t="s">
        <v>4789</v>
      </c>
      <c r="P148" t="s">
        <v>4636</v>
      </c>
      <c r="Q148" t="s">
        <v>4637</v>
      </c>
      <c r="R148" t="str">
        <f t="shared" si="4"/>
        <v>04.122 .0321.1364</v>
      </c>
      <c r="S148" t="str">
        <f t="shared" si="5"/>
        <v>04.005.04.122 .0321.1364</v>
      </c>
    </row>
    <row r="149" spans="1:19" x14ac:dyDescent="0.2">
      <c r="A149">
        <v>148</v>
      </c>
      <c r="B149" t="s">
        <v>4628</v>
      </c>
      <c r="C149" t="s">
        <v>3764</v>
      </c>
      <c r="D149" t="s">
        <v>4778</v>
      </c>
      <c r="E149" t="s">
        <v>4779</v>
      </c>
      <c r="F149" t="s">
        <v>4628</v>
      </c>
      <c r="G149" t="s">
        <v>4629</v>
      </c>
      <c r="H149" t="s">
        <v>4630</v>
      </c>
      <c r="I149" t="s">
        <v>4631</v>
      </c>
      <c r="J149" t="s">
        <v>4780</v>
      </c>
      <c r="K149" t="s">
        <v>4781</v>
      </c>
      <c r="L149" t="s">
        <v>4786</v>
      </c>
      <c r="M149" t="s">
        <v>4787</v>
      </c>
      <c r="N149" t="s">
        <v>4790</v>
      </c>
      <c r="O149" t="s">
        <v>4648</v>
      </c>
      <c r="P149" t="s">
        <v>4636</v>
      </c>
      <c r="Q149" t="s">
        <v>4637</v>
      </c>
      <c r="R149" t="str">
        <f t="shared" si="4"/>
        <v>04.122 .0321.1364</v>
      </c>
      <c r="S149" t="str">
        <f t="shared" si="5"/>
        <v>04.005.04.122 .0321.1364</v>
      </c>
    </row>
    <row r="150" spans="1:19" x14ac:dyDescent="0.2">
      <c r="A150">
        <v>149</v>
      </c>
      <c r="B150" t="s">
        <v>4628</v>
      </c>
      <c r="C150" t="s">
        <v>3764</v>
      </c>
      <c r="D150" t="s">
        <v>4778</v>
      </c>
      <c r="E150" t="s">
        <v>4779</v>
      </c>
      <c r="F150" t="s">
        <v>4628</v>
      </c>
      <c r="G150" t="s">
        <v>4629</v>
      </c>
      <c r="H150" t="s">
        <v>4630</v>
      </c>
      <c r="I150" t="s">
        <v>4631</v>
      </c>
      <c r="J150" t="s">
        <v>4780</v>
      </c>
      <c r="K150" t="s">
        <v>4781</v>
      </c>
      <c r="L150" t="s">
        <v>4786</v>
      </c>
      <c r="M150" t="s">
        <v>4787</v>
      </c>
      <c r="N150" t="s">
        <v>4791</v>
      </c>
      <c r="O150" t="s">
        <v>4789</v>
      </c>
      <c r="P150" t="s">
        <v>4784</v>
      </c>
      <c r="Q150" t="s">
        <v>4785</v>
      </c>
      <c r="R150" t="str">
        <f t="shared" si="4"/>
        <v>04.122 .0321.1364</v>
      </c>
      <c r="S150" t="str">
        <f t="shared" si="5"/>
        <v>04.005.04.122 .0321.1364</v>
      </c>
    </row>
    <row r="151" spans="1:19" x14ac:dyDescent="0.2">
      <c r="A151">
        <v>150</v>
      </c>
      <c r="B151" t="s">
        <v>4628</v>
      </c>
      <c r="C151" t="s">
        <v>3764</v>
      </c>
      <c r="D151" t="s">
        <v>4778</v>
      </c>
      <c r="E151" t="s">
        <v>4779</v>
      </c>
      <c r="F151" t="s">
        <v>4628</v>
      </c>
      <c r="G151" t="s">
        <v>4629</v>
      </c>
      <c r="H151" t="s">
        <v>4630</v>
      </c>
      <c r="I151" t="s">
        <v>4631</v>
      </c>
      <c r="J151" t="s">
        <v>4780</v>
      </c>
      <c r="K151" t="s">
        <v>4781</v>
      </c>
      <c r="L151" t="s">
        <v>4786</v>
      </c>
      <c r="M151" t="s">
        <v>4787</v>
      </c>
      <c r="N151" t="s">
        <v>4792</v>
      </c>
      <c r="O151" t="s">
        <v>4654</v>
      </c>
      <c r="P151" t="s">
        <v>4784</v>
      </c>
      <c r="Q151" t="s">
        <v>4785</v>
      </c>
      <c r="R151" t="str">
        <f t="shared" si="4"/>
        <v>04.122 .0321.1364</v>
      </c>
      <c r="S151" t="str">
        <f t="shared" si="5"/>
        <v>04.005.04.122 .0321.1364</v>
      </c>
    </row>
    <row r="152" spans="1:19" x14ac:dyDescent="0.2">
      <c r="A152">
        <v>151</v>
      </c>
      <c r="B152" t="s">
        <v>4628</v>
      </c>
      <c r="C152" t="s">
        <v>3764</v>
      </c>
      <c r="D152" t="s">
        <v>4778</v>
      </c>
      <c r="E152" t="s">
        <v>4779</v>
      </c>
      <c r="F152" t="s">
        <v>4628</v>
      </c>
      <c r="G152" t="s">
        <v>4629</v>
      </c>
      <c r="H152" t="s">
        <v>4630</v>
      </c>
      <c r="I152" t="s">
        <v>4631</v>
      </c>
      <c r="J152" t="s">
        <v>4780</v>
      </c>
      <c r="K152" t="s">
        <v>4781</v>
      </c>
      <c r="L152" t="s">
        <v>4793</v>
      </c>
      <c r="M152" t="s">
        <v>4794</v>
      </c>
      <c r="N152" t="s">
        <v>4791</v>
      </c>
      <c r="O152" t="s">
        <v>4789</v>
      </c>
      <c r="P152" t="s">
        <v>4784</v>
      </c>
      <c r="Q152" t="s">
        <v>4785</v>
      </c>
      <c r="R152" t="str">
        <f t="shared" si="4"/>
        <v>04.122 .0321.1365</v>
      </c>
      <c r="S152" t="str">
        <f t="shared" si="5"/>
        <v>04.005.04.122 .0321.1365</v>
      </c>
    </row>
    <row r="153" spans="1:19" x14ac:dyDescent="0.2">
      <c r="A153">
        <v>152</v>
      </c>
      <c r="B153" t="s">
        <v>4628</v>
      </c>
      <c r="C153" t="s">
        <v>3764</v>
      </c>
      <c r="D153" t="s">
        <v>4778</v>
      </c>
      <c r="E153" t="s">
        <v>4779</v>
      </c>
      <c r="F153" t="s">
        <v>4628</v>
      </c>
      <c r="G153" t="s">
        <v>4629</v>
      </c>
      <c r="H153" t="s">
        <v>4630</v>
      </c>
      <c r="I153" t="s">
        <v>4631</v>
      </c>
      <c r="J153" t="s">
        <v>4780</v>
      </c>
      <c r="K153" t="s">
        <v>4781</v>
      </c>
      <c r="L153" t="s">
        <v>4793</v>
      </c>
      <c r="M153" t="s">
        <v>4794</v>
      </c>
      <c r="N153" t="s">
        <v>4795</v>
      </c>
      <c r="O153" t="s">
        <v>4652</v>
      </c>
      <c r="P153" t="s">
        <v>4784</v>
      </c>
      <c r="Q153" t="s">
        <v>4785</v>
      </c>
      <c r="R153" t="str">
        <f t="shared" si="4"/>
        <v>04.122 .0321.1365</v>
      </c>
      <c r="S153" t="str">
        <f t="shared" si="5"/>
        <v>04.005.04.122 .0321.1365</v>
      </c>
    </row>
    <row r="154" spans="1:19" x14ac:dyDescent="0.2">
      <c r="A154">
        <v>153</v>
      </c>
      <c r="B154" t="s">
        <v>4628</v>
      </c>
      <c r="C154" t="s">
        <v>3764</v>
      </c>
      <c r="D154" t="s">
        <v>4778</v>
      </c>
      <c r="E154" t="s">
        <v>4779</v>
      </c>
      <c r="F154" t="s">
        <v>4628</v>
      </c>
      <c r="G154" t="s">
        <v>4629</v>
      </c>
      <c r="H154" t="s">
        <v>4630</v>
      </c>
      <c r="I154" t="s">
        <v>4631</v>
      </c>
      <c r="J154" t="s">
        <v>4780</v>
      </c>
      <c r="K154" t="s">
        <v>4781</v>
      </c>
      <c r="L154" t="s">
        <v>4793</v>
      </c>
      <c r="M154" t="s">
        <v>4794</v>
      </c>
      <c r="N154" t="s">
        <v>4655</v>
      </c>
      <c r="O154" t="s">
        <v>4656</v>
      </c>
      <c r="P154" t="s">
        <v>4784</v>
      </c>
      <c r="Q154" t="s">
        <v>4785</v>
      </c>
      <c r="R154" t="str">
        <f t="shared" si="4"/>
        <v>04.122 .0321.1365</v>
      </c>
      <c r="S154" t="str">
        <f t="shared" si="5"/>
        <v>04.005.04.122 .0321.1365</v>
      </c>
    </row>
    <row r="155" spans="1:19" x14ac:dyDescent="0.2">
      <c r="A155">
        <v>154</v>
      </c>
      <c r="B155" t="s">
        <v>4628</v>
      </c>
      <c r="C155" t="s">
        <v>3764</v>
      </c>
      <c r="D155" t="s">
        <v>4778</v>
      </c>
      <c r="E155" t="s">
        <v>4779</v>
      </c>
      <c r="F155" t="s">
        <v>4628</v>
      </c>
      <c r="G155" t="s">
        <v>4629</v>
      </c>
      <c r="H155" t="s">
        <v>4630</v>
      </c>
      <c r="I155" t="s">
        <v>4631</v>
      </c>
      <c r="J155" t="s">
        <v>4780</v>
      </c>
      <c r="K155" t="s">
        <v>4781</v>
      </c>
      <c r="L155" t="s">
        <v>4793</v>
      </c>
      <c r="M155" t="s">
        <v>4794</v>
      </c>
      <c r="N155" t="s">
        <v>4657</v>
      </c>
      <c r="O155" t="s">
        <v>4658</v>
      </c>
      <c r="P155" t="s">
        <v>4784</v>
      </c>
      <c r="Q155" t="s">
        <v>4785</v>
      </c>
      <c r="R155" t="str">
        <f t="shared" si="4"/>
        <v>04.122 .0321.1365</v>
      </c>
      <c r="S155" t="str">
        <f t="shared" si="5"/>
        <v>04.005.04.122 .0321.1365</v>
      </c>
    </row>
    <row r="156" spans="1:19" x14ac:dyDescent="0.2">
      <c r="A156">
        <v>155</v>
      </c>
      <c r="B156" t="s">
        <v>4628</v>
      </c>
      <c r="C156" t="s">
        <v>3764</v>
      </c>
      <c r="D156" t="s">
        <v>4778</v>
      </c>
      <c r="E156" t="s">
        <v>4779</v>
      </c>
      <c r="F156" t="s">
        <v>4628</v>
      </c>
      <c r="G156" t="s">
        <v>4629</v>
      </c>
      <c r="H156" t="s">
        <v>4712</v>
      </c>
      <c r="I156" t="s">
        <v>4713</v>
      </c>
      <c r="J156" t="s">
        <v>4780</v>
      </c>
      <c r="K156" t="s">
        <v>4781</v>
      </c>
      <c r="L156" t="s">
        <v>4796</v>
      </c>
      <c r="M156" t="s">
        <v>4797</v>
      </c>
      <c r="N156" t="s">
        <v>4790</v>
      </c>
      <c r="O156" t="s">
        <v>4648</v>
      </c>
      <c r="P156" t="s">
        <v>4636</v>
      </c>
      <c r="Q156" t="s">
        <v>4637</v>
      </c>
      <c r="R156" t="str">
        <f t="shared" si="4"/>
        <v>04.126 .0321.1360</v>
      </c>
      <c r="S156" t="str">
        <f t="shared" si="5"/>
        <v>04.005.04.126 .0321.1360</v>
      </c>
    </row>
    <row r="157" spans="1:19" x14ac:dyDescent="0.2">
      <c r="A157">
        <v>156</v>
      </c>
      <c r="B157" t="s">
        <v>4628</v>
      </c>
      <c r="C157" t="s">
        <v>3764</v>
      </c>
      <c r="D157" t="s">
        <v>4778</v>
      </c>
      <c r="E157" t="s">
        <v>4779</v>
      </c>
      <c r="F157" t="s">
        <v>4628</v>
      </c>
      <c r="G157" t="s">
        <v>4629</v>
      </c>
      <c r="H157" t="s">
        <v>4712</v>
      </c>
      <c r="I157" t="s">
        <v>4713</v>
      </c>
      <c r="J157" t="s">
        <v>4780</v>
      </c>
      <c r="K157" t="s">
        <v>4781</v>
      </c>
      <c r="L157" t="s">
        <v>4796</v>
      </c>
      <c r="M157" t="s">
        <v>4797</v>
      </c>
      <c r="N157" t="s">
        <v>4792</v>
      </c>
      <c r="O157" t="s">
        <v>4654</v>
      </c>
      <c r="P157" t="s">
        <v>4784</v>
      </c>
      <c r="Q157" t="s">
        <v>4785</v>
      </c>
      <c r="R157" t="str">
        <f t="shared" si="4"/>
        <v>04.126 .0321.1360</v>
      </c>
      <c r="S157" t="str">
        <f t="shared" si="5"/>
        <v>04.005.04.126 .0321.1360</v>
      </c>
    </row>
    <row r="158" spans="1:19" x14ac:dyDescent="0.2">
      <c r="A158">
        <v>157</v>
      </c>
      <c r="B158" t="s">
        <v>4628</v>
      </c>
      <c r="C158" t="s">
        <v>3764</v>
      </c>
      <c r="D158" t="s">
        <v>4778</v>
      </c>
      <c r="E158" t="s">
        <v>4779</v>
      </c>
      <c r="F158" t="s">
        <v>4628</v>
      </c>
      <c r="G158" t="s">
        <v>4629</v>
      </c>
      <c r="H158" t="s">
        <v>4712</v>
      </c>
      <c r="I158" t="s">
        <v>4713</v>
      </c>
      <c r="J158" t="s">
        <v>4780</v>
      </c>
      <c r="K158" t="s">
        <v>4781</v>
      </c>
      <c r="L158" t="s">
        <v>4796</v>
      </c>
      <c r="M158" t="s">
        <v>4797</v>
      </c>
      <c r="N158" t="s">
        <v>4657</v>
      </c>
      <c r="O158" t="s">
        <v>4658</v>
      </c>
      <c r="P158" t="s">
        <v>4636</v>
      </c>
      <c r="Q158" t="s">
        <v>4637</v>
      </c>
      <c r="R158" t="str">
        <f t="shared" si="4"/>
        <v>04.126 .0321.1360</v>
      </c>
      <c r="S158" t="str">
        <f t="shared" si="5"/>
        <v>04.005.04.126 .0321.1360</v>
      </c>
    </row>
    <row r="159" spans="1:19" x14ac:dyDescent="0.2">
      <c r="A159">
        <v>158</v>
      </c>
      <c r="B159" t="s">
        <v>4628</v>
      </c>
      <c r="C159" t="s">
        <v>3764</v>
      </c>
      <c r="D159" t="s">
        <v>4778</v>
      </c>
      <c r="E159" t="s">
        <v>4779</v>
      </c>
      <c r="F159" t="s">
        <v>4628</v>
      </c>
      <c r="G159" t="s">
        <v>4629</v>
      </c>
      <c r="H159" t="s">
        <v>4712</v>
      </c>
      <c r="I159" t="s">
        <v>4713</v>
      </c>
      <c r="J159" t="s">
        <v>4780</v>
      </c>
      <c r="K159" t="s">
        <v>4781</v>
      </c>
      <c r="L159" t="s">
        <v>4796</v>
      </c>
      <c r="M159" t="s">
        <v>4797</v>
      </c>
      <c r="N159" t="s">
        <v>4657</v>
      </c>
      <c r="O159" t="s">
        <v>4658</v>
      </c>
      <c r="P159" t="s">
        <v>4784</v>
      </c>
      <c r="Q159" t="s">
        <v>4785</v>
      </c>
      <c r="R159" t="str">
        <f t="shared" si="4"/>
        <v>04.126 .0321.1360</v>
      </c>
      <c r="S159" t="str">
        <f t="shared" si="5"/>
        <v>04.005.04.126 .0321.1360</v>
      </c>
    </row>
    <row r="160" spans="1:19" x14ac:dyDescent="0.2">
      <c r="A160">
        <v>159</v>
      </c>
      <c r="B160" t="s">
        <v>4628</v>
      </c>
      <c r="C160" t="s">
        <v>3764</v>
      </c>
      <c r="D160" t="s">
        <v>4778</v>
      </c>
      <c r="E160" t="s">
        <v>4779</v>
      </c>
      <c r="F160" t="s">
        <v>4628</v>
      </c>
      <c r="G160" t="s">
        <v>4629</v>
      </c>
      <c r="H160" t="s">
        <v>4712</v>
      </c>
      <c r="I160" t="s">
        <v>4713</v>
      </c>
      <c r="J160" t="s">
        <v>4780</v>
      </c>
      <c r="K160" t="s">
        <v>4781</v>
      </c>
      <c r="L160" t="s">
        <v>4793</v>
      </c>
      <c r="M160" t="s">
        <v>4794</v>
      </c>
      <c r="N160" t="s">
        <v>4792</v>
      </c>
      <c r="O160" t="s">
        <v>4654</v>
      </c>
      <c r="P160" t="s">
        <v>4784</v>
      </c>
      <c r="Q160" t="s">
        <v>4785</v>
      </c>
      <c r="R160" t="str">
        <f t="shared" si="4"/>
        <v>04.126 .0321.1365</v>
      </c>
      <c r="S160" t="str">
        <f t="shared" si="5"/>
        <v>04.005.04.126 .0321.1365</v>
      </c>
    </row>
    <row r="161" spans="1:19" x14ac:dyDescent="0.2">
      <c r="A161">
        <v>160</v>
      </c>
      <c r="B161" t="s">
        <v>4628</v>
      </c>
      <c r="C161" t="s">
        <v>3764</v>
      </c>
      <c r="D161" t="s">
        <v>4778</v>
      </c>
      <c r="E161" t="s">
        <v>4779</v>
      </c>
      <c r="F161" t="s">
        <v>4628</v>
      </c>
      <c r="G161" t="s">
        <v>4629</v>
      </c>
      <c r="H161" t="s">
        <v>4712</v>
      </c>
      <c r="I161" t="s">
        <v>4713</v>
      </c>
      <c r="J161" t="s">
        <v>4798</v>
      </c>
      <c r="K161" t="s">
        <v>4799</v>
      </c>
      <c r="L161" t="s">
        <v>4800</v>
      </c>
      <c r="M161" t="s">
        <v>4801</v>
      </c>
      <c r="N161" t="s">
        <v>4790</v>
      </c>
      <c r="O161" t="s">
        <v>4648</v>
      </c>
      <c r="P161" t="s">
        <v>4636</v>
      </c>
      <c r="Q161" t="s">
        <v>4637</v>
      </c>
      <c r="R161" t="str">
        <f t="shared" si="4"/>
        <v>04.126 .0322.1136</v>
      </c>
      <c r="S161" t="str">
        <f t="shared" si="5"/>
        <v>04.005.04.126 .0322.1136</v>
      </c>
    </row>
    <row r="162" spans="1:19" x14ac:dyDescent="0.2">
      <c r="A162">
        <v>161</v>
      </c>
      <c r="B162" t="s">
        <v>4628</v>
      </c>
      <c r="C162" t="s">
        <v>3764</v>
      </c>
      <c r="D162" t="s">
        <v>4778</v>
      </c>
      <c r="E162" t="s">
        <v>4779</v>
      </c>
      <c r="F162" t="s">
        <v>4628</v>
      </c>
      <c r="G162" t="s">
        <v>4629</v>
      </c>
      <c r="H162" t="s">
        <v>4712</v>
      </c>
      <c r="I162" t="s">
        <v>4713</v>
      </c>
      <c r="J162" t="s">
        <v>4798</v>
      </c>
      <c r="K162" t="s">
        <v>4799</v>
      </c>
      <c r="L162" t="s">
        <v>4800</v>
      </c>
      <c r="M162" t="s">
        <v>4801</v>
      </c>
      <c r="N162" t="s">
        <v>4795</v>
      </c>
      <c r="O162" t="s">
        <v>4652</v>
      </c>
      <c r="P162" t="s">
        <v>4784</v>
      </c>
      <c r="Q162" t="s">
        <v>4785</v>
      </c>
      <c r="R162" t="str">
        <f t="shared" si="4"/>
        <v>04.126 .0322.1136</v>
      </c>
      <c r="S162" t="str">
        <f t="shared" si="5"/>
        <v>04.005.04.126 .0322.1136</v>
      </c>
    </row>
    <row r="163" spans="1:19" x14ac:dyDescent="0.2">
      <c r="A163">
        <v>162</v>
      </c>
      <c r="B163" t="s">
        <v>4628</v>
      </c>
      <c r="C163" t="s">
        <v>3764</v>
      </c>
      <c r="D163" t="s">
        <v>4778</v>
      </c>
      <c r="E163" t="s">
        <v>4779</v>
      </c>
      <c r="F163" t="s">
        <v>4628</v>
      </c>
      <c r="G163" t="s">
        <v>4629</v>
      </c>
      <c r="H163" t="s">
        <v>4712</v>
      </c>
      <c r="I163" t="s">
        <v>4713</v>
      </c>
      <c r="J163" t="s">
        <v>4798</v>
      </c>
      <c r="K163" t="s">
        <v>4799</v>
      </c>
      <c r="L163" t="s">
        <v>4800</v>
      </c>
      <c r="M163" t="s">
        <v>4801</v>
      </c>
      <c r="N163" t="s">
        <v>4792</v>
      </c>
      <c r="O163" t="s">
        <v>4654</v>
      </c>
      <c r="P163" t="s">
        <v>4784</v>
      </c>
      <c r="Q163" t="s">
        <v>4785</v>
      </c>
      <c r="R163" t="str">
        <f t="shared" si="4"/>
        <v>04.126 .0322.1136</v>
      </c>
      <c r="S163" t="str">
        <f t="shared" si="5"/>
        <v>04.005.04.126 .0322.1136</v>
      </c>
    </row>
    <row r="164" spans="1:19" x14ac:dyDescent="0.2">
      <c r="A164">
        <v>163</v>
      </c>
      <c r="B164" t="s">
        <v>4628</v>
      </c>
      <c r="C164" t="s">
        <v>3764</v>
      </c>
      <c r="D164" t="s">
        <v>4778</v>
      </c>
      <c r="E164" t="s">
        <v>4779</v>
      </c>
      <c r="F164" t="s">
        <v>4628</v>
      </c>
      <c r="G164" t="s">
        <v>4629</v>
      </c>
      <c r="H164" t="s">
        <v>4712</v>
      </c>
      <c r="I164" t="s">
        <v>4713</v>
      </c>
      <c r="J164" t="s">
        <v>4798</v>
      </c>
      <c r="K164" t="s">
        <v>4799</v>
      </c>
      <c r="L164" t="s">
        <v>4800</v>
      </c>
      <c r="M164" t="s">
        <v>4801</v>
      </c>
      <c r="N164" t="s">
        <v>4655</v>
      </c>
      <c r="O164" t="s">
        <v>4656</v>
      </c>
      <c r="P164" t="s">
        <v>4784</v>
      </c>
      <c r="Q164" t="s">
        <v>4785</v>
      </c>
      <c r="R164" t="str">
        <f t="shared" si="4"/>
        <v>04.126 .0322.1136</v>
      </c>
      <c r="S164" t="str">
        <f t="shared" si="5"/>
        <v>04.005.04.126 .0322.1136</v>
      </c>
    </row>
    <row r="165" spans="1:19" x14ac:dyDescent="0.2">
      <c r="A165">
        <v>164</v>
      </c>
      <c r="B165" t="s">
        <v>4628</v>
      </c>
      <c r="C165" t="s">
        <v>3764</v>
      </c>
      <c r="D165" t="s">
        <v>4778</v>
      </c>
      <c r="E165" t="s">
        <v>4779</v>
      </c>
      <c r="F165" t="s">
        <v>4628</v>
      </c>
      <c r="G165" t="s">
        <v>4629</v>
      </c>
      <c r="H165" t="s">
        <v>4712</v>
      </c>
      <c r="I165" t="s">
        <v>4713</v>
      </c>
      <c r="J165" t="s">
        <v>4802</v>
      </c>
      <c r="K165" t="s">
        <v>4803</v>
      </c>
      <c r="L165" t="s">
        <v>4804</v>
      </c>
      <c r="M165" t="s">
        <v>4805</v>
      </c>
      <c r="N165" t="s">
        <v>4791</v>
      </c>
      <c r="O165" t="s">
        <v>4789</v>
      </c>
      <c r="P165" t="s">
        <v>4784</v>
      </c>
      <c r="Q165" t="s">
        <v>4785</v>
      </c>
      <c r="R165" t="str">
        <f t="shared" si="4"/>
        <v>04.126 .0323.1137</v>
      </c>
      <c r="S165" t="str">
        <f t="shared" si="5"/>
        <v>04.005.04.126 .0323.1137</v>
      </c>
    </row>
    <row r="166" spans="1:19" x14ac:dyDescent="0.2">
      <c r="A166">
        <v>165</v>
      </c>
      <c r="B166" t="s">
        <v>4628</v>
      </c>
      <c r="C166" t="s">
        <v>3764</v>
      </c>
      <c r="D166" t="s">
        <v>4778</v>
      </c>
      <c r="E166" t="s">
        <v>4779</v>
      </c>
      <c r="F166" t="s">
        <v>4628</v>
      </c>
      <c r="G166" t="s">
        <v>4629</v>
      </c>
      <c r="H166" t="s">
        <v>4712</v>
      </c>
      <c r="I166" t="s">
        <v>4713</v>
      </c>
      <c r="J166" t="s">
        <v>4802</v>
      </c>
      <c r="K166" t="s">
        <v>4803</v>
      </c>
      <c r="L166" t="s">
        <v>4804</v>
      </c>
      <c r="M166" t="s">
        <v>4805</v>
      </c>
      <c r="N166" t="s">
        <v>4792</v>
      </c>
      <c r="O166" t="s">
        <v>4654</v>
      </c>
      <c r="P166" t="s">
        <v>4636</v>
      </c>
      <c r="Q166" t="s">
        <v>4637</v>
      </c>
      <c r="R166" t="str">
        <f t="shared" si="4"/>
        <v>04.126 .0323.1137</v>
      </c>
      <c r="S166" t="str">
        <f t="shared" si="5"/>
        <v>04.005.04.126 .0323.1137</v>
      </c>
    </row>
    <row r="167" spans="1:19" x14ac:dyDescent="0.2">
      <c r="A167">
        <v>166</v>
      </c>
      <c r="B167" t="s">
        <v>4628</v>
      </c>
      <c r="C167" t="s">
        <v>3764</v>
      </c>
      <c r="D167" t="s">
        <v>4778</v>
      </c>
      <c r="E167" t="s">
        <v>4779</v>
      </c>
      <c r="F167" t="s">
        <v>4628</v>
      </c>
      <c r="G167" t="s">
        <v>4629</v>
      </c>
      <c r="H167" t="s">
        <v>4712</v>
      </c>
      <c r="I167" t="s">
        <v>4713</v>
      </c>
      <c r="J167" t="s">
        <v>4802</v>
      </c>
      <c r="K167" t="s">
        <v>4803</v>
      </c>
      <c r="L167" t="s">
        <v>4804</v>
      </c>
      <c r="M167" t="s">
        <v>4805</v>
      </c>
      <c r="N167" t="s">
        <v>4792</v>
      </c>
      <c r="O167" t="s">
        <v>4654</v>
      </c>
      <c r="P167" t="s">
        <v>4784</v>
      </c>
      <c r="Q167" t="s">
        <v>4785</v>
      </c>
      <c r="R167" t="str">
        <f t="shared" si="4"/>
        <v>04.126 .0323.1137</v>
      </c>
      <c r="S167" t="str">
        <f t="shared" si="5"/>
        <v>04.005.04.126 .0323.1137</v>
      </c>
    </row>
    <row r="168" spans="1:19" x14ac:dyDescent="0.2">
      <c r="A168">
        <v>167</v>
      </c>
      <c r="B168" t="s">
        <v>4628</v>
      </c>
      <c r="C168" t="s">
        <v>3764</v>
      </c>
      <c r="D168" t="s">
        <v>4778</v>
      </c>
      <c r="E168" t="s">
        <v>4779</v>
      </c>
      <c r="F168" t="s">
        <v>4628</v>
      </c>
      <c r="G168" t="s">
        <v>4629</v>
      </c>
      <c r="H168" t="s">
        <v>4712</v>
      </c>
      <c r="I168" t="s">
        <v>4713</v>
      </c>
      <c r="J168" t="s">
        <v>4802</v>
      </c>
      <c r="K168" t="s">
        <v>4803</v>
      </c>
      <c r="L168" t="s">
        <v>4804</v>
      </c>
      <c r="M168" t="s">
        <v>4805</v>
      </c>
      <c r="N168" t="s">
        <v>4657</v>
      </c>
      <c r="O168" t="s">
        <v>4658</v>
      </c>
      <c r="P168" t="s">
        <v>4636</v>
      </c>
      <c r="Q168" t="s">
        <v>4637</v>
      </c>
      <c r="R168" t="str">
        <f t="shared" si="4"/>
        <v>04.126 .0323.1137</v>
      </c>
      <c r="S168" t="str">
        <f t="shared" si="5"/>
        <v>04.005.04.126 .0323.1137</v>
      </c>
    </row>
    <row r="169" spans="1:19" x14ac:dyDescent="0.2">
      <c r="A169">
        <v>168</v>
      </c>
      <c r="B169" t="s">
        <v>4628</v>
      </c>
      <c r="C169" t="s">
        <v>3764</v>
      </c>
      <c r="D169" t="s">
        <v>4778</v>
      </c>
      <c r="E169" t="s">
        <v>4779</v>
      </c>
      <c r="F169" t="s">
        <v>4628</v>
      </c>
      <c r="G169" t="s">
        <v>4629</v>
      </c>
      <c r="H169" t="s">
        <v>4712</v>
      </c>
      <c r="I169" t="s">
        <v>4713</v>
      </c>
      <c r="J169" t="s">
        <v>4802</v>
      </c>
      <c r="K169" t="s">
        <v>4803</v>
      </c>
      <c r="L169" t="s">
        <v>4806</v>
      </c>
      <c r="M169" t="s">
        <v>4807</v>
      </c>
      <c r="N169" t="s">
        <v>4653</v>
      </c>
      <c r="O169" t="s">
        <v>4654</v>
      </c>
      <c r="P169" t="s">
        <v>4784</v>
      </c>
      <c r="Q169" t="s">
        <v>4785</v>
      </c>
      <c r="R169" t="str">
        <f t="shared" si="4"/>
        <v>04.126 .0323.1139</v>
      </c>
      <c r="S169" t="str">
        <f t="shared" si="5"/>
        <v>04.005.04.126 .0323.1139</v>
      </c>
    </row>
    <row r="170" spans="1:19" x14ac:dyDescent="0.2">
      <c r="A170">
        <v>169</v>
      </c>
      <c r="B170" t="s">
        <v>4628</v>
      </c>
      <c r="C170" t="s">
        <v>3764</v>
      </c>
      <c r="D170" t="s">
        <v>4778</v>
      </c>
      <c r="E170" t="s">
        <v>4779</v>
      </c>
      <c r="F170" t="s">
        <v>4628</v>
      </c>
      <c r="G170" t="s">
        <v>4629</v>
      </c>
      <c r="H170" t="s">
        <v>4712</v>
      </c>
      <c r="I170" t="s">
        <v>4713</v>
      </c>
      <c r="J170" t="s">
        <v>4802</v>
      </c>
      <c r="K170" t="s">
        <v>4803</v>
      </c>
      <c r="L170" t="s">
        <v>4806</v>
      </c>
      <c r="M170" t="s">
        <v>4807</v>
      </c>
      <c r="N170" t="s">
        <v>4790</v>
      </c>
      <c r="O170" t="s">
        <v>4648</v>
      </c>
      <c r="P170" t="s">
        <v>4636</v>
      </c>
      <c r="Q170" t="s">
        <v>4637</v>
      </c>
      <c r="R170" t="str">
        <f t="shared" si="4"/>
        <v>04.126 .0323.1139</v>
      </c>
      <c r="S170" t="str">
        <f t="shared" si="5"/>
        <v>04.005.04.126 .0323.1139</v>
      </c>
    </row>
    <row r="171" spans="1:19" x14ac:dyDescent="0.2">
      <c r="A171">
        <v>170</v>
      </c>
      <c r="B171" t="s">
        <v>4628</v>
      </c>
      <c r="C171" t="s">
        <v>3764</v>
      </c>
      <c r="D171" t="s">
        <v>4778</v>
      </c>
      <c r="E171" t="s">
        <v>4779</v>
      </c>
      <c r="F171" t="s">
        <v>4628</v>
      </c>
      <c r="G171" t="s">
        <v>4629</v>
      </c>
      <c r="H171" t="s">
        <v>4712</v>
      </c>
      <c r="I171" t="s">
        <v>4713</v>
      </c>
      <c r="J171" t="s">
        <v>4802</v>
      </c>
      <c r="K171" t="s">
        <v>4803</v>
      </c>
      <c r="L171" t="s">
        <v>4806</v>
      </c>
      <c r="M171" t="s">
        <v>4807</v>
      </c>
      <c r="N171" t="s">
        <v>4790</v>
      </c>
      <c r="O171" t="s">
        <v>4648</v>
      </c>
      <c r="P171" t="s">
        <v>4784</v>
      </c>
      <c r="Q171" t="s">
        <v>4785</v>
      </c>
      <c r="R171" t="str">
        <f t="shared" si="4"/>
        <v>04.126 .0323.1139</v>
      </c>
      <c r="S171" t="str">
        <f t="shared" si="5"/>
        <v>04.005.04.126 .0323.1139</v>
      </c>
    </row>
    <row r="172" spans="1:19" x14ac:dyDescent="0.2">
      <c r="A172">
        <v>171</v>
      </c>
      <c r="B172" t="s">
        <v>4628</v>
      </c>
      <c r="C172" t="s">
        <v>3764</v>
      </c>
      <c r="D172" t="s">
        <v>4778</v>
      </c>
      <c r="E172" t="s">
        <v>4779</v>
      </c>
      <c r="F172" t="s">
        <v>4628</v>
      </c>
      <c r="G172" t="s">
        <v>4629</v>
      </c>
      <c r="H172" t="s">
        <v>4712</v>
      </c>
      <c r="I172" t="s">
        <v>4713</v>
      </c>
      <c r="J172" t="s">
        <v>4802</v>
      </c>
      <c r="K172" t="s">
        <v>4803</v>
      </c>
      <c r="L172" t="s">
        <v>4806</v>
      </c>
      <c r="M172" t="s">
        <v>4807</v>
      </c>
      <c r="N172" t="s">
        <v>4655</v>
      </c>
      <c r="O172" t="s">
        <v>4656</v>
      </c>
      <c r="P172" t="s">
        <v>4636</v>
      </c>
      <c r="Q172" t="s">
        <v>4637</v>
      </c>
      <c r="R172" t="str">
        <f t="shared" si="4"/>
        <v>04.126 .0323.1139</v>
      </c>
      <c r="S172" t="str">
        <f t="shared" si="5"/>
        <v>04.005.04.126 .0323.1139</v>
      </c>
    </row>
    <row r="173" spans="1:19" x14ac:dyDescent="0.2">
      <c r="A173">
        <v>172</v>
      </c>
      <c r="B173" t="s">
        <v>4628</v>
      </c>
      <c r="C173" t="s">
        <v>3764</v>
      </c>
      <c r="D173" t="s">
        <v>4778</v>
      </c>
      <c r="E173" t="s">
        <v>4779</v>
      </c>
      <c r="F173" t="s">
        <v>4628</v>
      </c>
      <c r="G173" t="s">
        <v>4629</v>
      </c>
      <c r="H173" t="s">
        <v>4712</v>
      </c>
      <c r="I173" t="s">
        <v>4713</v>
      </c>
      <c r="J173" t="s">
        <v>4802</v>
      </c>
      <c r="K173" t="s">
        <v>4803</v>
      </c>
      <c r="L173" t="s">
        <v>4806</v>
      </c>
      <c r="M173" t="s">
        <v>4807</v>
      </c>
      <c r="N173" t="s">
        <v>4655</v>
      </c>
      <c r="O173" t="s">
        <v>4656</v>
      </c>
      <c r="P173" t="s">
        <v>4784</v>
      </c>
      <c r="Q173" t="s">
        <v>4785</v>
      </c>
      <c r="R173" t="str">
        <f t="shared" si="4"/>
        <v>04.126 .0323.1139</v>
      </c>
      <c r="S173" t="str">
        <f t="shared" si="5"/>
        <v>04.005.04.126 .0323.1139</v>
      </c>
    </row>
    <row r="174" spans="1:19" x14ac:dyDescent="0.2">
      <c r="A174">
        <v>173</v>
      </c>
      <c r="B174" t="s">
        <v>4628</v>
      </c>
      <c r="C174" t="s">
        <v>3764</v>
      </c>
      <c r="D174" t="s">
        <v>4778</v>
      </c>
      <c r="E174" t="s">
        <v>4779</v>
      </c>
      <c r="F174" t="s">
        <v>4628</v>
      </c>
      <c r="G174" t="s">
        <v>4629</v>
      </c>
      <c r="H174" t="s">
        <v>4712</v>
      </c>
      <c r="I174" t="s">
        <v>4713</v>
      </c>
      <c r="J174" t="s">
        <v>4802</v>
      </c>
      <c r="K174" t="s">
        <v>4803</v>
      </c>
      <c r="L174" t="s">
        <v>4808</v>
      </c>
      <c r="M174" t="s">
        <v>4809</v>
      </c>
      <c r="N174" t="s">
        <v>4790</v>
      </c>
      <c r="O174" t="s">
        <v>4648</v>
      </c>
      <c r="P174" t="s">
        <v>4784</v>
      </c>
      <c r="Q174" t="s">
        <v>4785</v>
      </c>
      <c r="R174" t="str">
        <f t="shared" si="4"/>
        <v>04.126 .0323.1368</v>
      </c>
      <c r="S174" t="str">
        <f t="shared" si="5"/>
        <v>04.005.04.126 .0323.1368</v>
      </c>
    </row>
    <row r="175" spans="1:19" x14ac:dyDescent="0.2">
      <c r="A175">
        <v>174</v>
      </c>
      <c r="B175" t="s">
        <v>4628</v>
      </c>
      <c r="C175" t="s">
        <v>3764</v>
      </c>
      <c r="D175" t="s">
        <v>4778</v>
      </c>
      <c r="E175" t="s">
        <v>4779</v>
      </c>
      <c r="F175" t="s">
        <v>4628</v>
      </c>
      <c r="G175" t="s">
        <v>4629</v>
      </c>
      <c r="H175" t="s">
        <v>4712</v>
      </c>
      <c r="I175" t="s">
        <v>4713</v>
      </c>
      <c r="J175" t="s">
        <v>4802</v>
      </c>
      <c r="K175" t="s">
        <v>4803</v>
      </c>
      <c r="L175" t="s">
        <v>4808</v>
      </c>
      <c r="M175" t="s">
        <v>4809</v>
      </c>
      <c r="N175" t="s">
        <v>4792</v>
      </c>
      <c r="O175" t="s">
        <v>4654</v>
      </c>
      <c r="P175" t="s">
        <v>4784</v>
      </c>
      <c r="Q175" t="s">
        <v>4785</v>
      </c>
      <c r="R175" t="str">
        <f t="shared" si="4"/>
        <v>04.126 .0323.1368</v>
      </c>
      <c r="S175" t="str">
        <f t="shared" si="5"/>
        <v>04.005.04.126 .0323.1368</v>
      </c>
    </row>
    <row r="176" spans="1:19" x14ac:dyDescent="0.2">
      <c r="A176">
        <v>175</v>
      </c>
      <c r="B176" t="s">
        <v>4628</v>
      </c>
      <c r="C176" t="s">
        <v>3764</v>
      </c>
      <c r="D176" t="s">
        <v>4778</v>
      </c>
      <c r="E176" t="s">
        <v>4779</v>
      </c>
      <c r="F176" t="s">
        <v>4628</v>
      </c>
      <c r="G176" t="s">
        <v>4629</v>
      </c>
      <c r="H176" t="s">
        <v>4712</v>
      </c>
      <c r="I176" t="s">
        <v>4713</v>
      </c>
      <c r="J176" t="s">
        <v>4802</v>
      </c>
      <c r="K176" t="s">
        <v>4803</v>
      </c>
      <c r="L176" t="s">
        <v>4808</v>
      </c>
      <c r="M176" t="s">
        <v>4809</v>
      </c>
      <c r="N176" t="s">
        <v>4657</v>
      </c>
      <c r="O176" t="s">
        <v>4658</v>
      </c>
      <c r="P176" t="s">
        <v>4784</v>
      </c>
      <c r="Q176" t="s">
        <v>4785</v>
      </c>
      <c r="R176" t="str">
        <f t="shared" si="4"/>
        <v>04.126 .0323.1368</v>
      </c>
      <c r="S176" t="str">
        <f t="shared" si="5"/>
        <v>04.005.04.126 .0323.1368</v>
      </c>
    </row>
    <row r="177" spans="1:19" x14ac:dyDescent="0.2">
      <c r="A177">
        <v>176</v>
      </c>
      <c r="B177" t="s">
        <v>4628</v>
      </c>
      <c r="C177" t="s">
        <v>3764</v>
      </c>
      <c r="D177" t="s">
        <v>4778</v>
      </c>
      <c r="E177" t="s">
        <v>4779</v>
      </c>
      <c r="F177" t="s">
        <v>4628</v>
      </c>
      <c r="G177" t="s">
        <v>4629</v>
      </c>
      <c r="H177" t="s">
        <v>4810</v>
      </c>
      <c r="I177" t="s">
        <v>4811</v>
      </c>
      <c r="J177" t="s">
        <v>4780</v>
      </c>
      <c r="K177" t="s">
        <v>4781</v>
      </c>
      <c r="L177" t="s">
        <v>4812</v>
      </c>
      <c r="M177" t="s">
        <v>4813</v>
      </c>
      <c r="N177" t="s">
        <v>4795</v>
      </c>
      <c r="O177" t="s">
        <v>4652</v>
      </c>
      <c r="P177" t="s">
        <v>4784</v>
      </c>
      <c r="Q177" t="s">
        <v>4785</v>
      </c>
      <c r="R177" t="str">
        <f t="shared" si="4"/>
        <v>04.127 .0321.1361</v>
      </c>
      <c r="S177" t="str">
        <f t="shared" si="5"/>
        <v>04.005.04.127 .0321.1361</v>
      </c>
    </row>
    <row r="178" spans="1:19" x14ac:dyDescent="0.2">
      <c r="A178">
        <v>177</v>
      </c>
      <c r="B178" t="s">
        <v>4628</v>
      </c>
      <c r="C178" t="s">
        <v>3764</v>
      </c>
      <c r="D178" t="s">
        <v>4778</v>
      </c>
      <c r="E178" t="s">
        <v>4779</v>
      </c>
      <c r="F178" t="s">
        <v>4628</v>
      </c>
      <c r="G178" t="s">
        <v>4629</v>
      </c>
      <c r="H178" t="s">
        <v>4810</v>
      </c>
      <c r="I178" t="s">
        <v>4811</v>
      </c>
      <c r="J178" t="s">
        <v>4780</v>
      </c>
      <c r="K178" t="s">
        <v>4781</v>
      </c>
      <c r="L178" t="s">
        <v>4812</v>
      </c>
      <c r="M178" t="s">
        <v>4813</v>
      </c>
      <c r="N178" t="s">
        <v>4792</v>
      </c>
      <c r="O178" t="s">
        <v>4654</v>
      </c>
      <c r="P178" t="s">
        <v>4784</v>
      </c>
      <c r="Q178" t="s">
        <v>4785</v>
      </c>
      <c r="R178" t="str">
        <f t="shared" si="4"/>
        <v>04.127 .0321.1361</v>
      </c>
      <c r="S178" t="str">
        <f t="shared" si="5"/>
        <v>04.005.04.127 .0321.1361</v>
      </c>
    </row>
    <row r="179" spans="1:19" x14ac:dyDescent="0.2">
      <c r="A179">
        <v>178</v>
      </c>
      <c r="B179" t="s">
        <v>4628</v>
      </c>
      <c r="C179" t="s">
        <v>3764</v>
      </c>
      <c r="D179" t="s">
        <v>4778</v>
      </c>
      <c r="E179" t="s">
        <v>4779</v>
      </c>
      <c r="F179" t="s">
        <v>4628</v>
      </c>
      <c r="G179" t="s">
        <v>4629</v>
      </c>
      <c r="H179" t="s">
        <v>4734</v>
      </c>
      <c r="I179" t="s">
        <v>4735</v>
      </c>
      <c r="J179" t="s">
        <v>4780</v>
      </c>
      <c r="K179" t="s">
        <v>4781</v>
      </c>
      <c r="L179" t="s">
        <v>4814</v>
      </c>
      <c r="M179" t="s">
        <v>4815</v>
      </c>
      <c r="N179" t="s">
        <v>4790</v>
      </c>
      <c r="O179" t="s">
        <v>4648</v>
      </c>
      <c r="P179" t="s">
        <v>4784</v>
      </c>
      <c r="Q179" t="s">
        <v>4785</v>
      </c>
      <c r="R179" t="str">
        <f t="shared" si="4"/>
        <v>04.128 .0321.1362</v>
      </c>
      <c r="S179" t="str">
        <f t="shared" si="5"/>
        <v>04.005.04.128 .0321.1362</v>
      </c>
    </row>
    <row r="180" spans="1:19" x14ac:dyDescent="0.2">
      <c r="A180">
        <v>179</v>
      </c>
      <c r="B180" t="s">
        <v>4628</v>
      </c>
      <c r="C180" t="s">
        <v>3764</v>
      </c>
      <c r="D180" t="s">
        <v>4778</v>
      </c>
      <c r="E180" t="s">
        <v>4779</v>
      </c>
      <c r="F180" t="s">
        <v>4628</v>
      </c>
      <c r="G180" t="s">
        <v>4629</v>
      </c>
      <c r="H180" t="s">
        <v>4734</v>
      </c>
      <c r="I180" t="s">
        <v>4735</v>
      </c>
      <c r="J180" t="s">
        <v>4780</v>
      </c>
      <c r="K180" t="s">
        <v>4781</v>
      </c>
      <c r="L180" t="s">
        <v>4814</v>
      </c>
      <c r="M180" t="s">
        <v>4815</v>
      </c>
      <c r="N180" t="s">
        <v>4792</v>
      </c>
      <c r="O180" t="s">
        <v>4654</v>
      </c>
      <c r="P180" t="s">
        <v>4784</v>
      </c>
      <c r="Q180" t="s">
        <v>4785</v>
      </c>
      <c r="R180" t="str">
        <f t="shared" si="4"/>
        <v>04.128 .0321.1362</v>
      </c>
      <c r="S180" t="str">
        <f t="shared" si="5"/>
        <v>04.005.04.128 .0321.1362</v>
      </c>
    </row>
    <row r="181" spans="1:19" x14ac:dyDescent="0.2">
      <c r="A181">
        <v>180</v>
      </c>
      <c r="B181" t="s">
        <v>4628</v>
      </c>
      <c r="C181" t="s">
        <v>3764</v>
      </c>
      <c r="D181" t="s">
        <v>4778</v>
      </c>
      <c r="E181" t="s">
        <v>4779</v>
      </c>
      <c r="F181" t="s">
        <v>4628</v>
      </c>
      <c r="G181" t="s">
        <v>4629</v>
      </c>
      <c r="H181" t="s">
        <v>4734</v>
      </c>
      <c r="I181" t="s">
        <v>4735</v>
      </c>
      <c r="J181" t="s">
        <v>4802</v>
      </c>
      <c r="K181" t="s">
        <v>4803</v>
      </c>
      <c r="L181" t="s">
        <v>4816</v>
      </c>
      <c r="M181" t="s">
        <v>4817</v>
      </c>
      <c r="N181" t="s">
        <v>4795</v>
      </c>
      <c r="O181" t="s">
        <v>4652</v>
      </c>
      <c r="P181" t="s">
        <v>4784</v>
      </c>
      <c r="Q181" t="s">
        <v>4785</v>
      </c>
      <c r="R181" t="str">
        <f t="shared" si="4"/>
        <v>04.128 .0323.1370</v>
      </c>
      <c r="S181" t="str">
        <f t="shared" si="5"/>
        <v>04.005.04.128 .0323.1370</v>
      </c>
    </row>
    <row r="182" spans="1:19" x14ac:dyDescent="0.2">
      <c r="A182">
        <v>181</v>
      </c>
      <c r="B182" t="s">
        <v>4628</v>
      </c>
      <c r="C182" t="s">
        <v>3764</v>
      </c>
      <c r="D182" t="s">
        <v>4778</v>
      </c>
      <c r="E182" t="s">
        <v>4779</v>
      </c>
      <c r="F182" t="s">
        <v>4628</v>
      </c>
      <c r="G182" t="s">
        <v>4629</v>
      </c>
      <c r="H182" t="s">
        <v>4734</v>
      </c>
      <c r="I182" t="s">
        <v>4735</v>
      </c>
      <c r="J182" t="s">
        <v>4802</v>
      </c>
      <c r="K182" t="s">
        <v>4803</v>
      </c>
      <c r="L182" t="s">
        <v>4816</v>
      </c>
      <c r="M182" t="s">
        <v>4817</v>
      </c>
      <c r="N182" t="s">
        <v>4792</v>
      </c>
      <c r="O182" t="s">
        <v>4654</v>
      </c>
      <c r="P182" t="s">
        <v>4784</v>
      </c>
      <c r="Q182" t="s">
        <v>4785</v>
      </c>
      <c r="R182" t="str">
        <f t="shared" si="4"/>
        <v>04.128 .0323.1370</v>
      </c>
      <c r="S182" t="str">
        <f t="shared" si="5"/>
        <v>04.005.04.128 .0323.1370</v>
      </c>
    </row>
    <row r="183" spans="1:19" x14ac:dyDescent="0.2">
      <c r="A183">
        <v>182</v>
      </c>
      <c r="B183" t="s">
        <v>4628</v>
      </c>
      <c r="C183" t="s">
        <v>3764</v>
      </c>
      <c r="D183" t="s">
        <v>4778</v>
      </c>
      <c r="E183" t="s">
        <v>4779</v>
      </c>
      <c r="F183" t="s">
        <v>4689</v>
      </c>
      <c r="G183" t="s">
        <v>4690</v>
      </c>
      <c r="H183" t="s">
        <v>4712</v>
      </c>
      <c r="I183" t="s">
        <v>4713</v>
      </c>
      <c r="J183" t="s">
        <v>4818</v>
      </c>
      <c r="K183" t="s">
        <v>4819</v>
      </c>
      <c r="L183" t="s">
        <v>4820</v>
      </c>
      <c r="M183" t="s">
        <v>4821</v>
      </c>
      <c r="N183" t="s">
        <v>4795</v>
      </c>
      <c r="O183" t="s">
        <v>4652</v>
      </c>
      <c r="P183" t="s">
        <v>4784</v>
      </c>
      <c r="Q183" t="s">
        <v>4785</v>
      </c>
      <c r="R183" t="str">
        <f t="shared" si="4"/>
        <v>08.126 .0325.1174</v>
      </c>
      <c r="S183" t="str">
        <f t="shared" si="5"/>
        <v>04.005.08.126 .0325.1174</v>
      </c>
    </row>
    <row r="184" spans="1:19" x14ac:dyDescent="0.2">
      <c r="A184">
        <v>183</v>
      </c>
      <c r="B184" t="s">
        <v>4628</v>
      </c>
      <c r="C184" t="s">
        <v>3764</v>
      </c>
      <c r="D184" t="s">
        <v>4778</v>
      </c>
      <c r="E184" t="s">
        <v>4779</v>
      </c>
      <c r="F184" t="s">
        <v>4689</v>
      </c>
      <c r="G184" t="s">
        <v>4690</v>
      </c>
      <c r="H184" t="s">
        <v>4712</v>
      </c>
      <c r="I184" t="s">
        <v>4713</v>
      </c>
      <c r="J184" t="s">
        <v>4818</v>
      </c>
      <c r="K184" t="s">
        <v>4819</v>
      </c>
      <c r="L184" t="s">
        <v>4820</v>
      </c>
      <c r="M184" t="s">
        <v>4821</v>
      </c>
      <c r="N184" t="s">
        <v>4792</v>
      </c>
      <c r="O184" t="s">
        <v>4654</v>
      </c>
      <c r="P184" t="s">
        <v>4784</v>
      </c>
      <c r="Q184" t="s">
        <v>4785</v>
      </c>
      <c r="R184" t="str">
        <f t="shared" si="4"/>
        <v>08.126 .0325.1174</v>
      </c>
      <c r="S184" t="str">
        <f t="shared" si="5"/>
        <v>04.005.08.126 .0325.1174</v>
      </c>
    </row>
    <row r="185" spans="1:19" x14ac:dyDescent="0.2">
      <c r="A185">
        <v>184</v>
      </c>
      <c r="B185" t="s">
        <v>4628</v>
      </c>
      <c r="C185" t="s">
        <v>3764</v>
      </c>
      <c r="D185" t="s">
        <v>4778</v>
      </c>
      <c r="E185" t="s">
        <v>4779</v>
      </c>
      <c r="F185" t="s">
        <v>4689</v>
      </c>
      <c r="G185" t="s">
        <v>4690</v>
      </c>
      <c r="H185" t="s">
        <v>4712</v>
      </c>
      <c r="I185" t="s">
        <v>4713</v>
      </c>
      <c r="J185" t="s">
        <v>4818</v>
      </c>
      <c r="K185" t="s">
        <v>4819</v>
      </c>
      <c r="L185" t="s">
        <v>4822</v>
      </c>
      <c r="M185" t="s">
        <v>4823</v>
      </c>
      <c r="N185" t="s">
        <v>4657</v>
      </c>
      <c r="O185" t="s">
        <v>4658</v>
      </c>
      <c r="P185" t="s">
        <v>4784</v>
      </c>
      <c r="Q185" t="s">
        <v>4785</v>
      </c>
      <c r="R185" t="str">
        <f t="shared" si="4"/>
        <v>08.126 .0325.1373</v>
      </c>
      <c r="S185" t="str">
        <f t="shared" si="5"/>
        <v>04.005.08.126 .0325.1373</v>
      </c>
    </row>
    <row r="186" spans="1:19" x14ac:dyDescent="0.2">
      <c r="A186">
        <v>185</v>
      </c>
      <c r="B186" t="s">
        <v>4628</v>
      </c>
      <c r="C186" t="s">
        <v>3764</v>
      </c>
      <c r="D186" t="s">
        <v>4778</v>
      </c>
      <c r="E186" t="s">
        <v>4779</v>
      </c>
      <c r="F186" t="s">
        <v>4824</v>
      </c>
      <c r="G186" t="s">
        <v>2313</v>
      </c>
      <c r="H186" t="s">
        <v>4712</v>
      </c>
      <c r="I186" t="s">
        <v>4713</v>
      </c>
      <c r="J186" t="s">
        <v>4825</v>
      </c>
      <c r="K186" t="s">
        <v>4826</v>
      </c>
      <c r="L186" t="s">
        <v>4827</v>
      </c>
      <c r="M186" t="s">
        <v>4828</v>
      </c>
      <c r="N186" t="s">
        <v>4792</v>
      </c>
      <c r="O186" t="s">
        <v>4654</v>
      </c>
      <c r="P186" t="s">
        <v>4636</v>
      </c>
      <c r="Q186" t="s">
        <v>4637</v>
      </c>
      <c r="R186" t="str">
        <f t="shared" si="4"/>
        <v>10.126 .0324.1371</v>
      </c>
      <c r="S186" t="str">
        <f t="shared" si="5"/>
        <v>04.005.10.126 .0324.1371</v>
      </c>
    </row>
    <row r="187" spans="1:19" x14ac:dyDescent="0.2">
      <c r="A187">
        <v>186</v>
      </c>
      <c r="B187" t="s">
        <v>4628</v>
      </c>
      <c r="C187" t="s">
        <v>3764</v>
      </c>
      <c r="D187" t="s">
        <v>4778</v>
      </c>
      <c r="E187" t="s">
        <v>4779</v>
      </c>
      <c r="F187" t="s">
        <v>4824</v>
      </c>
      <c r="G187" t="s">
        <v>2313</v>
      </c>
      <c r="H187" t="s">
        <v>4712</v>
      </c>
      <c r="I187" t="s">
        <v>4713</v>
      </c>
      <c r="J187" t="s">
        <v>4825</v>
      </c>
      <c r="K187" t="s">
        <v>4826</v>
      </c>
      <c r="L187" t="s">
        <v>4827</v>
      </c>
      <c r="M187" t="s">
        <v>4828</v>
      </c>
      <c r="N187" t="s">
        <v>4657</v>
      </c>
      <c r="O187" t="s">
        <v>4658</v>
      </c>
      <c r="P187" t="s">
        <v>4784</v>
      </c>
      <c r="Q187" t="s">
        <v>4785</v>
      </c>
      <c r="R187" t="str">
        <f t="shared" si="4"/>
        <v>10.126 .0324.1371</v>
      </c>
      <c r="S187" t="str">
        <f t="shared" si="5"/>
        <v>04.005.10.126 .0324.1371</v>
      </c>
    </row>
    <row r="188" spans="1:19" x14ac:dyDescent="0.2">
      <c r="A188">
        <v>187</v>
      </c>
      <c r="B188" t="s">
        <v>4628</v>
      </c>
      <c r="C188" t="s">
        <v>3764</v>
      </c>
      <c r="D188" t="s">
        <v>4778</v>
      </c>
      <c r="E188" t="s">
        <v>4779</v>
      </c>
      <c r="F188" t="s">
        <v>4824</v>
      </c>
      <c r="G188" t="s">
        <v>2313</v>
      </c>
      <c r="H188" t="s">
        <v>4712</v>
      </c>
      <c r="I188" t="s">
        <v>4713</v>
      </c>
      <c r="J188" t="s">
        <v>4825</v>
      </c>
      <c r="K188" t="s">
        <v>4826</v>
      </c>
      <c r="L188" t="s">
        <v>4829</v>
      </c>
      <c r="M188" t="s">
        <v>4830</v>
      </c>
      <c r="N188" t="s">
        <v>4795</v>
      </c>
      <c r="O188" t="s">
        <v>4652</v>
      </c>
      <c r="P188" t="s">
        <v>4784</v>
      </c>
      <c r="Q188" t="s">
        <v>4785</v>
      </c>
      <c r="R188" t="str">
        <f t="shared" si="4"/>
        <v>10.126 .0324.1372</v>
      </c>
      <c r="S188" t="str">
        <f t="shared" si="5"/>
        <v>04.005.10.126 .0324.1372</v>
      </c>
    </row>
    <row r="189" spans="1:19" x14ac:dyDescent="0.2">
      <c r="A189">
        <v>188</v>
      </c>
      <c r="B189" t="s">
        <v>4628</v>
      </c>
      <c r="C189" t="s">
        <v>3764</v>
      </c>
      <c r="D189" t="s">
        <v>4778</v>
      </c>
      <c r="E189" t="s">
        <v>4779</v>
      </c>
      <c r="F189" t="s">
        <v>4824</v>
      </c>
      <c r="G189" t="s">
        <v>2313</v>
      </c>
      <c r="H189" t="s">
        <v>4712</v>
      </c>
      <c r="I189" t="s">
        <v>4713</v>
      </c>
      <c r="J189" t="s">
        <v>4825</v>
      </c>
      <c r="K189" t="s">
        <v>4826</v>
      </c>
      <c r="L189" t="s">
        <v>4829</v>
      </c>
      <c r="M189" t="s">
        <v>4830</v>
      </c>
      <c r="N189" t="s">
        <v>4792</v>
      </c>
      <c r="O189" t="s">
        <v>4654</v>
      </c>
      <c r="P189" t="s">
        <v>4784</v>
      </c>
      <c r="Q189" t="s">
        <v>4785</v>
      </c>
      <c r="R189" t="str">
        <f t="shared" si="4"/>
        <v>10.126 .0324.1372</v>
      </c>
      <c r="S189" t="str">
        <f t="shared" si="5"/>
        <v>04.005.10.126 .0324.1372</v>
      </c>
    </row>
    <row r="190" spans="1:19" x14ac:dyDescent="0.2">
      <c r="A190">
        <v>189</v>
      </c>
      <c r="B190" t="s">
        <v>4678</v>
      </c>
      <c r="C190" t="s">
        <v>4831</v>
      </c>
      <c r="D190" t="s">
        <v>4626</v>
      </c>
      <c r="E190" t="s">
        <v>4832</v>
      </c>
      <c r="F190" t="s">
        <v>4625</v>
      </c>
      <c r="G190" t="s">
        <v>4833</v>
      </c>
      <c r="H190" t="s">
        <v>4834</v>
      </c>
      <c r="I190" t="s">
        <v>4835</v>
      </c>
      <c r="J190" t="s">
        <v>4836</v>
      </c>
      <c r="K190" t="s">
        <v>4837</v>
      </c>
      <c r="L190" t="s">
        <v>4838</v>
      </c>
      <c r="M190" t="s">
        <v>4839</v>
      </c>
      <c r="N190" t="s">
        <v>4655</v>
      </c>
      <c r="O190" t="s">
        <v>4656</v>
      </c>
      <c r="P190" t="s">
        <v>4636</v>
      </c>
      <c r="Q190" t="s">
        <v>4637</v>
      </c>
      <c r="R190" t="str">
        <f t="shared" si="4"/>
        <v>02.061 .0317.1218</v>
      </c>
      <c r="S190" t="str">
        <f t="shared" si="5"/>
        <v>05.001.02.061 .0317.1218</v>
      </c>
    </row>
    <row r="191" spans="1:19" x14ac:dyDescent="0.2">
      <c r="A191">
        <v>190</v>
      </c>
      <c r="B191" t="s">
        <v>4678</v>
      </c>
      <c r="C191" t="s">
        <v>4831</v>
      </c>
      <c r="D191" t="s">
        <v>4626</v>
      </c>
      <c r="E191" t="s">
        <v>4832</v>
      </c>
      <c r="F191" t="s">
        <v>4625</v>
      </c>
      <c r="G191" t="s">
        <v>4833</v>
      </c>
      <c r="H191" t="s">
        <v>4834</v>
      </c>
      <c r="I191" t="s">
        <v>4835</v>
      </c>
      <c r="J191" t="s">
        <v>4836</v>
      </c>
      <c r="K191" t="s">
        <v>4837</v>
      </c>
      <c r="L191" t="s">
        <v>4838</v>
      </c>
      <c r="M191" t="s">
        <v>4839</v>
      </c>
      <c r="N191" t="s">
        <v>4655</v>
      </c>
      <c r="O191" t="s">
        <v>4656</v>
      </c>
      <c r="P191" t="s">
        <v>4840</v>
      </c>
      <c r="Q191" t="s">
        <v>4841</v>
      </c>
      <c r="R191" t="str">
        <f t="shared" si="4"/>
        <v>02.061 .0317.1218</v>
      </c>
      <c r="S191" t="str">
        <f t="shared" si="5"/>
        <v>05.001.02.061 .0317.1218</v>
      </c>
    </row>
    <row r="192" spans="1:19" x14ac:dyDescent="0.2">
      <c r="A192">
        <v>191</v>
      </c>
      <c r="B192" t="s">
        <v>4678</v>
      </c>
      <c r="C192" t="s">
        <v>4831</v>
      </c>
      <c r="D192" t="s">
        <v>4626</v>
      </c>
      <c r="E192" t="s">
        <v>4832</v>
      </c>
      <c r="F192" t="s">
        <v>4628</v>
      </c>
      <c r="G192" t="s">
        <v>4629</v>
      </c>
      <c r="H192" t="s">
        <v>4630</v>
      </c>
      <c r="I192" t="s">
        <v>4631</v>
      </c>
      <c r="J192" t="s">
        <v>1494</v>
      </c>
      <c r="K192" t="s">
        <v>4632</v>
      </c>
      <c r="L192" t="s">
        <v>1814</v>
      </c>
      <c r="M192" t="s">
        <v>4633</v>
      </c>
      <c r="N192" t="s">
        <v>4634</v>
      </c>
      <c r="O192" t="s">
        <v>4635</v>
      </c>
      <c r="P192" t="s">
        <v>4636</v>
      </c>
      <c r="Q192" t="s">
        <v>4637</v>
      </c>
      <c r="R192" t="str">
        <f t="shared" si="4"/>
        <v>04.122 .0001.2001</v>
      </c>
      <c r="S192" t="str">
        <f t="shared" si="5"/>
        <v>05.001.04.122 .0001.2001</v>
      </c>
    </row>
    <row r="193" spans="1:19" x14ac:dyDescent="0.2">
      <c r="A193">
        <v>192</v>
      </c>
      <c r="B193" t="s">
        <v>4678</v>
      </c>
      <c r="C193" t="s">
        <v>4831</v>
      </c>
      <c r="D193" t="s">
        <v>4626</v>
      </c>
      <c r="E193" t="s">
        <v>4832</v>
      </c>
      <c r="F193" t="s">
        <v>4628</v>
      </c>
      <c r="G193" t="s">
        <v>4629</v>
      </c>
      <c r="H193" t="s">
        <v>4630</v>
      </c>
      <c r="I193" t="s">
        <v>4631</v>
      </c>
      <c r="J193" t="s">
        <v>1494</v>
      </c>
      <c r="K193" t="s">
        <v>4632</v>
      </c>
      <c r="L193" t="s">
        <v>1814</v>
      </c>
      <c r="M193" t="s">
        <v>4633</v>
      </c>
      <c r="N193" t="s">
        <v>4638</v>
      </c>
      <c r="O193" t="s">
        <v>4639</v>
      </c>
      <c r="P193" t="s">
        <v>4636</v>
      </c>
      <c r="Q193" t="s">
        <v>4637</v>
      </c>
      <c r="R193" t="str">
        <f t="shared" si="4"/>
        <v>04.122 .0001.2001</v>
      </c>
      <c r="S193" t="str">
        <f t="shared" si="5"/>
        <v>05.001.04.122 .0001.2001</v>
      </c>
    </row>
    <row r="194" spans="1:19" x14ac:dyDescent="0.2">
      <c r="A194">
        <v>193</v>
      </c>
      <c r="B194" t="s">
        <v>4678</v>
      </c>
      <c r="C194" t="s">
        <v>4831</v>
      </c>
      <c r="D194" t="s">
        <v>4626</v>
      </c>
      <c r="E194" t="s">
        <v>4832</v>
      </c>
      <c r="F194" t="s">
        <v>4628</v>
      </c>
      <c r="G194" t="s">
        <v>4629</v>
      </c>
      <c r="H194" t="s">
        <v>4630</v>
      </c>
      <c r="I194" t="s">
        <v>4631</v>
      </c>
      <c r="J194" t="s">
        <v>1494</v>
      </c>
      <c r="K194" t="s">
        <v>4632</v>
      </c>
      <c r="L194" t="s">
        <v>1814</v>
      </c>
      <c r="M194" t="s">
        <v>4633</v>
      </c>
      <c r="N194" t="s">
        <v>4640</v>
      </c>
      <c r="O194" t="s">
        <v>4641</v>
      </c>
      <c r="P194" t="s">
        <v>4636</v>
      </c>
      <c r="Q194" t="s">
        <v>4637</v>
      </c>
      <c r="R194" t="str">
        <f t="shared" si="4"/>
        <v>04.122 .0001.2001</v>
      </c>
      <c r="S194" t="str">
        <f t="shared" si="5"/>
        <v>05.001.04.122 .0001.2001</v>
      </c>
    </row>
    <row r="195" spans="1:19" x14ac:dyDescent="0.2">
      <c r="A195">
        <v>194</v>
      </c>
      <c r="B195" t="s">
        <v>4678</v>
      </c>
      <c r="C195" t="s">
        <v>4831</v>
      </c>
      <c r="D195" t="s">
        <v>4626</v>
      </c>
      <c r="E195" t="s">
        <v>4832</v>
      </c>
      <c r="F195" t="s">
        <v>4628</v>
      </c>
      <c r="G195" t="s">
        <v>4629</v>
      </c>
      <c r="H195" t="s">
        <v>4630</v>
      </c>
      <c r="I195" t="s">
        <v>4631</v>
      </c>
      <c r="J195" t="s">
        <v>1494</v>
      </c>
      <c r="K195" t="s">
        <v>4632</v>
      </c>
      <c r="L195" t="s">
        <v>1814</v>
      </c>
      <c r="M195" t="s">
        <v>4633</v>
      </c>
      <c r="N195" t="s">
        <v>4642</v>
      </c>
      <c r="O195" t="s">
        <v>4643</v>
      </c>
      <c r="P195" t="s">
        <v>4636</v>
      </c>
      <c r="Q195" t="s">
        <v>4637</v>
      </c>
      <c r="R195" t="str">
        <f t="shared" ref="R195:R258" si="6">F195&amp;"."&amp;H195&amp;"."&amp;J195&amp;"."&amp;L195</f>
        <v>04.122 .0001.2001</v>
      </c>
      <c r="S195" t="str">
        <f t="shared" ref="S195:S258" si="7">B195&amp;"."&amp;D195&amp;"."&amp;F195&amp;"."&amp;H195&amp;"."&amp;J195&amp;"."&amp;L195</f>
        <v>05.001.04.122 .0001.2001</v>
      </c>
    </row>
    <row r="196" spans="1:19" x14ac:dyDescent="0.2">
      <c r="A196">
        <v>195</v>
      </c>
      <c r="B196" t="s">
        <v>4678</v>
      </c>
      <c r="C196" t="s">
        <v>4831</v>
      </c>
      <c r="D196" t="s">
        <v>4626</v>
      </c>
      <c r="E196" t="s">
        <v>4832</v>
      </c>
      <c r="F196" t="s">
        <v>4628</v>
      </c>
      <c r="G196" t="s">
        <v>4629</v>
      </c>
      <c r="H196" t="s">
        <v>4630</v>
      </c>
      <c r="I196" t="s">
        <v>4631</v>
      </c>
      <c r="J196" t="s">
        <v>1494</v>
      </c>
      <c r="K196" t="s">
        <v>4632</v>
      </c>
      <c r="L196" t="s">
        <v>1814</v>
      </c>
      <c r="M196" t="s">
        <v>4633</v>
      </c>
      <c r="N196" t="s">
        <v>4644</v>
      </c>
      <c r="O196" t="s">
        <v>4645</v>
      </c>
      <c r="P196" t="s">
        <v>4636</v>
      </c>
      <c r="Q196" t="s">
        <v>4637</v>
      </c>
      <c r="R196" t="str">
        <f t="shared" si="6"/>
        <v>04.122 .0001.2001</v>
      </c>
      <c r="S196" t="str">
        <f t="shared" si="7"/>
        <v>05.001.04.122 .0001.2001</v>
      </c>
    </row>
    <row r="197" spans="1:19" x14ac:dyDescent="0.2">
      <c r="A197">
        <v>196</v>
      </c>
      <c r="B197" t="s">
        <v>4678</v>
      </c>
      <c r="C197" t="s">
        <v>4831</v>
      </c>
      <c r="D197" t="s">
        <v>4626</v>
      </c>
      <c r="E197" t="s">
        <v>4832</v>
      </c>
      <c r="F197" t="s">
        <v>4628</v>
      </c>
      <c r="G197" t="s">
        <v>4629</v>
      </c>
      <c r="H197" t="s">
        <v>4630</v>
      </c>
      <c r="I197" t="s">
        <v>4631</v>
      </c>
      <c r="J197" t="s">
        <v>1494</v>
      </c>
      <c r="K197" t="s">
        <v>4632</v>
      </c>
      <c r="L197" t="s">
        <v>1817</v>
      </c>
      <c r="M197" t="s">
        <v>4646</v>
      </c>
      <c r="N197" t="s">
        <v>4647</v>
      </c>
      <c r="O197" t="s">
        <v>4648</v>
      </c>
      <c r="P197" t="s">
        <v>4636</v>
      </c>
      <c r="Q197" t="s">
        <v>4637</v>
      </c>
      <c r="R197" t="str">
        <f t="shared" si="6"/>
        <v>04.122 .0001.2002</v>
      </c>
      <c r="S197" t="str">
        <f t="shared" si="7"/>
        <v>05.001.04.122 .0001.2002</v>
      </c>
    </row>
    <row r="198" spans="1:19" x14ac:dyDescent="0.2">
      <c r="A198">
        <v>197</v>
      </c>
      <c r="B198" t="s">
        <v>4678</v>
      </c>
      <c r="C198" t="s">
        <v>4831</v>
      </c>
      <c r="D198" t="s">
        <v>4626</v>
      </c>
      <c r="E198" t="s">
        <v>4832</v>
      </c>
      <c r="F198" t="s">
        <v>4628</v>
      </c>
      <c r="G198" t="s">
        <v>4629</v>
      </c>
      <c r="H198" t="s">
        <v>4630</v>
      </c>
      <c r="I198" t="s">
        <v>4631</v>
      </c>
      <c r="J198" t="s">
        <v>1494</v>
      </c>
      <c r="K198" t="s">
        <v>4632</v>
      </c>
      <c r="L198" t="s">
        <v>1817</v>
      </c>
      <c r="M198" t="s">
        <v>4646</v>
      </c>
      <c r="N198" t="s">
        <v>4651</v>
      </c>
      <c r="O198" t="s">
        <v>4652</v>
      </c>
      <c r="P198" t="s">
        <v>4636</v>
      </c>
      <c r="Q198" t="s">
        <v>4637</v>
      </c>
      <c r="R198" t="str">
        <f t="shared" si="6"/>
        <v>04.122 .0001.2002</v>
      </c>
      <c r="S198" t="str">
        <f t="shared" si="7"/>
        <v>05.001.04.122 .0001.2002</v>
      </c>
    </row>
    <row r="199" spans="1:19" x14ac:dyDescent="0.2">
      <c r="A199">
        <v>198</v>
      </c>
      <c r="B199" t="s">
        <v>4678</v>
      </c>
      <c r="C199" t="s">
        <v>4831</v>
      </c>
      <c r="D199" t="s">
        <v>4626</v>
      </c>
      <c r="E199" t="s">
        <v>4832</v>
      </c>
      <c r="F199" t="s">
        <v>4628</v>
      </c>
      <c r="G199" t="s">
        <v>4629</v>
      </c>
      <c r="H199" t="s">
        <v>4630</v>
      </c>
      <c r="I199" t="s">
        <v>4631</v>
      </c>
      <c r="J199" t="s">
        <v>1494</v>
      </c>
      <c r="K199" t="s">
        <v>4632</v>
      </c>
      <c r="L199" t="s">
        <v>1817</v>
      </c>
      <c r="M199" t="s">
        <v>4646</v>
      </c>
      <c r="N199" t="s">
        <v>4653</v>
      </c>
      <c r="O199" t="s">
        <v>4654</v>
      </c>
      <c r="P199" t="s">
        <v>4636</v>
      </c>
      <c r="Q199" t="s">
        <v>4637</v>
      </c>
      <c r="R199" t="str">
        <f t="shared" si="6"/>
        <v>04.122 .0001.2002</v>
      </c>
      <c r="S199" t="str">
        <f t="shared" si="7"/>
        <v>05.001.04.122 .0001.2002</v>
      </c>
    </row>
    <row r="200" spans="1:19" x14ac:dyDescent="0.2">
      <c r="A200">
        <v>199</v>
      </c>
      <c r="B200" t="s">
        <v>4678</v>
      </c>
      <c r="C200" t="s">
        <v>4831</v>
      </c>
      <c r="D200" t="s">
        <v>4626</v>
      </c>
      <c r="E200" t="s">
        <v>4832</v>
      </c>
      <c r="F200" t="s">
        <v>4628</v>
      </c>
      <c r="G200" t="s">
        <v>4629</v>
      </c>
      <c r="H200" t="s">
        <v>4630</v>
      </c>
      <c r="I200" t="s">
        <v>4631</v>
      </c>
      <c r="J200" t="s">
        <v>1494</v>
      </c>
      <c r="K200" t="s">
        <v>4632</v>
      </c>
      <c r="L200" t="s">
        <v>1817</v>
      </c>
      <c r="M200" t="s">
        <v>4646</v>
      </c>
      <c r="N200" t="s">
        <v>4657</v>
      </c>
      <c r="O200" t="s">
        <v>4658</v>
      </c>
      <c r="P200" t="s">
        <v>4636</v>
      </c>
      <c r="Q200" t="s">
        <v>4637</v>
      </c>
      <c r="R200" t="str">
        <f t="shared" si="6"/>
        <v>04.122 .0001.2002</v>
      </c>
      <c r="S200" t="str">
        <f t="shared" si="7"/>
        <v>05.001.04.122 .0001.2002</v>
      </c>
    </row>
    <row r="201" spans="1:19" x14ac:dyDescent="0.2">
      <c r="A201">
        <v>200</v>
      </c>
      <c r="B201" t="s">
        <v>4662</v>
      </c>
      <c r="C201" t="s">
        <v>3784</v>
      </c>
      <c r="D201" t="s">
        <v>4626</v>
      </c>
      <c r="E201" t="s">
        <v>4842</v>
      </c>
      <c r="F201" t="s">
        <v>4628</v>
      </c>
      <c r="G201" t="s">
        <v>4629</v>
      </c>
      <c r="H201" t="s">
        <v>4630</v>
      </c>
      <c r="I201" t="s">
        <v>4631</v>
      </c>
      <c r="J201" t="s">
        <v>1494</v>
      </c>
      <c r="K201" t="s">
        <v>4632</v>
      </c>
      <c r="L201" t="s">
        <v>1814</v>
      </c>
      <c r="M201" t="s">
        <v>4633</v>
      </c>
      <c r="N201" t="s">
        <v>4634</v>
      </c>
      <c r="O201" t="s">
        <v>4635</v>
      </c>
      <c r="P201" t="s">
        <v>4636</v>
      </c>
      <c r="Q201" t="s">
        <v>4637</v>
      </c>
      <c r="R201" t="str">
        <f t="shared" si="6"/>
        <v>04.122 .0001.2001</v>
      </c>
      <c r="S201" t="str">
        <f t="shared" si="7"/>
        <v>06.001.04.122 .0001.2001</v>
      </c>
    </row>
    <row r="202" spans="1:19" x14ac:dyDescent="0.2">
      <c r="A202">
        <v>201</v>
      </c>
      <c r="B202" t="s">
        <v>4662</v>
      </c>
      <c r="C202" t="s">
        <v>3784</v>
      </c>
      <c r="D202" t="s">
        <v>4626</v>
      </c>
      <c r="E202" t="s">
        <v>4842</v>
      </c>
      <c r="F202" t="s">
        <v>4628</v>
      </c>
      <c r="G202" t="s">
        <v>4629</v>
      </c>
      <c r="H202" t="s">
        <v>4630</v>
      </c>
      <c r="I202" t="s">
        <v>4631</v>
      </c>
      <c r="J202" t="s">
        <v>1494</v>
      </c>
      <c r="K202" t="s">
        <v>4632</v>
      </c>
      <c r="L202" t="s">
        <v>1814</v>
      </c>
      <c r="M202" t="s">
        <v>4633</v>
      </c>
      <c r="N202" t="s">
        <v>4638</v>
      </c>
      <c r="O202" t="s">
        <v>4639</v>
      </c>
      <c r="P202" t="s">
        <v>4636</v>
      </c>
      <c r="Q202" t="s">
        <v>4637</v>
      </c>
      <c r="R202" t="str">
        <f t="shared" si="6"/>
        <v>04.122 .0001.2001</v>
      </c>
      <c r="S202" t="str">
        <f t="shared" si="7"/>
        <v>06.001.04.122 .0001.2001</v>
      </c>
    </row>
    <row r="203" spans="1:19" x14ac:dyDescent="0.2">
      <c r="A203">
        <v>202</v>
      </c>
      <c r="B203" t="s">
        <v>4662</v>
      </c>
      <c r="C203" t="s">
        <v>3784</v>
      </c>
      <c r="D203" t="s">
        <v>4626</v>
      </c>
      <c r="E203" t="s">
        <v>4842</v>
      </c>
      <c r="F203" t="s">
        <v>4628</v>
      </c>
      <c r="G203" t="s">
        <v>4629</v>
      </c>
      <c r="H203" t="s">
        <v>4630</v>
      </c>
      <c r="I203" t="s">
        <v>4631</v>
      </c>
      <c r="J203" t="s">
        <v>1494</v>
      </c>
      <c r="K203" t="s">
        <v>4632</v>
      </c>
      <c r="L203" t="s">
        <v>1814</v>
      </c>
      <c r="M203" t="s">
        <v>4633</v>
      </c>
      <c r="N203" t="s">
        <v>4640</v>
      </c>
      <c r="O203" t="s">
        <v>4641</v>
      </c>
      <c r="P203" t="s">
        <v>4636</v>
      </c>
      <c r="Q203" t="s">
        <v>4637</v>
      </c>
      <c r="R203" t="str">
        <f t="shared" si="6"/>
        <v>04.122 .0001.2001</v>
      </c>
      <c r="S203" t="str">
        <f t="shared" si="7"/>
        <v>06.001.04.122 .0001.2001</v>
      </c>
    </row>
    <row r="204" spans="1:19" x14ac:dyDescent="0.2">
      <c r="A204">
        <v>203</v>
      </c>
      <c r="B204" t="s">
        <v>4662</v>
      </c>
      <c r="C204" t="s">
        <v>3784</v>
      </c>
      <c r="D204" t="s">
        <v>4626</v>
      </c>
      <c r="E204" t="s">
        <v>4842</v>
      </c>
      <c r="F204" t="s">
        <v>4628</v>
      </c>
      <c r="G204" t="s">
        <v>4629</v>
      </c>
      <c r="H204" t="s">
        <v>4630</v>
      </c>
      <c r="I204" t="s">
        <v>4631</v>
      </c>
      <c r="J204" t="s">
        <v>1494</v>
      </c>
      <c r="K204" t="s">
        <v>4632</v>
      </c>
      <c r="L204" t="s">
        <v>1814</v>
      </c>
      <c r="M204" t="s">
        <v>4633</v>
      </c>
      <c r="N204" t="s">
        <v>4642</v>
      </c>
      <c r="O204" t="s">
        <v>4643</v>
      </c>
      <c r="P204" t="s">
        <v>4636</v>
      </c>
      <c r="Q204" t="s">
        <v>4637</v>
      </c>
      <c r="R204" t="str">
        <f t="shared" si="6"/>
        <v>04.122 .0001.2001</v>
      </c>
      <c r="S204" t="str">
        <f t="shared" si="7"/>
        <v>06.001.04.122 .0001.2001</v>
      </c>
    </row>
    <row r="205" spans="1:19" x14ac:dyDescent="0.2">
      <c r="A205">
        <v>204</v>
      </c>
      <c r="B205" t="s">
        <v>4662</v>
      </c>
      <c r="C205" t="s">
        <v>3784</v>
      </c>
      <c r="D205" t="s">
        <v>4626</v>
      </c>
      <c r="E205" t="s">
        <v>4842</v>
      </c>
      <c r="F205" t="s">
        <v>4628</v>
      </c>
      <c r="G205" t="s">
        <v>4629</v>
      </c>
      <c r="H205" t="s">
        <v>4630</v>
      </c>
      <c r="I205" t="s">
        <v>4631</v>
      </c>
      <c r="J205" t="s">
        <v>1494</v>
      </c>
      <c r="K205" t="s">
        <v>4632</v>
      </c>
      <c r="L205" t="s">
        <v>1814</v>
      </c>
      <c r="M205" t="s">
        <v>4633</v>
      </c>
      <c r="N205" t="s">
        <v>4644</v>
      </c>
      <c r="O205" t="s">
        <v>4645</v>
      </c>
      <c r="P205" t="s">
        <v>4636</v>
      </c>
      <c r="Q205" t="s">
        <v>4637</v>
      </c>
      <c r="R205" t="str">
        <f t="shared" si="6"/>
        <v>04.122 .0001.2001</v>
      </c>
      <c r="S205" t="str">
        <f t="shared" si="7"/>
        <v>06.001.04.122 .0001.2001</v>
      </c>
    </row>
    <row r="206" spans="1:19" x14ac:dyDescent="0.2">
      <c r="A206">
        <v>205</v>
      </c>
      <c r="B206" t="s">
        <v>4662</v>
      </c>
      <c r="C206" t="s">
        <v>3784</v>
      </c>
      <c r="D206" t="s">
        <v>4626</v>
      </c>
      <c r="E206" t="s">
        <v>4842</v>
      </c>
      <c r="F206" t="s">
        <v>4628</v>
      </c>
      <c r="G206" t="s">
        <v>4629</v>
      </c>
      <c r="H206" t="s">
        <v>4630</v>
      </c>
      <c r="I206" t="s">
        <v>4631</v>
      </c>
      <c r="J206" t="s">
        <v>1494</v>
      </c>
      <c r="K206" t="s">
        <v>4632</v>
      </c>
      <c r="L206" t="s">
        <v>1817</v>
      </c>
      <c r="M206" t="s">
        <v>4646</v>
      </c>
      <c r="N206" t="s">
        <v>4647</v>
      </c>
      <c r="O206" t="s">
        <v>4648</v>
      </c>
      <c r="P206" t="s">
        <v>4636</v>
      </c>
      <c r="Q206" t="s">
        <v>4637</v>
      </c>
      <c r="R206" t="str">
        <f t="shared" si="6"/>
        <v>04.122 .0001.2002</v>
      </c>
      <c r="S206" t="str">
        <f t="shared" si="7"/>
        <v>06.001.04.122 .0001.2002</v>
      </c>
    </row>
    <row r="207" spans="1:19" x14ac:dyDescent="0.2">
      <c r="A207">
        <v>206</v>
      </c>
      <c r="B207" t="s">
        <v>4662</v>
      </c>
      <c r="C207" t="s">
        <v>3784</v>
      </c>
      <c r="D207" t="s">
        <v>4626</v>
      </c>
      <c r="E207" t="s">
        <v>4842</v>
      </c>
      <c r="F207" t="s">
        <v>4628</v>
      </c>
      <c r="G207" t="s">
        <v>4629</v>
      </c>
      <c r="H207" t="s">
        <v>4630</v>
      </c>
      <c r="I207" t="s">
        <v>4631</v>
      </c>
      <c r="J207" t="s">
        <v>1494</v>
      </c>
      <c r="K207" t="s">
        <v>4632</v>
      </c>
      <c r="L207" t="s">
        <v>1817</v>
      </c>
      <c r="M207" t="s">
        <v>4646</v>
      </c>
      <c r="N207" t="s">
        <v>4649</v>
      </c>
      <c r="O207" t="s">
        <v>4650</v>
      </c>
      <c r="P207" t="s">
        <v>4636</v>
      </c>
      <c r="Q207" t="s">
        <v>4637</v>
      </c>
      <c r="R207" t="str">
        <f t="shared" si="6"/>
        <v>04.122 .0001.2002</v>
      </c>
      <c r="S207" t="str">
        <f t="shared" si="7"/>
        <v>06.001.04.122 .0001.2002</v>
      </c>
    </row>
    <row r="208" spans="1:19" x14ac:dyDescent="0.2">
      <c r="A208">
        <v>207</v>
      </c>
      <c r="B208" t="s">
        <v>4662</v>
      </c>
      <c r="C208" t="s">
        <v>3784</v>
      </c>
      <c r="D208" t="s">
        <v>4626</v>
      </c>
      <c r="E208" t="s">
        <v>4842</v>
      </c>
      <c r="F208" t="s">
        <v>4628</v>
      </c>
      <c r="G208" t="s">
        <v>4629</v>
      </c>
      <c r="H208" t="s">
        <v>4630</v>
      </c>
      <c r="I208" t="s">
        <v>4631</v>
      </c>
      <c r="J208" t="s">
        <v>1494</v>
      </c>
      <c r="K208" t="s">
        <v>4632</v>
      </c>
      <c r="L208" t="s">
        <v>1817</v>
      </c>
      <c r="M208" t="s">
        <v>4646</v>
      </c>
      <c r="N208" t="s">
        <v>4651</v>
      </c>
      <c r="O208" t="s">
        <v>4652</v>
      </c>
      <c r="P208" t="s">
        <v>4636</v>
      </c>
      <c r="Q208" t="s">
        <v>4637</v>
      </c>
      <c r="R208" t="str">
        <f t="shared" si="6"/>
        <v>04.122 .0001.2002</v>
      </c>
      <c r="S208" t="str">
        <f t="shared" si="7"/>
        <v>06.001.04.122 .0001.2002</v>
      </c>
    </row>
    <row r="209" spans="1:19" x14ac:dyDescent="0.2">
      <c r="A209">
        <v>208</v>
      </c>
      <c r="B209" t="s">
        <v>4662</v>
      </c>
      <c r="C209" t="s">
        <v>3784</v>
      </c>
      <c r="D209" t="s">
        <v>4626</v>
      </c>
      <c r="E209" t="s">
        <v>4842</v>
      </c>
      <c r="F209" t="s">
        <v>4628</v>
      </c>
      <c r="G209" t="s">
        <v>4629</v>
      </c>
      <c r="H209" t="s">
        <v>4630</v>
      </c>
      <c r="I209" t="s">
        <v>4631</v>
      </c>
      <c r="J209" t="s">
        <v>1494</v>
      </c>
      <c r="K209" t="s">
        <v>4632</v>
      </c>
      <c r="L209" t="s">
        <v>1817</v>
      </c>
      <c r="M209" t="s">
        <v>4646</v>
      </c>
      <c r="N209" t="s">
        <v>4653</v>
      </c>
      <c r="O209" t="s">
        <v>4654</v>
      </c>
      <c r="P209" t="s">
        <v>4636</v>
      </c>
      <c r="Q209" t="s">
        <v>4637</v>
      </c>
      <c r="R209" t="str">
        <f t="shared" si="6"/>
        <v>04.122 .0001.2002</v>
      </c>
      <c r="S209" t="str">
        <f t="shared" si="7"/>
        <v>06.001.04.122 .0001.2002</v>
      </c>
    </row>
    <row r="210" spans="1:19" x14ac:dyDescent="0.2">
      <c r="A210">
        <v>209</v>
      </c>
      <c r="B210" t="s">
        <v>4662</v>
      </c>
      <c r="C210" t="s">
        <v>3784</v>
      </c>
      <c r="D210" t="s">
        <v>4626</v>
      </c>
      <c r="E210" t="s">
        <v>4842</v>
      </c>
      <c r="F210" t="s">
        <v>4628</v>
      </c>
      <c r="G210" t="s">
        <v>4629</v>
      </c>
      <c r="H210" t="s">
        <v>4630</v>
      </c>
      <c r="I210" t="s">
        <v>4631</v>
      </c>
      <c r="J210" t="s">
        <v>1494</v>
      </c>
      <c r="K210" t="s">
        <v>4632</v>
      </c>
      <c r="L210" t="s">
        <v>1817</v>
      </c>
      <c r="M210" t="s">
        <v>4646</v>
      </c>
      <c r="N210" t="s">
        <v>4657</v>
      </c>
      <c r="O210" t="s">
        <v>4658</v>
      </c>
      <c r="P210" t="s">
        <v>4636</v>
      </c>
      <c r="Q210" t="s">
        <v>4637</v>
      </c>
      <c r="R210" t="str">
        <f t="shared" si="6"/>
        <v>04.122 .0001.2002</v>
      </c>
      <c r="S210" t="str">
        <f t="shared" si="7"/>
        <v>06.001.04.122 .0001.2002</v>
      </c>
    </row>
    <row r="211" spans="1:19" x14ac:dyDescent="0.2">
      <c r="A211">
        <v>210</v>
      </c>
      <c r="B211" t="s">
        <v>4662</v>
      </c>
      <c r="C211" t="s">
        <v>3784</v>
      </c>
      <c r="D211" t="s">
        <v>4626</v>
      </c>
      <c r="E211" t="s">
        <v>4842</v>
      </c>
      <c r="F211" t="s">
        <v>4628</v>
      </c>
      <c r="G211" t="s">
        <v>4629</v>
      </c>
      <c r="H211" t="s">
        <v>4630</v>
      </c>
      <c r="I211" t="s">
        <v>4631</v>
      </c>
      <c r="J211" t="s">
        <v>1500</v>
      </c>
      <c r="K211" t="s">
        <v>4728</v>
      </c>
      <c r="L211" t="s">
        <v>1833</v>
      </c>
      <c r="M211" t="s">
        <v>4730</v>
      </c>
      <c r="N211" t="s">
        <v>4653</v>
      </c>
      <c r="O211" t="s">
        <v>4654</v>
      </c>
      <c r="P211" t="s">
        <v>4636</v>
      </c>
      <c r="Q211" t="s">
        <v>4637</v>
      </c>
      <c r="R211" t="str">
        <f t="shared" si="6"/>
        <v>04.122 .0003.2007</v>
      </c>
      <c r="S211" t="str">
        <f t="shared" si="7"/>
        <v>06.001.04.122 .0003.2007</v>
      </c>
    </row>
    <row r="212" spans="1:19" x14ac:dyDescent="0.2">
      <c r="A212">
        <v>211</v>
      </c>
      <c r="B212" t="s">
        <v>4662</v>
      </c>
      <c r="C212" t="s">
        <v>3784</v>
      </c>
      <c r="D212" t="s">
        <v>4626</v>
      </c>
      <c r="E212" t="s">
        <v>4842</v>
      </c>
      <c r="F212" t="s">
        <v>4628</v>
      </c>
      <c r="G212" t="s">
        <v>4629</v>
      </c>
      <c r="H212" t="s">
        <v>4630</v>
      </c>
      <c r="I212" t="s">
        <v>4631</v>
      </c>
      <c r="J212" t="s">
        <v>1500</v>
      </c>
      <c r="K212" t="s">
        <v>4728</v>
      </c>
      <c r="L212" t="s">
        <v>1833</v>
      </c>
      <c r="M212" t="s">
        <v>4730</v>
      </c>
      <c r="N212" t="s">
        <v>4655</v>
      </c>
      <c r="O212" t="s">
        <v>4656</v>
      </c>
      <c r="P212" t="s">
        <v>4636</v>
      </c>
      <c r="Q212" t="s">
        <v>4637</v>
      </c>
      <c r="R212" t="str">
        <f t="shared" si="6"/>
        <v>04.122 .0003.2007</v>
      </c>
      <c r="S212" t="str">
        <f t="shared" si="7"/>
        <v>06.001.04.122 .0003.2007</v>
      </c>
    </row>
    <row r="213" spans="1:19" x14ac:dyDescent="0.2">
      <c r="A213">
        <v>212</v>
      </c>
      <c r="B213" t="s">
        <v>4662</v>
      </c>
      <c r="C213" t="s">
        <v>3784</v>
      </c>
      <c r="D213" t="s">
        <v>4626</v>
      </c>
      <c r="E213" t="s">
        <v>4842</v>
      </c>
      <c r="F213" t="s">
        <v>4628</v>
      </c>
      <c r="G213" t="s">
        <v>4629</v>
      </c>
      <c r="H213" t="s">
        <v>4630</v>
      </c>
      <c r="I213" t="s">
        <v>4631</v>
      </c>
      <c r="J213" t="s">
        <v>1503</v>
      </c>
      <c r="K213" t="s">
        <v>4659</v>
      </c>
      <c r="L213" t="s">
        <v>1662</v>
      </c>
      <c r="M213" t="s">
        <v>4660</v>
      </c>
      <c r="N213" t="s">
        <v>4653</v>
      </c>
      <c r="O213" t="s">
        <v>4654</v>
      </c>
      <c r="P213" t="s">
        <v>4636</v>
      </c>
      <c r="Q213" t="s">
        <v>4637</v>
      </c>
      <c r="R213" t="str">
        <f t="shared" si="6"/>
        <v>04.122 .0004.1006</v>
      </c>
      <c r="S213" t="str">
        <f t="shared" si="7"/>
        <v>06.001.04.122 .0004.1006</v>
      </c>
    </row>
    <row r="214" spans="1:19" x14ac:dyDescent="0.2">
      <c r="A214">
        <v>213</v>
      </c>
      <c r="B214" t="s">
        <v>4662</v>
      </c>
      <c r="C214" t="s">
        <v>3784</v>
      </c>
      <c r="D214" t="s">
        <v>4626</v>
      </c>
      <c r="E214" t="s">
        <v>4842</v>
      </c>
      <c r="F214" t="s">
        <v>4628</v>
      </c>
      <c r="G214" t="s">
        <v>4629</v>
      </c>
      <c r="H214" t="s">
        <v>4630</v>
      </c>
      <c r="I214" t="s">
        <v>4631</v>
      </c>
      <c r="J214" t="s">
        <v>1503</v>
      </c>
      <c r="K214" t="s">
        <v>4659</v>
      </c>
      <c r="L214" t="s">
        <v>1662</v>
      </c>
      <c r="M214" t="s">
        <v>4660</v>
      </c>
      <c r="N214" t="s">
        <v>4657</v>
      </c>
      <c r="O214" t="s">
        <v>4658</v>
      </c>
      <c r="P214" t="s">
        <v>4636</v>
      </c>
      <c r="Q214" t="s">
        <v>4637</v>
      </c>
      <c r="R214" t="str">
        <f t="shared" si="6"/>
        <v>04.122 .0004.1006</v>
      </c>
      <c r="S214" t="str">
        <f t="shared" si="7"/>
        <v>06.001.04.122 .0004.1006</v>
      </c>
    </row>
    <row r="215" spans="1:19" x14ac:dyDescent="0.2">
      <c r="A215">
        <v>214</v>
      </c>
      <c r="B215" t="s">
        <v>4662</v>
      </c>
      <c r="C215" t="s">
        <v>3784</v>
      </c>
      <c r="D215" t="s">
        <v>4626</v>
      </c>
      <c r="E215" t="s">
        <v>4842</v>
      </c>
      <c r="F215" t="s">
        <v>4628</v>
      </c>
      <c r="G215" t="s">
        <v>4629</v>
      </c>
      <c r="H215" t="s">
        <v>4630</v>
      </c>
      <c r="I215" t="s">
        <v>4631</v>
      </c>
      <c r="J215" t="s">
        <v>1503</v>
      </c>
      <c r="K215" t="s">
        <v>4659</v>
      </c>
      <c r="L215" t="s">
        <v>1836</v>
      </c>
      <c r="M215" t="s">
        <v>4661</v>
      </c>
      <c r="N215" t="s">
        <v>4647</v>
      </c>
      <c r="O215" t="s">
        <v>4648</v>
      </c>
      <c r="P215" t="s">
        <v>4636</v>
      </c>
      <c r="Q215" t="s">
        <v>4637</v>
      </c>
      <c r="R215" t="str">
        <f t="shared" si="6"/>
        <v>04.122 .0004.2008</v>
      </c>
      <c r="S215" t="str">
        <f t="shared" si="7"/>
        <v>06.001.04.122 .0004.2008</v>
      </c>
    </row>
    <row r="216" spans="1:19" x14ac:dyDescent="0.2">
      <c r="A216">
        <v>215</v>
      </c>
      <c r="B216" t="s">
        <v>4662</v>
      </c>
      <c r="C216" t="s">
        <v>3784</v>
      </c>
      <c r="D216" t="s">
        <v>4626</v>
      </c>
      <c r="E216" t="s">
        <v>4842</v>
      </c>
      <c r="F216" t="s">
        <v>4628</v>
      </c>
      <c r="G216" t="s">
        <v>4629</v>
      </c>
      <c r="H216" t="s">
        <v>4630</v>
      </c>
      <c r="I216" t="s">
        <v>4631</v>
      </c>
      <c r="J216" t="s">
        <v>1503</v>
      </c>
      <c r="K216" t="s">
        <v>4659</v>
      </c>
      <c r="L216" t="s">
        <v>1836</v>
      </c>
      <c r="M216" t="s">
        <v>4661</v>
      </c>
      <c r="N216" t="s">
        <v>4653</v>
      </c>
      <c r="O216" t="s">
        <v>4654</v>
      </c>
      <c r="P216" t="s">
        <v>4636</v>
      </c>
      <c r="Q216" t="s">
        <v>4637</v>
      </c>
      <c r="R216" t="str">
        <f t="shared" si="6"/>
        <v>04.122 .0004.2008</v>
      </c>
      <c r="S216" t="str">
        <f t="shared" si="7"/>
        <v>06.001.04.122 .0004.2008</v>
      </c>
    </row>
    <row r="217" spans="1:19" x14ac:dyDescent="0.2">
      <c r="A217">
        <v>216</v>
      </c>
      <c r="B217" t="s">
        <v>4662</v>
      </c>
      <c r="C217" t="s">
        <v>3784</v>
      </c>
      <c r="D217" t="s">
        <v>4626</v>
      </c>
      <c r="E217" t="s">
        <v>4842</v>
      </c>
      <c r="F217" t="s">
        <v>4628</v>
      </c>
      <c r="G217" t="s">
        <v>4629</v>
      </c>
      <c r="H217" t="s">
        <v>4734</v>
      </c>
      <c r="I217" t="s">
        <v>4735</v>
      </c>
      <c r="J217" t="s">
        <v>4843</v>
      </c>
      <c r="K217" t="s">
        <v>4844</v>
      </c>
      <c r="L217" t="s">
        <v>4845</v>
      </c>
      <c r="M217" t="s">
        <v>4846</v>
      </c>
      <c r="N217" t="s">
        <v>4653</v>
      </c>
      <c r="O217" t="s">
        <v>4654</v>
      </c>
      <c r="P217" t="s">
        <v>4636</v>
      </c>
      <c r="Q217" t="s">
        <v>4637</v>
      </c>
      <c r="R217" t="str">
        <f t="shared" si="6"/>
        <v>04.128 .0053.2312</v>
      </c>
      <c r="S217" t="str">
        <f t="shared" si="7"/>
        <v>06.001.04.128 .0053.2312</v>
      </c>
    </row>
    <row r="218" spans="1:19" x14ac:dyDescent="0.2">
      <c r="A218">
        <v>217</v>
      </c>
      <c r="B218" t="s">
        <v>4662</v>
      </c>
      <c r="C218" t="s">
        <v>3784</v>
      </c>
      <c r="D218" t="s">
        <v>4676</v>
      </c>
      <c r="E218" t="s">
        <v>4847</v>
      </c>
      <c r="F218" t="s">
        <v>4628</v>
      </c>
      <c r="G218" t="s">
        <v>4629</v>
      </c>
      <c r="H218" t="s">
        <v>4712</v>
      </c>
      <c r="I218" t="s">
        <v>4713</v>
      </c>
      <c r="J218" t="s">
        <v>1527</v>
      </c>
      <c r="K218" t="s">
        <v>4714</v>
      </c>
      <c r="L218" t="s">
        <v>1648</v>
      </c>
      <c r="M218" t="s">
        <v>4715</v>
      </c>
      <c r="N218" t="s">
        <v>4653</v>
      </c>
      <c r="O218" t="s">
        <v>4654</v>
      </c>
      <c r="P218" t="s">
        <v>4636</v>
      </c>
      <c r="Q218" t="s">
        <v>4637</v>
      </c>
      <c r="R218" t="str">
        <f t="shared" si="6"/>
        <v>04.126 .0012.1002</v>
      </c>
      <c r="S218" t="str">
        <f t="shared" si="7"/>
        <v>06.002.04.126 .0012.1002</v>
      </c>
    </row>
    <row r="219" spans="1:19" x14ac:dyDescent="0.2">
      <c r="A219">
        <v>218</v>
      </c>
      <c r="B219" t="s">
        <v>4662</v>
      </c>
      <c r="C219" t="s">
        <v>3784</v>
      </c>
      <c r="D219" t="s">
        <v>4676</v>
      </c>
      <c r="E219" t="s">
        <v>4847</v>
      </c>
      <c r="F219" t="s">
        <v>4628</v>
      </c>
      <c r="G219" t="s">
        <v>4629</v>
      </c>
      <c r="H219" t="s">
        <v>4712</v>
      </c>
      <c r="I219" t="s">
        <v>4713</v>
      </c>
      <c r="J219" t="s">
        <v>1527</v>
      </c>
      <c r="K219" t="s">
        <v>4714</v>
      </c>
      <c r="L219" t="s">
        <v>1648</v>
      </c>
      <c r="M219" t="s">
        <v>4715</v>
      </c>
      <c r="N219" t="s">
        <v>4655</v>
      </c>
      <c r="O219" t="s">
        <v>4656</v>
      </c>
      <c r="P219" t="s">
        <v>4636</v>
      </c>
      <c r="Q219" t="s">
        <v>4637</v>
      </c>
      <c r="R219" t="str">
        <f t="shared" si="6"/>
        <v>04.126 .0012.1002</v>
      </c>
      <c r="S219" t="str">
        <f t="shared" si="7"/>
        <v>06.002.04.126 .0012.1002</v>
      </c>
    </row>
    <row r="220" spans="1:19" x14ac:dyDescent="0.2">
      <c r="A220">
        <v>219</v>
      </c>
      <c r="B220" t="s">
        <v>4662</v>
      </c>
      <c r="C220" t="s">
        <v>3784</v>
      </c>
      <c r="D220" t="s">
        <v>4676</v>
      </c>
      <c r="E220" t="s">
        <v>4847</v>
      </c>
      <c r="F220" t="s">
        <v>4628</v>
      </c>
      <c r="G220" t="s">
        <v>4629</v>
      </c>
      <c r="H220" t="s">
        <v>4712</v>
      </c>
      <c r="I220" t="s">
        <v>4713</v>
      </c>
      <c r="J220" t="s">
        <v>1527</v>
      </c>
      <c r="K220" t="s">
        <v>4714</v>
      </c>
      <c r="L220" t="s">
        <v>1648</v>
      </c>
      <c r="M220" t="s">
        <v>4715</v>
      </c>
      <c r="N220" t="s">
        <v>4657</v>
      </c>
      <c r="O220" t="s">
        <v>4658</v>
      </c>
      <c r="P220" t="s">
        <v>4636</v>
      </c>
      <c r="Q220" t="s">
        <v>4637</v>
      </c>
      <c r="R220" t="str">
        <f t="shared" si="6"/>
        <v>04.126 .0012.1002</v>
      </c>
      <c r="S220" t="str">
        <f t="shared" si="7"/>
        <v>06.002.04.126 .0012.1002</v>
      </c>
    </row>
    <row r="221" spans="1:19" x14ac:dyDescent="0.2">
      <c r="A221">
        <v>220</v>
      </c>
      <c r="B221" t="s">
        <v>4662</v>
      </c>
      <c r="C221" t="s">
        <v>3784</v>
      </c>
      <c r="D221" t="s">
        <v>4752</v>
      </c>
      <c r="E221" t="s">
        <v>4848</v>
      </c>
      <c r="F221" t="s">
        <v>4628</v>
      </c>
      <c r="G221" t="s">
        <v>4629</v>
      </c>
      <c r="H221" t="s">
        <v>4630</v>
      </c>
      <c r="I221" t="s">
        <v>4631</v>
      </c>
      <c r="J221" t="s">
        <v>1527</v>
      </c>
      <c r="K221" t="s">
        <v>4714</v>
      </c>
      <c r="L221" t="s">
        <v>4849</v>
      </c>
      <c r="M221" t="s">
        <v>4850</v>
      </c>
      <c r="N221" t="s">
        <v>4647</v>
      </c>
      <c r="O221" t="s">
        <v>4648</v>
      </c>
      <c r="P221" t="s">
        <v>4636</v>
      </c>
      <c r="Q221" t="s">
        <v>4637</v>
      </c>
      <c r="R221" t="str">
        <f t="shared" si="6"/>
        <v>04.122 .0012.1221</v>
      </c>
      <c r="S221" t="str">
        <f t="shared" si="7"/>
        <v>06.003.04.122 .0012.1221</v>
      </c>
    </row>
    <row r="222" spans="1:19" x14ac:dyDescent="0.2">
      <c r="A222">
        <v>221</v>
      </c>
      <c r="B222" t="s">
        <v>4662</v>
      </c>
      <c r="C222" t="s">
        <v>3784</v>
      </c>
      <c r="D222" t="s">
        <v>4752</v>
      </c>
      <c r="E222" t="s">
        <v>4848</v>
      </c>
      <c r="F222" t="s">
        <v>4628</v>
      </c>
      <c r="G222" t="s">
        <v>4629</v>
      </c>
      <c r="H222" t="s">
        <v>4630</v>
      </c>
      <c r="I222" t="s">
        <v>4631</v>
      </c>
      <c r="J222" t="s">
        <v>1527</v>
      </c>
      <c r="K222" t="s">
        <v>4714</v>
      </c>
      <c r="L222" t="s">
        <v>4849</v>
      </c>
      <c r="M222" t="s">
        <v>4850</v>
      </c>
      <c r="N222" t="s">
        <v>4653</v>
      </c>
      <c r="O222" t="s">
        <v>4654</v>
      </c>
      <c r="P222" t="s">
        <v>4636</v>
      </c>
      <c r="Q222" t="s">
        <v>4637</v>
      </c>
      <c r="R222" t="str">
        <f t="shared" si="6"/>
        <v>04.122 .0012.1221</v>
      </c>
      <c r="S222" t="str">
        <f t="shared" si="7"/>
        <v>06.003.04.122 .0012.1221</v>
      </c>
    </row>
    <row r="223" spans="1:19" x14ac:dyDescent="0.2">
      <c r="A223">
        <v>222</v>
      </c>
      <c r="B223" t="s">
        <v>4662</v>
      </c>
      <c r="C223" t="s">
        <v>3784</v>
      </c>
      <c r="D223" t="s">
        <v>4752</v>
      </c>
      <c r="E223" t="s">
        <v>4848</v>
      </c>
      <c r="F223" t="s">
        <v>4628</v>
      </c>
      <c r="G223" t="s">
        <v>4629</v>
      </c>
      <c r="H223" t="s">
        <v>4630</v>
      </c>
      <c r="I223" t="s">
        <v>4631</v>
      </c>
      <c r="J223" t="s">
        <v>1527</v>
      </c>
      <c r="K223" t="s">
        <v>4714</v>
      </c>
      <c r="L223" t="s">
        <v>4849</v>
      </c>
      <c r="M223" t="s">
        <v>4850</v>
      </c>
      <c r="N223" t="s">
        <v>4657</v>
      </c>
      <c r="O223" t="s">
        <v>4658</v>
      </c>
      <c r="P223" t="s">
        <v>4636</v>
      </c>
      <c r="Q223" t="s">
        <v>4637</v>
      </c>
      <c r="R223" t="str">
        <f t="shared" si="6"/>
        <v>04.122 .0012.1221</v>
      </c>
      <c r="S223" t="str">
        <f t="shared" si="7"/>
        <v>06.003.04.122 .0012.1221</v>
      </c>
    </row>
    <row r="224" spans="1:19" x14ac:dyDescent="0.2">
      <c r="A224">
        <v>223</v>
      </c>
      <c r="B224" t="s">
        <v>4662</v>
      </c>
      <c r="C224" t="s">
        <v>3784</v>
      </c>
      <c r="D224" t="s">
        <v>4752</v>
      </c>
      <c r="E224" t="s">
        <v>4848</v>
      </c>
      <c r="F224" t="s">
        <v>4628</v>
      </c>
      <c r="G224" t="s">
        <v>4629</v>
      </c>
      <c r="H224" t="s">
        <v>4712</v>
      </c>
      <c r="I224" t="s">
        <v>4713</v>
      </c>
      <c r="J224" t="s">
        <v>1527</v>
      </c>
      <c r="K224" t="s">
        <v>4714</v>
      </c>
      <c r="L224" t="s">
        <v>1648</v>
      </c>
      <c r="M224" t="s">
        <v>4715</v>
      </c>
      <c r="N224" t="s">
        <v>4653</v>
      </c>
      <c r="O224" t="s">
        <v>4654</v>
      </c>
      <c r="P224" t="s">
        <v>4636</v>
      </c>
      <c r="Q224" t="s">
        <v>4637</v>
      </c>
      <c r="R224" t="str">
        <f t="shared" si="6"/>
        <v>04.126 .0012.1002</v>
      </c>
      <c r="S224" t="str">
        <f t="shared" si="7"/>
        <v>06.003.04.126 .0012.1002</v>
      </c>
    </row>
    <row r="225" spans="1:19" x14ac:dyDescent="0.2">
      <c r="A225">
        <v>224</v>
      </c>
      <c r="B225" t="s">
        <v>4662</v>
      </c>
      <c r="C225" t="s">
        <v>3784</v>
      </c>
      <c r="D225" t="s">
        <v>4752</v>
      </c>
      <c r="E225" t="s">
        <v>4848</v>
      </c>
      <c r="F225" t="s">
        <v>4628</v>
      </c>
      <c r="G225" t="s">
        <v>4629</v>
      </c>
      <c r="H225" t="s">
        <v>4712</v>
      </c>
      <c r="I225" t="s">
        <v>4713</v>
      </c>
      <c r="J225" t="s">
        <v>1527</v>
      </c>
      <c r="K225" t="s">
        <v>4714</v>
      </c>
      <c r="L225" t="s">
        <v>1648</v>
      </c>
      <c r="M225" t="s">
        <v>4715</v>
      </c>
      <c r="N225" t="s">
        <v>4657</v>
      </c>
      <c r="O225" t="s">
        <v>4658</v>
      </c>
      <c r="P225" t="s">
        <v>4636</v>
      </c>
      <c r="Q225" t="s">
        <v>4637</v>
      </c>
      <c r="R225" t="str">
        <f t="shared" si="6"/>
        <v>04.126 .0012.1002</v>
      </c>
      <c r="S225" t="str">
        <f t="shared" si="7"/>
        <v>06.003.04.126 .0012.1002</v>
      </c>
    </row>
    <row r="226" spans="1:19" x14ac:dyDescent="0.2">
      <c r="A226">
        <v>225</v>
      </c>
      <c r="B226" t="s">
        <v>4662</v>
      </c>
      <c r="C226" t="s">
        <v>3784</v>
      </c>
      <c r="D226" t="s">
        <v>4752</v>
      </c>
      <c r="E226" t="s">
        <v>4848</v>
      </c>
      <c r="F226" t="s">
        <v>4628</v>
      </c>
      <c r="G226" t="s">
        <v>4629</v>
      </c>
      <c r="H226" t="s">
        <v>4734</v>
      </c>
      <c r="I226" t="s">
        <v>4735</v>
      </c>
      <c r="J226" t="s">
        <v>1497</v>
      </c>
      <c r="K226" t="s">
        <v>4736</v>
      </c>
      <c r="L226" t="s">
        <v>1827</v>
      </c>
      <c r="M226" t="s">
        <v>4737</v>
      </c>
      <c r="N226" t="s">
        <v>4653</v>
      </c>
      <c r="O226" t="s">
        <v>4654</v>
      </c>
      <c r="P226" t="s">
        <v>4636</v>
      </c>
      <c r="Q226" t="s">
        <v>4637</v>
      </c>
      <c r="R226" t="str">
        <f t="shared" si="6"/>
        <v>04.128 .0002.2005</v>
      </c>
      <c r="S226" t="str">
        <f t="shared" si="7"/>
        <v>06.003.04.128 .0002.2005</v>
      </c>
    </row>
    <row r="227" spans="1:19" x14ac:dyDescent="0.2">
      <c r="A227">
        <v>226</v>
      </c>
      <c r="B227" t="s">
        <v>4662</v>
      </c>
      <c r="C227" t="s">
        <v>3784</v>
      </c>
      <c r="D227" t="s">
        <v>4752</v>
      </c>
      <c r="E227" t="s">
        <v>4848</v>
      </c>
      <c r="F227" t="s">
        <v>4628</v>
      </c>
      <c r="G227" t="s">
        <v>4629</v>
      </c>
      <c r="H227" t="s">
        <v>4851</v>
      </c>
      <c r="I227" t="s">
        <v>4852</v>
      </c>
      <c r="J227" t="s">
        <v>4853</v>
      </c>
      <c r="K227" t="s">
        <v>4854</v>
      </c>
      <c r="L227" t="s">
        <v>4855</v>
      </c>
      <c r="M227" t="s">
        <v>4856</v>
      </c>
      <c r="N227" t="s">
        <v>4706</v>
      </c>
      <c r="O227" t="s">
        <v>4707</v>
      </c>
      <c r="P227" t="s">
        <v>4636</v>
      </c>
      <c r="Q227" t="s">
        <v>4637</v>
      </c>
      <c r="R227" t="str">
        <f t="shared" si="6"/>
        <v>04.331 .0312.1208</v>
      </c>
      <c r="S227" t="str">
        <f t="shared" si="7"/>
        <v>06.003.04.331 .0312.1208</v>
      </c>
    </row>
    <row r="228" spans="1:19" x14ac:dyDescent="0.2">
      <c r="A228">
        <v>227</v>
      </c>
      <c r="B228" t="s">
        <v>4662</v>
      </c>
      <c r="C228" t="s">
        <v>3784</v>
      </c>
      <c r="D228" t="s">
        <v>4752</v>
      </c>
      <c r="E228" t="s">
        <v>4848</v>
      </c>
      <c r="F228" t="s">
        <v>4628</v>
      </c>
      <c r="G228" t="s">
        <v>4629</v>
      </c>
      <c r="H228" t="s">
        <v>4851</v>
      </c>
      <c r="I228" t="s">
        <v>4852</v>
      </c>
      <c r="J228" t="s">
        <v>4853</v>
      </c>
      <c r="K228" t="s">
        <v>4854</v>
      </c>
      <c r="L228" t="s">
        <v>4855</v>
      </c>
      <c r="M228" t="s">
        <v>4856</v>
      </c>
      <c r="N228" t="s">
        <v>4653</v>
      </c>
      <c r="O228" t="s">
        <v>4654</v>
      </c>
      <c r="P228" t="s">
        <v>4636</v>
      </c>
      <c r="Q228" t="s">
        <v>4637</v>
      </c>
      <c r="R228" t="str">
        <f t="shared" si="6"/>
        <v>04.331 .0312.1208</v>
      </c>
      <c r="S228" t="str">
        <f t="shared" si="7"/>
        <v>06.003.04.331 .0312.1208</v>
      </c>
    </row>
    <row r="229" spans="1:19" x14ac:dyDescent="0.2">
      <c r="A229">
        <v>228</v>
      </c>
      <c r="B229" t="s">
        <v>4662</v>
      </c>
      <c r="C229" t="s">
        <v>3784</v>
      </c>
      <c r="D229" t="s">
        <v>4752</v>
      </c>
      <c r="E229" t="s">
        <v>4848</v>
      </c>
      <c r="F229" t="s">
        <v>4628</v>
      </c>
      <c r="G229" t="s">
        <v>4629</v>
      </c>
      <c r="H229" t="s">
        <v>4851</v>
      </c>
      <c r="I229" t="s">
        <v>4852</v>
      </c>
      <c r="J229" t="s">
        <v>4853</v>
      </c>
      <c r="K229" t="s">
        <v>4854</v>
      </c>
      <c r="L229" t="s">
        <v>4857</v>
      </c>
      <c r="M229" t="s">
        <v>3786</v>
      </c>
      <c r="N229" t="s">
        <v>4653</v>
      </c>
      <c r="O229" t="s">
        <v>4654</v>
      </c>
      <c r="P229" t="s">
        <v>4636</v>
      </c>
      <c r="Q229" t="s">
        <v>4637</v>
      </c>
      <c r="R229" t="str">
        <f t="shared" si="6"/>
        <v>04.331 .0312.2250</v>
      </c>
      <c r="S229" t="str">
        <f t="shared" si="7"/>
        <v>06.003.04.331 .0312.2250</v>
      </c>
    </row>
    <row r="230" spans="1:19" x14ac:dyDescent="0.2">
      <c r="A230">
        <v>229</v>
      </c>
      <c r="B230" t="s">
        <v>4662</v>
      </c>
      <c r="C230" t="s">
        <v>3784</v>
      </c>
      <c r="D230" t="s">
        <v>4778</v>
      </c>
      <c r="E230" t="s">
        <v>4858</v>
      </c>
      <c r="F230" t="s">
        <v>4628</v>
      </c>
      <c r="G230" t="s">
        <v>4629</v>
      </c>
      <c r="H230" t="s">
        <v>4630</v>
      </c>
      <c r="I230" t="s">
        <v>4631</v>
      </c>
      <c r="J230" t="s">
        <v>1494</v>
      </c>
      <c r="K230" t="s">
        <v>4632</v>
      </c>
      <c r="L230" t="s">
        <v>1817</v>
      </c>
      <c r="M230" t="s">
        <v>4646</v>
      </c>
      <c r="N230" t="s">
        <v>4647</v>
      </c>
      <c r="O230" t="s">
        <v>4648</v>
      </c>
      <c r="P230" t="s">
        <v>4636</v>
      </c>
      <c r="Q230" t="s">
        <v>4637</v>
      </c>
      <c r="R230" t="str">
        <f t="shared" si="6"/>
        <v>04.122 .0001.2002</v>
      </c>
      <c r="S230" t="str">
        <f t="shared" si="7"/>
        <v>06.005.04.122 .0001.2002</v>
      </c>
    </row>
    <row r="231" spans="1:19" x14ac:dyDescent="0.2">
      <c r="A231">
        <v>230</v>
      </c>
      <c r="B231" t="s">
        <v>4662</v>
      </c>
      <c r="C231" t="s">
        <v>3784</v>
      </c>
      <c r="D231" t="s">
        <v>4778</v>
      </c>
      <c r="E231" t="s">
        <v>4858</v>
      </c>
      <c r="F231" t="s">
        <v>4628</v>
      </c>
      <c r="G231" t="s">
        <v>4629</v>
      </c>
      <c r="H231" t="s">
        <v>4630</v>
      </c>
      <c r="I231" t="s">
        <v>4631</v>
      </c>
      <c r="J231" t="s">
        <v>1494</v>
      </c>
      <c r="K231" t="s">
        <v>4632</v>
      </c>
      <c r="L231" t="s">
        <v>1817</v>
      </c>
      <c r="M231" t="s">
        <v>4646</v>
      </c>
      <c r="N231" t="s">
        <v>4653</v>
      </c>
      <c r="O231" t="s">
        <v>4654</v>
      </c>
      <c r="P231" t="s">
        <v>4636</v>
      </c>
      <c r="Q231" t="s">
        <v>4637</v>
      </c>
      <c r="R231" t="str">
        <f t="shared" si="6"/>
        <v>04.122 .0001.2002</v>
      </c>
      <c r="S231" t="str">
        <f t="shared" si="7"/>
        <v>06.005.04.122 .0001.2002</v>
      </c>
    </row>
    <row r="232" spans="1:19" x14ac:dyDescent="0.2">
      <c r="A232">
        <v>231</v>
      </c>
      <c r="B232" t="s">
        <v>4662</v>
      </c>
      <c r="C232" t="s">
        <v>3784</v>
      </c>
      <c r="D232" t="s">
        <v>4778</v>
      </c>
      <c r="E232" t="s">
        <v>4858</v>
      </c>
      <c r="F232" t="s">
        <v>4628</v>
      </c>
      <c r="G232" t="s">
        <v>4629</v>
      </c>
      <c r="H232" t="s">
        <v>4630</v>
      </c>
      <c r="I232" t="s">
        <v>4631</v>
      </c>
      <c r="J232" t="s">
        <v>1494</v>
      </c>
      <c r="K232" t="s">
        <v>4632</v>
      </c>
      <c r="L232" t="s">
        <v>1817</v>
      </c>
      <c r="M232" t="s">
        <v>4646</v>
      </c>
      <c r="N232" t="s">
        <v>4657</v>
      </c>
      <c r="O232" t="s">
        <v>4658</v>
      </c>
      <c r="P232" t="s">
        <v>4636</v>
      </c>
      <c r="Q232" t="s">
        <v>4637</v>
      </c>
      <c r="R232" t="str">
        <f t="shared" si="6"/>
        <v>04.122 .0001.2002</v>
      </c>
      <c r="S232" t="str">
        <f t="shared" si="7"/>
        <v>06.005.04.122 .0001.2002</v>
      </c>
    </row>
    <row r="233" spans="1:19" x14ac:dyDescent="0.2">
      <c r="A233">
        <v>232</v>
      </c>
      <c r="B233" t="s">
        <v>4662</v>
      </c>
      <c r="C233" t="s">
        <v>3784</v>
      </c>
      <c r="D233" t="s">
        <v>4687</v>
      </c>
      <c r="E233" t="s">
        <v>4859</v>
      </c>
      <c r="F233" t="s">
        <v>4628</v>
      </c>
      <c r="G233" t="s">
        <v>4629</v>
      </c>
      <c r="H233" t="s">
        <v>4630</v>
      </c>
      <c r="I233" t="s">
        <v>4631</v>
      </c>
      <c r="J233" t="s">
        <v>1494</v>
      </c>
      <c r="K233" t="s">
        <v>4632</v>
      </c>
      <c r="L233" t="s">
        <v>4860</v>
      </c>
      <c r="M233" t="s">
        <v>4861</v>
      </c>
      <c r="N233" t="s">
        <v>4788</v>
      </c>
      <c r="O233" t="s">
        <v>4789</v>
      </c>
      <c r="P233" t="s">
        <v>4636</v>
      </c>
      <c r="Q233" t="s">
        <v>4637</v>
      </c>
      <c r="R233" t="str">
        <f t="shared" si="6"/>
        <v>04.122 .0001.2248</v>
      </c>
      <c r="S233" t="str">
        <f t="shared" si="7"/>
        <v>06.006.04.122 .0001.2248</v>
      </c>
    </row>
    <row r="234" spans="1:19" x14ac:dyDescent="0.2">
      <c r="A234">
        <v>233</v>
      </c>
      <c r="B234" t="s">
        <v>4662</v>
      </c>
      <c r="C234" t="s">
        <v>3784</v>
      </c>
      <c r="D234" t="s">
        <v>4687</v>
      </c>
      <c r="E234" t="s">
        <v>4859</v>
      </c>
      <c r="F234" t="s">
        <v>4628</v>
      </c>
      <c r="G234" t="s">
        <v>4629</v>
      </c>
      <c r="H234" t="s">
        <v>4630</v>
      </c>
      <c r="I234" t="s">
        <v>4631</v>
      </c>
      <c r="J234" t="s">
        <v>1494</v>
      </c>
      <c r="K234" t="s">
        <v>4632</v>
      </c>
      <c r="L234" t="s">
        <v>4860</v>
      </c>
      <c r="M234" t="s">
        <v>4861</v>
      </c>
      <c r="N234" t="s">
        <v>4653</v>
      </c>
      <c r="O234" t="s">
        <v>4654</v>
      </c>
      <c r="P234" t="s">
        <v>4636</v>
      </c>
      <c r="Q234" t="s">
        <v>4637</v>
      </c>
      <c r="R234" t="str">
        <f t="shared" si="6"/>
        <v>04.122 .0001.2248</v>
      </c>
      <c r="S234" t="str">
        <f t="shared" si="7"/>
        <v>06.006.04.122 .0001.2248</v>
      </c>
    </row>
    <row r="235" spans="1:19" x14ac:dyDescent="0.2">
      <c r="A235">
        <v>234</v>
      </c>
      <c r="B235" t="s">
        <v>4662</v>
      </c>
      <c r="C235" t="s">
        <v>3784</v>
      </c>
      <c r="D235" t="s">
        <v>4687</v>
      </c>
      <c r="E235" t="s">
        <v>4859</v>
      </c>
      <c r="F235" t="s">
        <v>4628</v>
      </c>
      <c r="G235" t="s">
        <v>4629</v>
      </c>
      <c r="H235" t="s">
        <v>4630</v>
      </c>
      <c r="I235" t="s">
        <v>4631</v>
      </c>
      <c r="J235" t="s">
        <v>1494</v>
      </c>
      <c r="K235" t="s">
        <v>4632</v>
      </c>
      <c r="L235" t="s">
        <v>4862</v>
      </c>
      <c r="M235" t="s">
        <v>3776</v>
      </c>
      <c r="N235" t="s">
        <v>4653</v>
      </c>
      <c r="O235" t="s">
        <v>4654</v>
      </c>
      <c r="P235" t="s">
        <v>4636</v>
      </c>
      <c r="Q235" t="s">
        <v>4637</v>
      </c>
      <c r="R235" t="str">
        <f t="shared" si="6"/>
        <v>04.122 .0001.2249</v>
      </c>
      <c r="S235" t="str">
        <f t="shared" si="7"/>
        <v>06.006.04.122 .0001.2249</v>
      </c>
    </row>
    <row r="236" spans="1:19" x14ac:dyDescent="0.2">
      <c r="A236">
        <v>235</v>
      </c>
      <c r="B236" t="s">
        <v>4662</v>
      </c>
      <c r="C236" t="s">
        <v>3784</v>
      </c>
      <c r="D236" t="s">
        <v>4687</v>
      </c>
      <c r="E236" t="s">
        <v>4859</v>
      </c>
      <c r="F236" t="s">
        <v>4628</v>
      </c>
      <c r="G236" t="s">
        <v>4629</v>
      </c>
      <c r="H236" t="s">
        <v>4630</v>
      </c>
      <c r="I236" t="s">
        <v>4631</v>
      </c>
      <c r="J236" t="s">
        <v>1500</v>
      </c>
      <c r="K236" t="s">
        <v>4728</v>
      </c>
      <c r="L236" t="s">
        <v>4863</v>
      </c>
      <c r="M236" t="s">
        <v>4864</v>
      </c>
      <c r="N236" t="s">
        <v>4653</v>
      </c>
      <c r="O236" t="s">
        <v>4654</v>
      </c>
      <c r="P236" t="s">
        <v>4636</v>
      </c>
      <c r="Q236" t="s">
        <v>4637</v>
      </c>
      <c r="R236" t="str">
        <f t="shared" si="6"/>
        <v>04.122 .0003.1219</v>
      </c>
      <c r="S236" t="str">
        <f t="shared" si="7"/>
        <v>06.006.04.122 .0003.1219</v>
      </c>
    </row>
    <row r="237" spans="1:19" x14ac:dyDescent="0.2">
      <c r="A237">
        <v>236</v>
      </c>
      <c r="B237" t="s">
        <v>4662</v>
      </c>
      <c r="C237" t="s">
        <v>3784</v>
      </c>
      <c r="D237" t="s">
        <v>4687</v>
      </c>
      <c r="E237" t="s">
        <v>4859</v>
      </c>
      <c r="F237" t="s">
        <v>4628</v>
      </c>
      <c r="G237" t="s">
        <v>4629</v>
      </c>
      <c r="H237" t="s">
        <v>4630</v>
      </c>
      <c r="I237" t="s">
        <v>4631</v>
      </c>
      <c r="J237" t="s">
        <v>1500</v>
      </c>
      <c r="K237" t="s">
        <v>4728</v>
      </c>
      <c r="L237" t="s">
        <v>4863</v>
      </c>
      <c r="M237" t="s">
        <v>4864</v>
      </c>
      <c r="N237" t="s">
        <v>4655</v>
      </c>
      <c r="O237" t="s">
        <v>4656</v>
      </c>
      <c r="P237" t="s">
        <v>4636</v>
      </c>
      <c r="Q237" t="s">
        <v>4637</v>
      </c>
      <c r="R237" t="str">
        <f t="shared" si="6"/>
        <v>04.122 .0003.1219</v>
      </c>
      <c r="S237" t="str">
        <f t="shared" si="7"/>
        <v>06.006.04.122 .0003.1219</v>
      </c>
    </row>
    <row r="238" spans="1:19" x14ac:dyDescent="0.2">
      <c r="A238">
        <v>237</v>
      </c>
      <c r="B238" t="s">
        <v>4662</v>
      </c>
      <c r="C238" t="s">
        <v>3784</v>
      </c>
      <c r="D238" t="s">
        <v>4687</v>
      </c>
      <c r="E238" t="s">
        <v>4859</v>
      </c>
      <c r="F238" t="s">
        <v>4628</v>
      </c>
      <c r="G238" t="s">
        <v>4629</v>
      </c>
      <c r="H238" t="s">
        <v>4630</v>
      </c>
      <c r="I238" t="s">
        <v>4631</v>
      </c>
      <c r="J238" t="s">
        <v>1500</v>
      </c>
      <c r="K238" t="s">
        <v>4728</v>
      </c>
      <c r="L238" t="s">
        <v>4863</v>
      </c>
      <c r="M238" t="s">
        <v>4864</v>
      </c>
      <c r="N238" t="s">
        <v>4655</v>
      </c>
      <c r="O238" t="s">
        <v>4656</v>
      </c>
      <c r="P238" t="s">
        <v>4764</v>
      </c>
      <c r="Q238" t="s">
        <v>4765</v>
      </c>
      <c r="R238" t="str">
        <f t="shared" si="6"/>
        <v>04.122 .0003.1219</v>
      </c>
      <c r="S238" t="str">
        <f t="shared" si="7"/>
        <v>06.006.04.122 .0003.1219</v>
      </c>
    </row>
    <row r="239" spans="1:19" x14ac:dyDescent="0.2">
      <c r="A239">
        <v>238</v>
      </c>
      <c r="B239" t="s">
        <v>4662</v>
      </c>
      <c r="C239" t="s">
        <v>3784</v>
      </c>
      <c r="D239" t="s">
        <v>4687</v>
      </c>
      <c r="E239" t="s">
        <v>4859</v>
      </c>
      <c r="F239" t="s">
        <v>4628</v>
      </c>
      <c r="G239" t="s">
        <v>4629</v>
      </c>
      <c r="H239" t="s">
        <v>4630</v>
      </c>
      <c r="I239" t="s">
        <v>4631</v>
      </c>
      <c r="J239" t="s">
        <v>1500</v>
      </c>
      <c r="K239" t="s">
        <v>4728</v>
      </c>
      <c r="L239" t="s">
        <v>4863</v>
      </c>
      <c r="M239" t="s">
        <v>4864</v>
      </c>
      <c r="N239" t="s">
        <v>4657</v>
      </c>
      <c r="O239" t="s">
        <v>4658</v>
      </c>
      <c r="P239" t="s">
        <v>4636</v>
      </c>
      <c r="Q239" t="s">
        <v>4637</v>
      </c>
      <c r="R239" t="str">
        <f t="shared" si="6"/>
        <v>04.122 .0003.1219</v>
      </c>
      <c r="S239" t="str">
        <f t="shared" si="7"/>
        <v>06.006.04.122 .0003.1219</v>
      </c>
    </row>
    <row r="240" spans="1:19" x14ac:dyDescent="0.2">
      <c r="A240">
        <v>239</v>
      </c>
      <c r="B240" t="s">
        <v>4662</v>
      </c>
      <c r="C240" t="s">
        <v>3784</v>
      </c>
      <c r="D240" t="s">
        <v>4687</v>
      </c>
      <c r="E240" t="s">
        <v>4859</v>
      </c>
      <c r="F240" t="s">
        <v>4628</v>
      </c>
      <c r="G240" t="s">
        <v>4629</v>
      </c>
      <c r="H240" t="s">
        <v>4630</v>
      </c>
      <c r="I240" t="s">
        <v>4631</v>
      </c>
      <c r="J240" t="s">
        <v>1527</v>
      </c>
      <c r="K240" t="s">
        <v>4714</v>
      </c>
      <c r="L240" t="s">
        <v>4865</v>
      </c>
      <c r="M240" t="s">
        <v>4866</v>
      </c>
      <c r="N240" t="s">
        <v>4653</v>
      </c>
      <c r="O240" t="s">
        <v>4654</v>
      </c>
      <c r="P240" t="s">
        <v>4636</v>
      </c>
      <c r="Q240" t="s">
        <v>4637</v>
      </c>
      <c r="R240" t="str">
        <f t="shared" si="6"/>
        <v>04.122 .0012.1220</v>
      </c>
      <c r="S240" t="str">
        <f t="shared" si="7"/>
        <v>06.006.04.122 .0012.1220</v>
      </c>
    </row>
    <row r="241" spans="1:19" x14ac:dyDescent="0.2">
      <c r="A241">
        <v>240</v>
      </c>
      <c r="B241" t="s">
        <v>4662</v>
      </c>
      <c r="C241" t="s">
        <v>3784</v>
      </c>
      <c r="D241" t="s">
        <v>4687</v>
      </c>
      <c r="E241" t="s">
        <v>4859</v>
      </c>
      <c r="F241" t="s">
        <v>4628</v>
      </c>
      <c r="G241" t="s">
        <v>4629</v>
      </c>
      <c r="H241" t="s">
        <v>4630</v>
      </c>
      <c r="I241" t="s">
        <v>4631</v>
      </c>
      <c r="J241" t="s">
        <v>1527</v>
      </c>
      <c r="K241" t="s">
        <v>4714</v>
      </c>
      <c r="L241" t="s">
        <v>4865</v>
      </c>
      <c r="M241" t="s">
        <v>4866</v>
      </c>
      <c r="N241" t="s">
        <v>4655</v>
      </c>
      <c r="O241" t="s">
        <v>4656</v>
      </c>
      <c r="P241" t="s">
        <v>4636</v>
      </c>
      <c r="Q241" t="s">
        <v>4637</v>
      </c>
      <c r="R241" t="str">
        <f t="shared" si="6"/>
        <v>04.122 .0012.1220</v>
      </c>
      <c r="S241" t="str">
        <f t="shared" si="7"/>
        <v>06.006.04.122 .0012.1220</v>
      </c>
    </row>
    <row r="242" spans="1:19" x14ac:dyDescent="0.2">
      <c r="A242">
        <v>241</v>
      </c>
      <c r="B242" t="s">
        <v>4662</v>
      </c>
      <c r="C242" t="s">
        <v>3784</v>
      </c>
      <c r="D242" t="s">
        <v>4687</v>
      </c>
      <c r="E242" t="s">
        <v>4859</v>
      </c>
      <c r="F242" t="s">
        <v>4628</v>
      </c>
      <c r="G242" t="s">
        <v>4629</v>
      </c>
      <c r="H242" t="s">
        <v>4630</v>
      </c>
      <c r="I242" t="s">
        <v>4631</v>
      </c>
      <c r="J242" t="s">
        <v>1527</v>
      </c>
      <c r="K242" t="s">
        <v>4714</v>
      </c>
      <c r="L242" t="s">
        <v>4865</v>
      </c>
      <c r="M242" t="s">
        <v>4866</v>
      </c>
      <c r="N242" t="s">
        <v>4657</v>
      </c>
      <c r="O242" t="s">
        <v>4658</v>
      </c>
      <c r="P242" t="s">
        <v>4636</v>
      </c>
      <c r="Q242" t="s">
        <v>4637</v>
      </c>
      <c r="R242" t="str">
        <f t="shared" si="6"/>
        <v>04.122 .0012.1220</v>
      </c>
      <c r="S242" t="str">
        <f t="shared" si="7"/>
        <v>06.006.04.122 .0012.1220</v>
      </c>
    </row>
    <row r="243" spans="1:19" x14ac:dyDescent="0.2">
      <c r="A243">
        <v>242</v>
      </c>
      <c r="B243" t="s">
        <v>4662</v>
      </c>
      <c r="C243" t="s">
        <v>3784</v>
      </c>
      <c r="D243" t="s">
        <v>4687</v>
      </c>
      <c r="E243" t="s">
        <v>4859</v>
      </c>
      <c r="F243" t="s">
        <v>4628</v>
      </c>
      <c r="G243" t="s">
        <v>4629</v>
      </c>
      <c r="H243" t="s">
        <v>4630</v>
      </c>
      <c r="I243" t="s">
        <v>4631</v>
      </c>
      <c r="J243" t="s">
        <v>1527</v>
      </c>
      <c r="K243" t="s">
        <v>4714</v>
      </c>
      <c r="L243" t="s">
        <v>4867</v>
      </c>
      <c r="M243" t="s">
        <v>4868</v>
      </c>
      <c r="N243" t="s">
        <v>4647</v>
      </c>
      <c r="O243" t="s">
        <v>4648</v>
      </c>
      <c r="P243" t="s">
        <v>4636</v>
      </c>
      <c r="Q243" t="s">
        <v>4637</v>
      </c>
      <c r="R243" t="str">
        <f t="shared" si="6"/>
        <v>04.122 .0012.1222</v>
      </c>
      <c r="S243" t="str">
        <f t="shared" si="7"/>
        <v>06.006.04.122 .0012.1222</v>
      </c>
    </row>
    <row r="244" spans="1:19" x14ac:dyDescent="0.2">
      <c r="A244">
        <v>243</v>
      </c>
      <c r="B244" t="s">
        <v>4662</v>
      </c>
      <c r="C244" t="s">
        <v>3784</v>
      </c>
      <c r="D244" t="s">
        <v>4687</v>
      </c>
      <c r="E244" t="s">
        <v>4859</v>
      </c>
      <c r="F244" t="s">
        <v>4628</v>
      </c>
      <c r="G244" t="s">
        <v>4629</v>
      </c>
      <c r="H244" t="s">
        <v>4630</v>
      </c>
      <c r="I244" t="s">
        <v>4631</v>
      </c>
      <c r="J244" t="s">
        <v>1527</v>
      </c>
      <c r="K244" t="s">
        <v>4714</v>
      </c>
      <c r="L244" t="s">
        <v>4867</v>
      </c>
      <c r="M244" t="s">
        <v>4868</v>
      </c>
      <c r="N244" t="s">
        <v>4653</v>
      </c>
      <c r="O244" t="s">
        <v>4654</v>
      </c>
      <c r="P244" t="s">
        <v>4636</v>
      </c>
      <c r="Q244" t="s">
        <v>4637</v>
      </c>
      <c r="R244" t="str">
        <f t="shared" si="6"/>
        <v>04.122 .0012.1222</v>
      </c>
      <c r="S244" t="str">
        <f t="shared" si="7"/>
        <v>06.006.04.122 .0012.1222</v>
      </c>
    </row>
    <row r="245" spans="1:19" x14ac:dyDescent="0.2">
      <c r="A245">
        <v>244</v>
      </c>
      <c r="B245" t="s">
        <v>4662</v>
      </c>
      <c r="C245" t="s">
        <v>3784</v>
      </c>
      <c r="D245" t="s">
        <v>4687</v>
      </c>
      <c r="E245" t="s">
        <v>4859</v>
      </c>
      <c r="F245" t="s">
        <v>4628</v>
      </c>
      <c r="G245" t="s">
        <v>4629</v>
      </c>
      <c r="H245" t="s">
        <v>4630</v>
      </c>
      <c r="I245" t="s">
        <v>4631</v>
      </c>
      <c r="J245" t="s">
        <v>1527</v>
      </c>
      <c r="K245" t="s">
        <v>4714</v>
      </c>
      <c r="L245" t="s">
        <v>4867</v>
      </c>
      <c r="M245" t="s">
        <v>4868</v>
      </c>
      <c r="N245" t="s">
        <v>4655</v>
      </c>
      <c r="O245" t="s">
        <v>4656</v>
      </c>
      <c r="P245" t="s">
        <v>4636</v>
      </c>
      <c r="Q245" t="s">
        <v>4637</v>
      </c>
      <c r="R245" t="str">
        <f t="shared" si="6"/>
        <v>04.122 .0012.1222</v>
      </c>
      <c r="S245" t="str">
        <f t="shared" si="7"/>
        <v>06.006.04.122 .0012.1222</v>
      </c>
    </row>
    <row r="246" spans="1:19" x14ac:dyDescent="0.2">
      <c r="A246">
        <v>245</v>
      </c>
      <c r="B246" t="s">
        <v>4662</v>
      </c>
      <c r="C246" t="s">
        <v>3784</v>
      </c>
      <c r="D246" t="s">
        <v>4687</v>
      </c>
      <c r="E246" t="s">
        <v>4859</v>
      </c>
      <c r="F246" t="s">
        <v>4628</v>
      </c>
      <c r="G246" t="s">
        <v>4629</v>
      </c>
      <c r="H246" t="s">
        <v>4630</v>
      </c>
      <c r="I246" t="s">
        <v>4631</v>
      </c>
      <c r="J246" t="s">
        <v>1527</v>
      </c>
      <c r="K246" t="s">
        <v>4714</v>
      </c>
      <c r="L246" t="s">
        <v>4867</v>
      </c>
      <c r="M246" t="s">
        <v>4868</v>
      </c>
      <c r="N246" t="s">
        <v>4657</v>
      </c>
      <c r="O246" t="s">
        <v>4658</v>
      </c>
      <c r="P246" t="s">
        <v>4636</v>
      </c>
      <c r="Q246" t="s">
        <v>4637</v>
      </c>
      <c r="R246" t="str">
        <f t="shared" si="6"/>
        <v>04.122 .0012.1222</v>
      </c>
      <c r="S246" t="str">
        <f t="shared" si="7"/>
        <v>06.006.04.122 .0012.1222</v>
      </c>
    </row>
    <row r="247" spans="1:19" x14ac:dyDescent="0.2">
      <c r="A247">
        <v>246</v>
      </c>
      <c r="B247" t="s">
        <v>4662</v>
      </c>
      <c r="C247" t="s">
        <v>3784</v>
      </c>
      <c r="D247" t="s">
        <v>4716</v>
      </c>
      <c r="E247" t="s">
        <v>4869</v>
      </c>
      <c r="F247" t="s">
        <v>4628</v>
      </c>
      <c r="G247" t="s">
        <v>4629</v>
      </c>
      <c r="H247" t="s">
        <v>4630</v>
      </c>
      <c r="I247" t="s">
        <v>4631</v>
      </c>
      <c r="J247" t="s">
        <v>1494</v>
      </c>
      <c r="K247" t="s">
        <v>4632</v>
      </c>
      <c r="L247" t="s">
        <v>1817</v>
      </c>
      <c r="M247" t="s">
        <v>4646</v>
      </c>
      <c r="N247" t="s">
        <v>4647</v>
      </c>
      <c r="O247" t="s">
        <v>4648</v>
      </c>
      <c r="P247" t="s">
        <v>4636</v>
      </c>
      <c r="Q247" t="s">
        <v>4637</v>
      </c>
      <c r="R247" t="str">
        <f t="shared" si="6"/>
        <v>04.122 .0001.2002</v>
      </c>
      <c r="S247" t="str">
        <f t="shared" si="7"/>
        <v>06.009.04.122 .0001.2002</v>
      </c>
    </row>
    <row r="248" spans="1:19" x14ac:dyDescent="0.2">
      <c r="A248">
        <v>247</v>
      </c>
      <c r="B248" t="s">
        <v>4662</v>
      </c>
      <c r="C248" t="s">
        <v>3784</v>
      </c>
      <c r="D248" t="s">
        <v>4716</v>
      </c>
      <c r="E248" t="s">
        <v>4869</v>
      </c>
      <c r="F248" t="s">
        <v>4628</v>
      </c>
      <c r="G248" t="s">
        <v>4629</v>
      </c>
      <c r="H248" t="s">
        <v>4630</v>
      </c>
      <c r="I248" t="s">
        <v>4631</v>
      </c>
      <c r="J248" t="s">
        <v>1494</v>
      </c>
      <c r="K248" t="s">
        <v>4632</v>
      </c>
      <c r="L248" t="s">
        <v>1817</v>
      </c>
      <c r="M248" t="s">
        <v>4646</v>
      </c>
      <c r="N248" t="s">
        <v>4653</v>
      </c>
      <c r="O248" t="s">
        <v>4654</v>
      </c>
      <c r="P248" t="s">
        <v>4636</v>
      </c>
      <c r="Q248" t="s">
        <v>4637</v>
      </c>
      <c r="R248" t="str">
        <f t="shared" si="6"/>
        <v>04.122 .0001.2002</v>
      </c>
      <c r="S248" t="str">
        <f t="shared" si="7"/>
        <v>06.009.04.122 .0001.2002</v>
      </c>
    </row>
    <row r="249" spans="1:19" x14ac:dyDescent="0.2">
      <c r="A249">
        <v>248</v>
      </c>
      <c r="B249" t="s">
        <v>4662</v>
      </c>
      <c r="C249" t="s">
        <v>3784</v>
      </c>
      <c r="D249" t="s">
        <v>4716</v>
      </c>
      <c r="E249" t="s">
        <v>4869</v>
      </c>
      <c r="F249" t="s">
        <v>4628</v>
      </c>
      <c r="G249" t="s">
        <v>4629</v>
      </c>
      <c r="H249" t="s">
        <v>4630</v>
      </c>
      <c r="I249" t="s">
        <v>4631</v>
      </c>
      <c r="J249" t="s">
        <v>1494</v>
      </c>
      <c r="K249" t="s">
        <v>4632</v>
      </c>
      <c r="L249" t="s">
        <v>1817</v>
      </c>
      <c r="M249" t="s">
        <v>4646</v>
      </c>
      <c r="N249" t="s">
        <v>4657</v>
      </c>
      <c r="O249" t="s">
        <v>4658</v>
      </c>
      <c r="P249" t="s">
        <v>4636</v>
      </c>
      <c r="Q249" t="s">
        <v>4637</v>
      </c>
      <c r="R249" t="str">
        <f t="shared" si="6"/>
        <v>04.122 .0001.2002</v>
      </c>
      <c r="S249" t="str">
        <f t="shared" si="7"/>
        <v>06.009.04.122 .0001.2002</v>
      </c>
    </row>
    <row r="250" spans="1:19" x14ac:dyDescent="0.2">
      <c r="A250">
        <v>249</v>
      </c>
      <c r="B250" t="s">
        <v>4870</v>
      </c>
      <c r="C250" t="s">
        <v>4871</v>
      </c>
      <c r="D250" t="s">
        <v>4626</v>
      </c>
      <c r="E250" t="s">
        <v>4872</v>
      </c>
      <c r="F250" t="s">
        <v>4873</v>
      </c>
      <c r="G250" t="s">
        <v>4874</v>
      </c>
      <c r="H250" t="s">
        <v>4630</v>
      </c>
      <c r="I250" t="s">
        <v>4631</v>
      </c>
      <c r="J250" t="s">
        <v>1494</v>
      </c>
      <c r="K250" t="s">
        <v>4632</v>
      </c>
      <c r="L250" t="s">
        <v>1814</v>
      </c>
      <c r="M250" t="s">
        <v>4633</v>
      </c>
      <c r="N250" t="s">
        <v>4634</v>
      </c>
      <c r="O250" t="s">
        <v>4635</v>
      </c>
      <c r="P250" t="s">
        <v>4636</v>
      </c>
      <c r="Q250" t="s">
        <v>4637</v>
      </c>
      <c r="R250" t="str">
        <f t="shared" si="6"/>
        <v>11.122 .0001.2001</v>
      </c>
      <c r="S250" t="str">
        <f t="shared" si="7"/>
        <v>07.001.11.122 .0001.2001</v>
      </c>
    </row>
    <row r="251" spans="1:19" x14ac:dyDescent="0.2">
      <c r="A251">
        <v>250</v>
      </c>
      <c r="B251" t="s">
        <v>4870</v>
      </c>
      <c r="C251" t="s">
        <v>4871</v>
      </c>
      <c r="D251" t="s">
        <v>4626</v>
      </c>
      <c r="E251" t="s">
        <v>4872</v>
      </c>
      <c r="F251" t="s">
        <v>4873</v>
      </c>
      <c r="G251" t="s">
        <v>4874</v>
      </c>
      <c r="H251" t="s">
        <v>4630</v>
      </c>
      <c r="I251" t="s">
        <v>4631</v>
      </c>
      <c r="J251" t="s">
        <v>1494</v>
      </c>
      <c r="K251" t="s">
        <v>4632</v>
      </c>
      <c r="L251" t="s">
        <v>1814</v>
      </c>
      <c r="M251" t="s">
        <v>4633</v>
      </c>
      <c r="N251" t="s">
        <v>4638</v>
      </c>
      <c r="O251" t="s">
        <v>4639</v>
      </c>
      <c r="P251" t="s">
        <v>4636</v>
      </c>
      <c r="Q251" t="s">
        <v>4637</v>
      </c>
      <c r="R251" t="str">
        <f t="shared" si="6"/>
        <v>11.122 .0001.2001</v>
      </c>
      <c r="S251" t="str">
        <f t="shared" si="7"/>
        <v>07.001.11.122 .0001.2001</v>
      </c>
    </row>
    <row r="252" spans="1:19" x14ac:dyDescent="0.2">
      <c r="A252">
        <v>251</v>
      </c>
      <c r="B252" t="s">
        <v>4870</v>
      </c>
      <c r="C252" t="s">
        <v>4871</v>
      </c>
      <c r="D252" t="s">
        <v>4626</v>
      </c>
      <c r="E252" t="s">
        <v>4872</v>
      </c>
      <c r="F252" t="s">
        <v>4873</v>
      </c>
      <c r="G252" t="s">
        <v>4874</v>
      </c>
      <c r="H252" t="s">
        <v>4630</v>
      </c>
      <c r="I252" t="s">
        <v>4631</v>
      </c>
      <c r="J252" t="s">
        <v>1494</v>
      </c>
      <c r="K252" t="s">
        <v>4632</v>
      </c>
      <c r="L252" t="s">
        <v>1814</v>
      </c>
      <c r="M252" t="s">
        <v>4633</v>
      </c>
      <c r="N252" t="s">
        <v>4640</v>
      </c>
      <c r="O252" t="s">
        <v>4641</v>
      </c>
      <c r="P252" t="s">
        <v>4636</v>
      </c>
      <c r="Q252" t="s">
        <v>4637</v>
      </c>
      <c r="R252" t="str">
        <f t="shared" si="6"/>
        <v>11.122 .0001.2001</v>
      </c>
      <c r="S252" t="str">
        <f t="shared" si="7"/>
        <v>07.001.11.122 .0001.2001</v>
      </c>
    </row>
    <row r="253" spans="1:19" x14ac:dyDescent="0.2">
      <c r="A253">
        <v>252</v>
      </c>
      <c r="B253" t="s">
        <v>4870</v>
      </c>
      <c r="C253" t="s">
        <v>4871</v>
      </c>
      <c r="D253" t="s">
        <v>4626</v>
      </c>
      <c r="E253" t="s">
        <v>4872</v>
      </c>
      <c r="F253" t="s">
        <v>4873</v>
      </c>
      <c r="G253" t="s">
        <v>4874</v>
      </c>
      <c r="H253" t="s">
        <v>4630</v>
      </c>
      <c r="I253" t="s">
        <v>4631</v>
      </c>
      <c r="J253" t="s">
        <v>1494</v>
      </c>
      <c r="K253" t="s">
        <v>4632</v>
      </c>
      <c r="L253" t="s">
        <v>1814</v>
      </c>
      <c r="M253" t="s">
        <v>4633</v>
      </c>
      <c r="N253" t="s">
        <v>4642</v>
      </c>
      <c r="O253" t="s">
        <v>4643</v>
      </c>
      <c r="P253" t="s">
        <v>4636</v>
      </c>
      <c r="Q253" t="s">
        <v>4637</v>
      </c>
      <c r="R253" t="str">
        <f t="shared" si="6"/>
        <v>11.122 .0001.2001</v>
      </c>
      <c r="S253" t="str">
        <f t="shared" si="7"/>
        <v>07.001.11.122 .0001.2001</v>
      </c>
    </row>
    <row r="254" spans="1:19" x14ac:dyDescent="0.2">
      <c r="A254">
        <v>253</v>
      </c>
      <c r="B254" t="s">
        <v>4870</v>
      </c>
      <c r="C254" t="s">
        <v>4871</v>
      </c>
      <c r="D254" t="s">
        <v>4626</v>
      </c>
      <c r="E254" t="s">
        <v>4872</v>
      </c>
      <c r="F254" t="s">
        <v>4873</v>
      </c>
      <c r="G254" t="s">
        <v>4874</v>
      </c>
      <c r="H254" t="s">
        <v>4630</v>
      </c>
      <c r="I254" t="s">
        <v>4631</v>
      </c>
      <c r="J254" t="s">
        <v>1494</v>
      </c>
      <c r="K254" t="s">
        <v>4632</v>
      </c>
      <c r="L254" t="s">
        <v>1814</v>
      </c>
      <c r="M254" t="s">
        <v>4633</v>
      </c>
      <c r="N254" t="s">
        <v>4644</v>
      </c>
      <c r="O254" t="s">
        <v>4645</v>
      </c>
      <c r="P254" t="s">
        <v>4636</v>
      </c>
      <c r="Q254" t="s">
        <v>4637</v>
      </c>
      <c r="R254" t="str">
        <f t="shared" si="6"/>
        <v>11.122 .0001.2001</v>
      </c>
      <c r="S254" t="str">
        <f t="shared" si="7"/>
        <v>07.001.11.122 .0001.2001</v>
      </c>
    </row>
    <row r="255" spans="1:19" x14ac:dyDescent="0.2">
      <c r="A255">
        <v>254</v>
      </c>
      <c r="B255" t="s">
        <v>4870</v>
      </c>
      <c r="C255" t="s">
        <v>4871</v>
      </c>
      <c r="D255" t="s">
        <v>4626</v>
      </c>
      <c r="E255" t="s">
        <v>4872</v>
      </c>
      <c r="F255" t="s">
        <v>4873</v>
      </c>
      <c r="G255" t="s">
        <v>4874</v>
      </c>
      <c r="H255" t="s">
        <v>4630</v>
      </c>
      <c r="I255" t="s">
        <v>4631</v>
      </c>
      <c r="J255" t="s">
        <v>1494</v>
      </c>
      <c r="K255" t="s">
        <v>4632</v>
      </c>
      <c r="L255" t="s">
        <v>1817</v>
      </c>
      <c r="M255" t="s">
        <v>4646</v>
      </c>
      <c r="N255" t="s">
        <v>4647</v>
      </c>
      <c r="O255" t="s">
        <v>4648</v>
      </c>
      <c r="P255" t="s">
        <v>4636</v>
      </c>
      <c r="Q255" t="s">
        <v>4637</v>
      </c>
      <c r="R255" t="str">
        <f t="shared" si="6"/>
        <v>11.122 .0001.2002</v>
      </c>
      <c r="S255" t="str">
        <f t="shared" si="7"/>
        <v>07.001.11.122 .0001.2002</v>
      </c>
    </row>
    <row r="256" spans="1:19" x14ac:dyDescent="0.2">
      <c r="A256">
        <v>255</v>
      </c>
      <c r="B256" t="s">
        <v>4870</v>
      </c>
      <c r="C256" t="s">
        <v>4871</v>
      </c>
      <c r="D256" t="s">
        <v>4626</v>
      </c>
      <c r="E256" t="s">
        <v>4872</v>
      </c>
      <c r="F256" t="s">
        <v>4873</v>
      </c>
      <c r="G256" t="s">
        <v>4874</v>
      </c>
      <c r="H256" t="s">
        <v>4630</v>
      </c>
      <c r="I256" t="s">
        <v>4631</v>
      </c>
      <c r="J256" t="s">
        <v>1494</v>
      </c>
      <c r="K256" t="s">
        <v>4632</v>
      </c>
      <c r="L256" t="s">
        <v>1817</v>
      </c>
      <c r="M256" t="s">
        <v>4646</v>
      </c>
      <c r="N256" t="s">
        <v>4649</v>
      </c>
      <c r="O256" t="s">
        <v>4650</v>
      </c>
      <c r="P256" t="s">
        <v>4636</v>
      </c>
      <c r="Q256" t="s">
        <v>4637</v>
      </c>
      <c r="R256" t="str">
        <f t="shared" si="6"/>
        <v>11.122 .0001.2002</v>
      </c>
      <c r="S256" t="str">
        <f t="shared" si="7"/>
        <v>07.001.11.122 .0001.2002</v>
      </c>
    </row>
    <row r="257" spans="1:19" x14ac:dyDescent="0.2">
      <c r="A257">
        <v>256</v>
      </c>
      <c r="B257" t="s">
        <v>4870</v>
      </c>
      <c r="C257" t="s">
        <v>4871</v>
      </c>
      <c r="D257" t="s">
        <v>4626</v>
      </c>
      <c r="E257" t="s">
        <v>4872</v>
      </c>
      <c r="F257" t="s">
        <v>4873</v>
      </c>
      <c r="G257" t="s">
        <v>4874</v>
      </c>
      <c r="H257" t="s">
        <v>4630</v>
      </c>
      <c r="I257" t="s">
        <v>4631</v>
      </c>
      <c r="J257" t="s">
        <v>1494</v>
      </c>
      <c r="K257" t="s">
        <v>4632</v>
      </c>
      <c r="L257" t="s">
        <v>1817</v>
      </c>
      <c r="M257" t="s">
        <v>4646</v>
      </c>
      <c r="N257" t="s">
        <v>4653</v>
      </c>
      <c r="O257" t="s">
        <v>4654</v>
      </c>
      <c r="P257" t="s">
        <v>4636</v>
      </c>
      <c r="Q257" t="s">
        <v>4637</v>
      </c>
      <c r="R257" t="str">
        <f t="shared" si="6"/>
        <v>11.122 .0001.2002</v>
      </c>
      <c r="S257" t="str">
        <f t="shared" si="7"/>
        <v>07.001.11.122 .0001.2002</v>
      </c>
    </row>
    <row r="258" spans="1:19" x14ac:dyDescent="0.2">
      <c r="A258">
        <v>257</v>
      </c>
      <c r="B258" t="s">
        <v>4870</v>
      </c>
      <c r="C258" t="s">
        <v>4871</v>
      </c>
      <c r="D258" t="s">
        <v>4626</v>
      </c>
      <c r="E258" t="s">
        <v>4872</v>
      </c>
      <c r="F258" t="s">
        <v>4873</v>
      </c>
      <c r="G258" t="s">
        <v>4874</v>
      </c>
      <c r="H258" t="s">
        <v>4630</v>
      </c>
      <c r="I258" t="s">
        <v>4631</v>
      </c>
      <c r="J258" t="s">
        <v>1494</v>
      </c>
      <c r="K258" t="s">
        <v>4632</v>
      </c>
      <c r="L258" t="s">
        <v>1817</v>
      </c>
      <c r="M258" t="s">
        <v>4646</v>
      </c>
      <c r="N258" t="s">
        <v>4655</v>
      </c>
      <c r="O258" t="s">
        <v>4656</v>
      </c>
      <c r="P258" t="s">
        <v>4636</v>
      </c>
      <c r="Q258" t="s">
        <v>4637</v>
      </c>
      <c r="R258" t="str">
        <f t="shared" si="6"/>
        <v>11.122 .0001.2002</v>
      </c>
      <c r="S258" t="str">
        <f t="shared" si="7"/>
        <v>07.001.11.122 .0001.2002</v>
      </c>
    </row>
    <row r="259" spans="1:19" x14ac:dyDescent="0.2">
      <c r="A259">
        <v>258</v>
      </c>
      <c r="B259" t="s">
        <v>4870</v>
      </c>
      <c r="C259" t="s">
        <v>4871</v>
      </c>
      <c r="D259" t="s">
        <v>4626</v>
      </c>
      <c r="E259" t="s">
        <v>4872</v>
      </c>
      <c r="F259" t="s">
        <v>4873</v>
      </c>
      <c r="G259" t="s">
        <v>4874</v>
      </c>
      <c r="H259" t="s">
        <v>4630</v>
      </c>
      <c r="I259" t="s">
        <v>4631</v>
      </c>
      <c r="J259" t="s">
        <v>1494</v>
      </c>
      <c r="K259" t="s">
        <v>4632</v>
      </c>
      <c r="L259" t="s">
        <v>1817</v>
      </c>
      <c r="M259" t="s">
        <v>4646</v>
      </c>
      <c r="N259" t="s">
        <v>4657</v>
      </c>
      <c r="O259" t="s">
        <v>4658</v>
      </c>
      <c r="P259" t="s">
        <v>4636</v>
      </c>
      <c r="Q259" t="s">
        <v>4637</v>
      </c>
      <c r="R259" t="str">
        <f t="shared" ref="R259:R322" si="8">F259&amp;"."&amp;H259&amp;"."&amp;J259&amp;"."&amp;L259</f>
        <v>11.122 .0001.2002</v>
      </c>
      <c r="S259" t="str">
        <f t="shared" ref="S259:S322" si="9">B259&amp;"."&amp;D259&amp;"."&amp;F259&amp;"."&amp;H259&amp;"."&amp;J259&amp;"."&amp;L259</f>
        <v>07.001.11.122 .0001.2002</v>
      </c>
    </row>
    <row r="260" spans="1:19" x14ac:dyDescent="0.2">
      <c r="A260">
        <v>259</v>
      </c>
      <c r="B260" t="s">
        <v>4870</v>
      </c>
      <c r="C260" t="s">
        <v>4871</v>
      </c>
      <c r="D260" t="s">
        <v>4626</v>
      </c>
      <c r="E260" t="s">
        <v>4872</v>
      </c>
      <c r="F260" t="s">
        <v>4873</v>
      </c>
      <c r="G260" t="s">
        <v>4874</v>
      </c>
      <c r="H260" t="s">
        <v>4691</v>
      </c>
      <c r="I260" t="s">
        <v>4692</v>
      </c>
      <c r="J260" t="s">
        <v>4875</v>
      </c>
      <c r="K260" t="s">
        <v>4876</v>
      </c>
      <c r="L260" t="s">
        <v>4877</v>
      </c>
      <c r="M260" t="s">
        <v>4878</v>
      </c>
      <c r="N260" t="s">
        <v>4706</v>
      </c>
      <c r="O260" t="s">
        <v>4707</v>
      </c>
      <c r="P260" t="s">
        <v>4636</v>
      </c>
      <c r="Q260" t="s">
        <v>4637</v>
      </c>
      <c r="R260" t="str">
        <f t="shared" si="8"/>
        <v>11.244 .0052.2266</v>
      </c>
      <c r="S260" t="str">
        <f t="shared" si="9"/>
        <v>07.001.11.244 .0052.2266</v>
      </c>
    </row>
    <row r="261" spans="1:19" x14ac:dyDescent="0.2">
      <c r="A261">
        <v>260</v>
      </c>
      <c r="B261" t="s">
        <v>4870</v>
      </c>
      <c r="C261" t="s">
        <v>4871</v>
      </c>
      <c r="D261" t="s">
        <v>4626</v>
      </c>
      <c r="E261" t="s">
        <v>4872</v>
      </c>
      <c r="F261" t="s">
        <v>4873</v>
      </c>
      <c r="G261" t="s">
        <v>4874</v>
      </c>
      <c r="H261" t="s">
        <v>4691</v>
      </c>
      <c r="I261" t="s">
        <v>4692</v>
      </c>
      <c r="J261" t="s">
        <v>4875</v>
      </c>
      <c r="K261" t="s">
        <v>4876</v>
      </c>
      <c r="L261" t="s">
        <v>4877</v>
      </c>
      <c r="M261" t="s">
        <v>4878</v>
      </c>
      <c r="N261" t="s">
        <v>4647</v>
      </c>
      <c r="O261" t="s">
        <v>4648</v>
      </c>
      <c r="P261" t="s">
        <v>4636</v>
      </c>
      <c r="Q261" t="s">
        <v>4637</v>
      </c>
      <c r="R261" t="str">
        <f t="shared" si="8"/>
        <v>11.244 .0052.2266</v>
      </c>
      <c r="S261" t="str">
        <f t="shared" si="9"/>
        <v>07.001.11.244 .0052.2266</v>
      </c>
    </row>
    <row r="262" spans="1:19" x14ac:dyDescent="0.2">
      <c r="A262">
        <v>261</v>
      </c>
      <c r="B262" t="s">
        <v>4870</v>
      </c>
      <c r="C262" t="s">
        <v>4871</v>
      </c>
      <c r="D262" t="s">
        <v>4626</v>
      </c>
      <c r="E262" t="s">
        <v>4872</v>
      </c>
      <c r="F262" t="s">
        <v>4873</v>
      </c>
      <c r="G262" t="s">
        <v>4874</v>
      </c>
      <c r="H262" t="s">
        <v>4691</v>
      </c>
      <c r="I262" t="s">
        <v>4692</v>
      </c>
      <c r="J262" t="s">
        <v>4875</v>
      </c>
      <c r="K262" t="s">
        <v>4876</v>
      </c>
      <c r="L262" t="s">
        <v>4877</v>
      </c>
      <c r="M262" t="s">
        <v>4878</v>
      </c>
      <c r="N262" t="s">
        <v>4647</v>
      </c>
      <c r="O262" t="s">
        <v>4648</v>
      </c>
      <c r="P262" t="s">
        <v>4764</v>
      </c>
      <c r="Q262" t="s">
        <v>4765</v>
      </c>
      <c r="R262" t="str">
        <f t="shared" si="8"/>
        <v>11.244 .0052.2266</v>
      </c>
      <c r="S262" t="str">
        <f t="shared" si="9"/>
        <v>07.001.11.244 .0052.2266</v>
      </c>
    </row>
    <row r="263" spans="1:19" x14ac:dyDescent="0.2">
      <c r="A263">
        <v>262</v>
      </c>
      <c r="B263" t="s">
        <v>4870</v>
      </c>
      <c r="C263" t="s">
        <v>4871</v>
      </c>
      <c r="D263" t="s">
        <v>4626</v>
      </c>
      <c r="E263" t="s">
        <v>4872</v>
      </c>
      <c r="F263" t="s">
        <v>4873</v>
      </c>
      <c r="G263" t="s">
        <v>4874</v>
      </c>
      <c r="H263" t="s">
        <v>4691</v>
      </c>
      <c r="I263" t="s">
        <v>4692</v>
      </c>
      <c r="J263" t="s">
        <v>4875</v>
      </c>
      <c r="K263" t="s">
        <v>4876</v>
      </c>
      <c r="L263" t="s">
        <v>4877</v>
      </c>
      <c r="M263" t="s">
        <v>4878</v>
      </c>
      <c r="N263" t="s">
        <v>4649</v>
      </c>
      <c r="O263" t="s">
        <v>4650</v>
      </c>
      <c r="P263" t="s">
        <v>4636</v>
      </c>
      <c r="Q263" t="s">
        <v>4637</v>
      </c>
      <c r="R263" t="str">
        <f t="shared" si="8"/>
        <v>11.244 .0052.2266</v>
      </c>
      <c r="S263" t="str">
        <f t="shared" si="9"/>
        <v>07.001.11.244 .0052.2266</v>
      </c>
    </row>
    <row r="264" spans="1:19" x14ac:dyDescent="0.2">
      <c r="A264">
        <v>263</v>
      </c>
      <c r="B264" t="s">
        <v>4870</v>
      </c>
      <c r="C264" t="s">
        <v>4871</v>
      </c>
      <c r="D264" t="s">
        <v>4626</v>
      </c>
      <c r="E264" t="s">
        <v>4872</v>
      </c>
      <c r="F264" t="s">
        <v>4873</v>
      </c>
      <c r="G264" t="s">
        <v>4874</v>
      </c>
      <c r="H264" t="s">
        <v>4691</v>
      </c>
      <c r="I264" t="s">
        <v>4692</v>
      </c>
      <c r="J264" t="s">
        <v>4875</v>
      </c>
      <c r="K264" t="s">
        <v>4876</v>
      </c>
      <c r="L264" t="s">
        <v>4877</v>
      </c>
      <c r="M264" t="s">
        <v>4878</v>
      </c>
      <c r="N264" t="s">
        <v>4649</v>
      </c>
      <c r="O264" t="s">
        <v>4650</v>
      </c>
      <c r="P264" t="s">
        <v>4764</v>
      </c>
      <c r="Q264" t="s">
        <v>4765</v>
      </c>
      <c r="R264" t="str">
        <f t="shared" si="8"/>
        <v>11.244 .0052.2266</v>
      </c>
      <c r="S264" t="str">
        <f t="shared" si="9"/>
        <v>07.001.11.244 .0052.2266</v>
      </c>
    </row>
    <row r="265" spans="1:19" x14ac:dyDescent="0.2">
      <c r="A265">
        <v>264</v>
      </c>
      <c r="B265" t="s">
        <v>4870</v>
      </c>
      <c r="C265" t="s">
        <v>4871</v>
      </c>
      <c r="D265" t="s">
        <v>4626</v>
      </c>
      <c r="E265" t="s">
        <v>4872</v>
      </c>
      <c r="F265" t="s">
        <v>4873</v>
      </c>
      <c r="G265" t="s">
        <v>4874</v>
      </c>
      <c r="H265" t="s">
        <v>4691</v>
      </c>
      <c r="I265" t="s">
        <v>4692</v>
      </c>
      <c r="J265" t="s">
        <v>4875</v>
      </c>
      <c r="K265" t="s">
        <v>4876</v>
      </c>
      <c r="L265" t="s">
        <v>4877</v>
      </c>
      <c r="M265" t="s">
        <v>4878</v>
      </c>
      <c r="N265" t="s">
        <v>4653</v>
      </c>
      <c r="O265" t="s">
        <v>4654</v>
      </c>
      <c r="P265" t="s">
        <v>4636</v>
      </c>
      <c r="Q265" t="s">
        <v>4637</v>
      </c>
      <c r="R265" t="str">
        <f t="shared" si="8"/>
        <v>11.244 .0052.2266</v>
      </c>
      <c r="S265" t="str">
        <f t="shared" si="9"/>
        <v>07.001.11.244 .0052.2266</v>
      </c>
    </row>
    <row r="266" spans="1:19" x14ac:dyDescent="0.2">
      <c r="A266">
        <v>265</v>
      </c>
      <c r="B266" t="s">
        <v>4870</v>
      </c>
      <c r="C266" t="s">
        <v>4871</v>
      </c>
      <c r="D266" t="s">
        <v>4626</v>
      </c>
      <c r="E266" t="s">
        <v>4872</v>
      </c>
      <c r="F266" t="s">
        <v>4873</v>
      </c>
      <c r="G266" t="s">
        <v>4874</v>
      </c>
      <c r="H266" t="s">
        <v>4691</v>
      </c>
      <c r="I266" t="s">
        <v>4692</v>
      </c>
      <c r="J266" t="s">
        <v>4875</v>
      </c>
      <c r="K266" t="s">
        <v>4876</v>
      </c>
      <c r="L266" t="s">
        <v>4877</v>
      </c>
      <c r="M266" t="s">
        <v>4878</v>
      </c>
      <c r="N266" t="s">
        <v>4653</v>
      </c>
      <c r="O266" t="s">
        <v>4654</v>
      </c>
      <c r="P266" t="s">
        <v>4764</v>
      </c>
      <c r="Q266" t="s">
        <v>4765</v>
      </c>
      <c r="R266" t="str">
        <f t="shared" si="8"/>
        <v>11.244 .0052.2266</v>
      </c>
      <c r="S266" t="str">
        <f t="shared" si="9"/>
        <v>07.001.11.244 .0052.2266</v>
      </c>
    </row>
    <row r="267" spans="1:19" x14ac:dyDescent="0.2">
      <c r="A267">
        <v>266</v>
      </c>
      <c r="B267" t="s">
        <v>4870</v>
      </c>
      <c r="C267" t="s">
        <v>4871</v>
      </c>
      <c r="D267" t="s">
        <v>4626</v>
      </c>
      <c r="E267" t="s">
        <v>4872</v>
      </c>
      <c r="F267" t="s">
        <v>4873</v>
      </c>
      <c r="G267" t="s">
        <v>4874</v>
      </c>
      <c r="H267" t="s">
        <v>4691</v>
      </c>
      <c r="I267" t="s">
        <v>4692</v>
      </c>
      <c r="J267" t="s">
        <v>4875</v>
      </c>
      <c r="K267" t="s">
        <v>4876</v>
      </c>
      <c r="L267" t="s">
        <v>4877</v>
      </c>
      <c r="M267" t="s">
        <v>4878</v>
      </c>
      <c r="N267" t="s">
        <v>4745</v>
      </c>
      <c r="O267" t="s">
        <v>4746</v>
      </c>
      <c r="P267" t="s">
        <v>4636</v>
      </c>
      <c r="Q267" t="s">
        <v>4637</v>
      </c>
      <c r="R267" t="str">
        <f t="shared" si="8"/>
        <v>11.244 .0052.2266</v>
      </c>
      <c r="S267" t="str">
        <f t="shared" si="9"/>
        <v>07.001.11.244 .0052.2266</v>
      </c>
    </row>
    <row r="268" spans="1:19" x14ac:dyDescent="0.2">
      <c r="A268">
        <v>267</v>
      </c>
      <c r="B268" t="s">
        <v>4870</v>
      </c>
      <c r="C268" t="s">
        <v>4871</v>
      </c>
      <c r="D268" t="s">
        <v>4626</v>
      </c>
      <c r="E268" t="s">
        <v>4872</v>
      </c>
      <c r="F268" t="s">
        <v>4873</v>
      </c>
      <c r="G268" t="s">
        <v>4874</v>
      </c>
      <c r="H268" t="s">
        <v>4691</v>
      </c>
      <c r="I268" t="s">
        <v>4692</v>
      </c>
      <c r="J268" t="s">
        <v>4875</v>
      </c>
      <c r="K268" t="s">
        <v>4876</v>
      </c>
      <c r="L268" t="s">
        <v>4877</v>
      </c>
      <c r="M268" t="s">
        <v>4878</v>
      </c>
      <c r="N268" t="s">
        <v>4644</v>
      </c>
      <c r="O268" t="s">
        <v>4645</v>
      </c>
      <c r="P268" t="s">
        <v>4636</v>
      </c>
      <c r="Q268" t="s">
        <v>4637</v>
      </c>
      <c r="R268" t="str">
        <f t="shared" si="8"/>
        <v>11.244 .0052.2266</v>
      </c>
      <c r="S268" t="str">
        <f t="shared" si="9"/>
        <v>07.001.11.244 .0052.2266</v>
      </c>
    </row>
    <row r="269" spans="1:19" x14ac:dyDescent="0.2">
      <c r="A269">
        <v>268</v>
      </c>
      <c r="B269" t="s">
        <v>4870</v>
      </c>
      <c r="C269" t="s">
        <v>4871</v>
      </c>
      <c r="D269" t="s">
        <v>4626</v>
      </c>
      <c r="E269" t="s">
        <v>4872</v>
      </c>
      <c r="F269" t="s">
        <v>4873</v>
      </c>
      <c r="G269" t="s">
        <v>4874</v>
      </c>
      <c r="H269" t="s">
        <v>4691</v>
      </c>
      <c r="I269" t="s">
        <v>4692</v>
      </c>
      <c r="J269" t="s">
        <v>4875</v>
      </c>
      <c r="K269" t="s">
        <v>4876</v>
      </c>
      <c r="L269" t="s">
        <v>4877</v>
      </c>
      <c r="M269" t="s">
        <v>4878</v>
      </c>
      <c r="N269" t="s">
        <v>4644</v>
      </c>
      <c r="O269" t="s">
        <v>4645</v>
      </c>
      <c r="P269" t="s">
        <v>4764</v>
      </c>
      <c r="Q269" t="s">
        <v>4765</v>
      </c>
      <c r="R269" t="str">
        <f t="shared" si="8"/>
        <v>11.244 .0052.2266</v>
      </c>
      <c r="S269" t="str">
        <f t="shared" si="9"/>
        <v>07.001.11.244 .0052.2266</v>
      </c>
    </row>
    <row r="270" spans="1:19" x14ac:dyDescent="0.2">
      <c r="A270">
        <v>269</v>
      </c>
      <c r="B270" t="s">
        <v>4870</v>
      </c>
      <c r="C270" t="s">
        <v>4871</v>
      </c>
      <c r="D270" t="s">
        <v>4626</v>
      </c>
      <c r="E270" t="s">
        <v>4872</v>
      </c>
      <c r="F270" t="s">
        <v>4873</v>
      </c>
      <c r="G270" t="s">
        <v>4874</v>
      </c>
      <c r="H270" t="s">
        <v>4691</v>
      </c>
      <c r="I270" t="s">
        <v>4692</v>
      </c>
      <c r="J270" t="s">
        <v>4875</v>
      </c>
      <c r="K270" t="s">
        <v>4876</v>
      </c>
      <c r="L270" t="s">
        <v>4877</v>
      </c>
      <c r="M270" t="s">
        <v>4878</v>
      </c>
      <c r="N270" t="s">
        <v>4657</v>
      </c>
      <c r="O270" t="s">
        <v>4658</v>
      </c>
      <c r="P270" t="s">
        <v>4636</v>
      </c>
      <c r="Q270" t="s">
        <v>4637</v>
      </c>
      <c r="R270" t="str">
        <f t="shared" si="8"/>
        <v>11.244 .0052.2266</v>
      </c>
      <c r="S270" t="str">
        <f t="shared" si="9"/>
        <v>07.001.11.244 .0052.2266</v>
      </c>
    </row>
    <row r="271" spans="1:19" x14ac:dyDescent="0.2">
      <c r="A271">
        <v>270</v>
      </c>
      <c r="B271" t="s">
        <v>4870</v>
      </c>
      <c r="C271" t="s">
        <v>4871</v>
      </c>
      <c r="D271" t="s">
        <v>4626</v>
      </c>
      <c r="E271" t="s">
        <v>4872</v>
      </c>
      <c r="F271" t="s">
        <v>4873</v>
      </c>
      <c r="G271" t="s">
        <v>4874</v>
      </c>
      <c r="H271" t="s">
        <v>4691</v>
      </c>
      <c r="I271" t="s">
        <v>4692</v>
      </c>
      <c r="J271" t="s">
        <v>4875</v>
      </c>
      <c r="K271" t="s">
        <v>4876</v>
      </c>
      <c r="L271" t="s">
        <v>4877</v>
      </c>
      <c r="M271" t="s">
        <v>4878</v>
      </c>
      <c r="N271" t="s">
        <v>4657</v>
      </c>
      <c r="O271" t="s">
        <v>4658</v>
      </c>
      <c r="P271" t="s">
        <v>4764</v>
      </c>
      <c r="Q271" t="s">
        <v>4765</v>
      </c>
      <c r="R271" t="str">
        <f t="shared" si="8"/>
        <v>11.244 .0052.2266</v>
      </c>
      <c r="S271" t="str">
        <f t="shared" si="9"/>
        <v>07.001.11.244 .0052.2266</v>
      </c>
    </row>
    <row r="272" spans="1:19" x14ac:dyDescent="0.2">
      <c r="A272">
        <v>271</v>
      </c>
      <c r="B272" t="s">
        <v>4870</v>
      </c>
      <c r="C272" t="s">
        <v>4871</v>
      </c>
      <c r="D272" t="s">
        <v>4626</v>
      </c>
      <c r="E272" t="s">
        <v>4872</v>
      </c>
      <c r="F272" t="s">
        <v>4873</v>
      </c>
      <c r="G272" t="s">
        <v>4874</v>
      </c>
      <c r="H272" t="s">
        <v>4879</v>
      </c>
      <c r="I272" t="s">
        <v>4880</v>
      </c>
      <c r="J272" t="s">
        <v>4881</v>
      </c>
      <c r="K272" t="s">
        <v>4882</v>
      </c>
      <c r="L272" t="s">
        <v>2027</v>
      </c>
      <c r="M272" t="s">
        <v>4883</v>
      </c>
      <c r="N272" t="s">
        <v>4647</v>
      </c>
      <c r="O272" t="s">
        <v>4648</v>
      </c>
      <c r="P272" t="s">
        <v>4636</v>
      </c>
      <c r="Q272" t="s">
        <v>4637</v>
      </c>
      <c r="R272" t="str">
        <f t="shared" si="8"/>
        <v>11.334 .0049.2079</v>
      </c>
      <c r="S272" t="str">
        <f t="shared" si="9"/>
        <v>07.001.11.334 .0049.2079</v>
      </c>
    </row>
    <row r="273" spans="1:19" x14ac:dyDescent="0.2">
      <c r="A273">
        <v>272</v>
      </c>
      <c r="B273" t="s">
        <v>4870</v>
      </c>
      <c r="C273" t="s">
        <v>4871</v>
      </c>
      <c r="D273" t="s">
        <v>4626</v>
      </c>
      <c r="E273" t="s">
        <v>4872</v>
      </c>
      <c r="F273" t="s">
        <v>4873</v>
      </c>
      <c r="G273" t="s">
        <v>4874</v>
      </c>
      <c r="H273" t="s">
        <v>4879</v>
      </c>
      <c r="I273" t="s">
        <v>4880</v>
      </c>
      <c r="J273" t="s">
        <v>4881</v>
      </c>
      <c r="K273" t="s">
        <v>4882</v>
      </c>
      <c r="L273" t="s">
        <v>2027</v>
      </c>
      <c r="M273" t="s">
        <v>4883</v>
      </c>
      <c r="N273" t="s">
        <v>4647</v>
      </c>
      <c r="O273" t="s">
        <v>4648</v>
      </c>
      <c r="P273" t="s">
        <v>4764</v>
      </c>
      <c r="Q273" t="s">
        <v>4765</v>
      </c>
      <c r="R273" t="str">
        <f t="shared" si="8"/>
        <v>11.334 .0049.2079</v>
      </c>
      <c r="S273" t="str">
        <f t="shared" si="9"/>
        <v>07.001.11.334 .0049.2079</v>
      </c>
    </row>
    <row r="274" spans="1:19" x14ac:dyDescent="0.2">
      <c r="A274">
        <v>273</v>
      </c>
      <c r="B274" t="s">
        <v>4870</v>
      </c>
      <c r="C274" t="s">
        <v>4871</v>
      </c>
      <c r="D274" t="s">
        <v>4626</v>
      </c>
      <c r="E274" t="s">
        <v>4872</v>
      </c>
      <c r="F274" t="s">
        <v>4873</v>
      </c>
      <c r="G274" t="s">
        <v>4874</v>
      </c>
      <c r="H274" t="s">
        <v>4879</v>
      </c>
      <c r="I274" t="s">
        <v>4880</v>
      </c>
      <c r="J274" t="s">
        <v>4881</v>
      </c>
      <c r="K274" t="s">
        <v>4882</v>
      </c>
      <c r="L274" t="s">
        <v>2027</v>
      </c>
      <c r="M274" t="s">
        <v>4883</v>
      </c>
      <c r="N274" t="s">
        <v>4653</v>
      </c>
      <c r="O274" t="s">
        <v>4654</v>
      </c>
      <c r="P274" t="s">
        <v>4636</v>
      </c>
      <c r="Q274" t="s">
        <v>4637</v>
      </c>
      <c r="R274" t="str">
        <f t="shared" si="8"/>
        <v>11.334 .0049.2079</v>
      </c>
      <c r="S274" t="str">
        <f t="shared" si="9"/>
        <v>07.001.11.334 .0049.2079</v>
      </c>
    </row>
    <row r="275" spans="1:19" x14ac:dyDescent="0.2">
      <c r="A275">
        <v>274</v>
      </c>
      <c r="B275" t="s">
        <v>4870</v>
      </c>
      <c r="C275" t="s">
        <v>4871</v>
      </c>
      <c r="D275" t="s">
        <v>4626</v>
      </c>
      <c r="E275" t="s">
        <v>4872</v>
      </c>
      <c r="F275" t="s">
        <v>4873</v>
      </c>
      <c r="G275" t="s">
        <v>4874</v>
      </c>
      <c r="H275" t="s">
        <v>4879</v>
      </c>
      <c r="I275" t="s">
        <v>4880</v>
      </c>
      <c r="J275" t="s">
        <v>4881</v>
      </c>
      <c r="K275" t="s">
        <v>4882</v>
      </c>
      <c r="L275" t="s">
        <v>2027</v>
      </c>
      <c r="M275" t="s">
        <v>4883</v>
      </c>
      <c r="N275" t="s">
        <v>4653</v>
      </c>
      <c r="O275" t="s">
        <v>4654</v>
      </c>
      <c r="P275" t="s">
        <v>4764</v>
      </c>
      <c r="Q275" t="s">
        <v>4765</v>
      </c>
      <c r="R275" t="str">
        <f t="shared" si="8"/>
        <v>11.334 .0049.2079</v>
      </c>
      <c r="S275" t="str">
        <f t="shared" si="9"/>
        <v>07.001.11.334 .0049.2079</v>
      </c>
    </row>
    <row r="276" spans="1:19" x14ac:dyDescent="0.2">
      <c r="A276">
        <v>275</v>
      </c>
      <c r="B276" t="s">
        <v>4870</v>
      </c>
      <c r="C276" t="s">
        <v>4871</v>
      </c>
      <c r="D276" t="s">
        <v>4626</v>
      </c>
      <c r="E276" t="s">
        <v>4872</v>
      </c>
      <c r="F276" t="s">
        <v>4873</v>
      </c>
      <c r="G276" t="s">
        <v>4874</v>
      </c>
      <c r="H276" t="s">
        <v>4879</v>
      </c>
      <c r="I276" t="s">
        <v>4880</v>
      </c>
      <c r="J276" t="s">
        <v>4881</v>
      </c>
      <c r="K276" t="s">
        <v>4882</v>
      </c>
      <c r="L276" t="s">
        <v>2027</v>
      </c>
      <c r="M276" t="s">
        <v>4883</v>
      </c>
      <c r="N276" t="s">
        <v>4657</v>
      </c>
      <c r="O276" t="s">
        <v>4658</v>
      </c>
      <c r="P276" t="s">
        <v>4636</v>
      </c>
      <c r="Q276" t="s">
        <v>4637</v>
      </c>
      <c r="R276" t="str">
        <f t="shared" si="8"/>
        <v>11.334 .0049.2079</v>
      </c>
      <c r="S276" t="str">
        <f t="shared" si="9"/>
        <v>07.001.11.334 .0049.2079</v>
      </c>
    </row>
    <row r="277" spans="1:19" x14ac:dyDescent="0.2">
      <c r="A277">
        <v>276</v>
      </c>
      <c r="B277" t="s">
        <v>4870</v>
      </c>
      <c r="C277" t="s">
        <v>4871</v>
      </c>
      <c r="D277" t="s">
        <v>4626</v>
      </c>
      <c r="E277" t="s">
        <v>4872</v>
      </c>
      <c r="F277" t="s">
        <v>4873</v>
      </c>
      <c r="G277" t="s">
        <v>4874</v>
      </c>
      <c r="H277" t="s">
        <v>4879</v>
      </c>
      <c r="I277" t="s">
        <v>4880</v>
      </c>
      <c r="J277" t="s">
        <v>4881</v>
      </c>
      <c r="K277" t="s">
        <v>4882</v>
      </c>
      <c r="L277" t="s">
        <v>2027</v>
      </c>
      <c r="M277" t="s">
        <v>4883</v>
      </c>
      <c r="N277" t="s">
        <v>4657</v>
      </c>
      <c r="O277" t="s">
        <v>4658</v>
      </c>
      <c r="P277" t="s">
        <v>4764</v>
      </c>
      <c r="Q277" t="s">
        <v>4765</v>
      </c>
      <c r="R277" t="str">
        <f t="shared" si="8"/>
        <v>11.334 .0049.2079</v>
      </c>
      <c r="S277" t="str">
        <f t="shared" si="9"/>
        <v>07.001.11.334 .0049.2079</v>
      </c>
    </row>
    <row r="278" spans="1:19" x14ac:dyDescent="0.2">
      <c r="A278">
        <v>277</v>
      </c>
      <c r="B278" t="s">
        <v>4870</v>
      </c>
      <c r="C278" t="s">
        <v>4871</v>
      </c>
      <c r="D278" t="s">
        <v>4626</v>
      </c>
      <c r="E278" t="s">
        <v>4872</v>
      </c>
      <c r="F278" t="s">
        <v>4873</v>
      </c>
      <c r="G278" t="s">
        <v>4874</v>
      </c>
      <c r="H278" t="s">
        <v>4879</v>
      </c>
      <c r="I278" t="s">
        <v>4880</v>
      </c>
      <c r="J278" t="s">
        <v>4881</v>
      </c>
      <c r="K278" t="s">
        <v>4882</v>
      </c>
      <c r="L278" t="s">
        <v>4884</v>
      </c>
      <c r="M278" t="s">
        <v>1600</v>
      </c>
      <c r="N278" t="s">
        <v>4647</v>
      </c>
      <c r="O278" t="s">
        <v>4648</v>
      </c>
      <c r="P278" t="s">
        <v>4636</v>
      </c>
      <c r="Q278" t="s">
        <v>4637</v>
      </c>
      <c r="R278" t="str">
        <f t="shared" si="8"/>
        <v>11.334 .0049.2271</v>
      </c>
      <c r="S278" t="str">
        <f t="shared" si="9"/>
        <v>07.001.11.334 .0049.2271</v>
      </c>
    </row>
    <row r="279" spans="1:19" x14ac:dyDescent="0.2">
      <c r="A279">
        <v>278</v>
      </c>
      <c r="B279" t="s">
        <v>4870</v>
      </c>
      <c r="C279" t="s">
        <v>4871</v>
      </c>
      <c r="D279" t="s">
        <v>4626</v>
      </c>
      <c r="E279" t="s">
        <v>4872</v>
      </c>
      <c r="F279" t="s">
        <v>4873</v>
      </c>
      <c r="G279" t="s">
        <v>4874</v>
      </c>
      <c r="H279" t="s">
        <v>4879</v>
      </c>
      <c r="I279" t="s">
        <v>4880</v>
      </c>
      <c r="J279" t="s">
        <v>4881</v>
      </c>
      <c r="K279" t="s">
        <v>4882</v>
      </c>
      <c r="L279" t="s">
        <v>4884</v>
      </c>
      <c r="M279" t="s">
        <v>1600</v>
      </c>
      <c r="N279" t="s">
        <v>4653</v>
      </c>
      <c r="O279" t="s">
        <v>4654</v>
      </c>
      <c r="P279" t="s">
        <v>4636</v>
      </c>
      <c r="Q279" t="s">
        <v>4637</v>
      </c>
      <c r="R279" t="str">
        <f t="shared" si="8"/>
        <v>11.334 .0049.2271</v>
      </c>
      <c r="S279" t="str">
        <f t="shared" si="9"/>
        <v>07.001.11.334 .0049.2271</v>
      </c>
    </row>
    <row r="280" spans="1:19" x14ac:dyDescent="0.2">
      <c r="A280">
        <v>279</v>
      </c>
      <c r="B280" t="s">
        <v>4870</v>
      </c>
      <c r="C280" t="s">
        <v>4871</v>
      </c>
      <c r="D280" t="s">
        <v>4626</v>
      </c>
      <c r="E280" t="s">
        <v>4872</v>
      </c>
      <c r="F280" t="s">
        <v>4873</v>
      </c>
      <c r="G280" t="s">
        <v>4874</v>
      </c>
      <c r="H280" t="s">
        <v>4879</v>
      </c>
      <c r="I280" t="s">
        <v>4880</v>
      </c>
      <c r="J280" t="s">
        <v>4881</v>
      </c>
      <c r="K280" t="s">
        <v>4882</v>
      </c>
      <c r="L280" t="s">
        <v>4884</v>
      </c>
      <c r="M280" t="s">
        <v>1600</v>
      </c>
      <c r="N280" t="s">
        <v>4657</v>
      </c>
      <c r="O280" t="s">
        <v>4658</v>
      </c>
      <c r="P280" t="s">
        <v>4636</v>
      </c>
      <c r="Q280" t="s">
        <v>4637</v>
      </c>
      <c r="R280" t="str">
        <f t="shared" si="8"/>
        <v>11.334 .0049.2271</v>
      </c>
      <c r="S280" t="str">
        <f t="shared" si="9"/>
        <v>07.001.11.334 .0049.2271</v>
      </c>
    </row>
    <row r="281" spans="1:19" x14ac:dyDescent="0.2">
      <c r="A281">
        <v>280</v>
      </c>
      <c r="B281" t="s">
        <v>4870</v>
      </c>
      <c r="C281" t="s">
        <v>4871</v>
      </c>
      <c r="D281" t="s">
        <v>4626</v>
      </c>
      <c r="E281" t="s">
        <v>4872</v>
      </c>
      <c r="F281" t="s">
        <v>4873</v>
      </c>
      <c r="G281" t="s">
        <v>4874</v>
      </c>
      <c r="H281" t="s">
        <v>4879</v>
      </c>
      <c r="I281" t="s">
        <v>4880</v>
      </c>
      <c r="J281" t="s">
        <v>4881</v>
      </c>
      <c r="K281" t="s">
        <v>4882</v>
      </c>
      <c r="L281" t="s">
        <v>4885</v>
      </c>
      <c r="M281" t="s">
        <v>4886</v>
      </c>
      <c r="N281" t="s">
        <v>4647</v>
      </c>
      <c r="O281" t="s">
        <v>4648</v>
      </c>
      <c r="P281" t="s">
        <v>4764</v>
      </c>
      <c r="Q281" t="s">
        <v>4765</v>
      </c>
      <c r="R281" t="str">
        <f t="shared" si="8"/>
        <v>11.334 .0049.2309</v>
      </c>
      <c r="S281" t="str">
        <f t="shared" si="9"/>
        <v>07.001.11.334 .0049.2309</v>
      </c>
    </row>
    <row r="282" spans="1:19" x14ac:dyDescent="0.2">
      <c r="A282">
        <v>281</v>
      </c>
      <c r="B282" t="s">
        <v>4870</v>
      </c>
      <c r="C282" t="s">
        <v>4871</v>
      </c>
      <c r="D282" t="s">
        <v>4626</v>
      </c>
      <c r="E282" t="s">
        <v>4872</v>
      </c>
      <c r="F282" t="s">
        <v>4873</v>
      </c>
      <c r="G282" t="s">
        <v>4874</v>
      </c>
      <c r="H282" t="s">
        <v>4879</v>
      </c>
      <c r="I282" t="s">
        <v>4880</v>
      </c>
      <c r="J282" t="s">
        <v>4881</v>
      </c>
      <c r="K282" t="s">
        <v>4882</v>
      </c>
      <c r="L282" t="s">
        <v>4885</v>
      </c>
      <c r="M282" t="s">
        <v>4886</v>
      </c>
      <c r="N282" t="s">
        <v>4653</v>
      </c>
      <c r="O282" t="s">
        <v>4654</v>
      </c>
      <c r="P282" t="s">
        <v>4764</v>
      </c>
      <c r="Q282" t="s">
        <v>4765</v>
      </c>
      <c r="R282" t="str">
        <f t="shared" si="8"/>
        <v>11.334 .0049.2309</v>
      </c>
      <c r="S282" t="str">
        <f t="shared" si="9"/>
        <v>07.001.11.334 .0049.2309</v>
      </c>
    </row>
    <row r="283" spans="1:19" x14ac:dyDescent="0.2">
      <c r="A283">
        <v>282</v>
      </c>
      <c r="B283" t="s">
        <v>4870</v>
      </c>
      <c r="C283" t="s">
        <v>4871</v>
      </c>
      <c r="D283" t="s">
        <v>4626</v>
      </c>
      <c r="E283" t="s">
        <v>4872</v>
      </c>
      <c r="F283" t="s">
        <v>4873</v>
      </c>
      <c r="G283" t="s">
        <v>4874</v>
      </c>
      <c r="H283" t="s">
        <v>4879</v>
      </c>
      <c r="I283" t="s">
        <v>4880</v>
      </c>
      <c r="J283" t="s">
        <v>4881</v>
      </c>
      <c r="K283" t="s">
        <v>4882</v>
      </c>
      <c r="L283" t="s">
        <v>4885</v>
      </c>
      <c r="M283" t="s">
        <v>4886</v>
      </c>
      <c r="N283" t="s">
        <v>4657</v>
      </c>
      <c r="O283" t="s">
        <v>4658</v>
      </c>
      <c r="P283" t="s">
        <v>4764</v>
      </c>
      <c r="Q283" t="s">
        <v>4765</v>
      </c>
      <c r="R283" t="str">
        <f t="shared" si="8"/>
        <v>11.334 .0049.2309</v>
      </c>
      <c r="S283" t="str">
        <f t="shared" si="9"/>
        <v>07.001.11.334 .0049.2309</v>
      </c>
    </row>
    <row r="284" spans="1:19" x14ac:dyDescent="0.2">
      <c r="A284">
        <v>283</v>
      </c>
      <c r="B284" t="s">
        <v>4870</v>
      </c>
      <c r="C284" t="s">
        <v>4871</v>
      </c>
      <c r="D284" t="s">
        <v>4626</v>
      </c>
      <c r="E284" t="s">
        <v>4872</v>
      </c>
      <c r="F284" t="s">
        <v>4873</v>
      </c>
      <c r="G284" t="s">
        <v>4874</v>
      </c>
      <c r="H284" t="s">
        <v>4879</v>
      </c>
      <c r="I284" t="s">
        <v>4880</v>
      </c>
      <c r="J284" t="s">
        <v>4887</v>
      </c>
      <c r="K284" t="s">
        <v>4888</v>
      </c>
      <c r="L284" t="s">
        <v>4889</v>
      </c>
      <c r="M284" t="s">
        <v>4890</v>
      </c>
      <c r="N284" t="s">
        <v>4647</v>
      </c>
      <c r="O284" t="s">
        <v>4648</v>
      </c>
      <c r="P284" t="s">
        <v>4636</v>
      </c>
      <c r="Q284" t="s">
        <v>4637</v>
      </c>
      <c r="R284" t="str">
        <f t="shared" si="8"/>
        <v>11.334 .0051.2083</v>
      </c>
      <c r="S284" t="str">
        <f t="shared" si="9"/>
        <v>07.001.11.334 .0051.2083</v>
      </c>
    </row>
    <row r="285" spans="1:19" x14ac:dyDescent="0.2">
      <c r="A285">
        <v>284</v>
      </c>
      <c r="B285" t="s">
        <v>4870</v>
      </c>
      <c r="C285" t="s">
        <v>4871</v>
      </c>
      <c r="D285" t="s">
        <v>4626</v>
      </c>
      <c r="E285" t="s">
        <v>4872</v>
      </c>
      <c r="F285" t="s">
        <v>4873</v>
      </c>
      <c r="G285" t="s">
        <v>4874</v>
      </c>
      <c r="H285" t="s">
        <v>4879</v>
      </c>
      <c r="I285" t="s">
        <v>4880</v>
      </c>
      <c r="J285" t="s">
        <v>4887</v>
      </c>
      <c r="K285" t="s">
        <v>4888</v>
      </c>
      <c r="L285" t="s">
        <v>4889</v>
      </c>
      <c r="M285" t="s">
        <v>4890</v>
      </c>
      <c r="N285" t="s">
        <v>4653</v>
      </c>
      <c r="O285" t="s">
        <v>4654</v>
      </c>
      <c r="P285" t="s">
        <v>4636</v>
      </c>
      <c r="Q285" t="s">
        <v>4637</v>
      </c>
      <c r="R285" t="str">
        <f t="shared" si="8"/>
        <v>11.334 .0051.2083</v>
      </c>
      <c r="S285" t="str">
        <f t="shared" si="9"/>
        <v>07.001.11.334 .0051.2083</v>
      </c>
    </row>
    <row r="286" spans="1:19" x14ac:dyDescent="0.2">
      <c r="A286">
        <v>285</v>
      </c>
      <c r="B286" t="s">
        <v>4870</v>
      </c>
      <c r="C286" t="s">
        <v>4871</v>
      </c>
      <c r="D286" t="s">
        <v>4626</v>
      </c>
      <c r="E286" t="s">
        <v>4872</v>
      </c>
      <c r="F286" t="s">
        <v>4873</v>
      </c>
      <c r="G286" t="s">
        <v>4874</v>
      </c>
      <c r="H286" t="s">
        <v>4879</v>
      </c>
      <c r="I286" t="s">
        <v>4880</v>
      </c>
      <c r="J286" t="s">
        <v>4887</v>
      </c>
      <c r="K286" t="s">
        <v>4888</v>
      </c>
      <c r="L286" t="s">
        <v>4889</v>
      </c>
      <c r="M286" t="s">
        <v>4890</v>
      </c>
      <c r="N286" t="s">
        <v>4653</v>
      </c>
      <c r="O286" t="s">
        <v>4654</v>
      </c>
      <c r="P286" t="s">
        <v>4764</v>
      </c>
      <c r="Q286" t="s">
        <v>4765</v>
      </c>
      <c r="R286" t="str">
        <f t="shared" si="8"/>
        <v>11.334 .0051.2083</v>
      </c>
      <c r="S286" t="str">
        <f t="shared" si="9"/>
        <v>07.001.11.334 .0051.2083</v>
      </c>
    </row>
    <row r="287" spans="1:19" x14ac:dyDescent="0.2">
      <c r="A287">
        <v>286</v>
      </c>
      <c r="B287" t="s">
        <v>4870</v>
      </c>
      <c r="C287" t="s">
        <v>4871</v>
      </c>
      <c r="D287" t="s">
        <v>4626</v>
      </c>
      <c r="E287" t="s">
        <v>4872</v>
      </c>
      <c r="F287" t="s">
        <v>4873</v>
      </c>
      <c r="G287" t="s">
        <v>4874</v>
      </c>
      <c r="H287" t="s">
        <v>4879</v>
      </c>
      <c r="I287" t="s">
        <v>4880</v>
      </c>
      <c r="J287" t="s">
        <v>4887</v>
      </c>
      <c r="K287" t="s">
        <v>4888</v>
      </c>
      <c r="L287" t="s">
        <v>4891</v>
      </c>
      <c r="M287" t="s">
        <v>4892</v>
      </c>
      <c r="N287" t="s">
        <v>4706</v>
      </c>
      <c r="O287" t="s">
        <v>4707</v>
      </c>
      <c r="P287" t="s">
        <v>4636</v>
      </c>
      <c r="Q287" t="s">
        <v>4637</v>
      </c>
      <c r="R287" t="str">
        <f t="shared" si="8"/>
        <v>11.334 .0051.2265</v>
      </c>
      <c r="S287" t="str">
        <f t="shared" si="9"/>
        <v>07.001.11.334 .0051.2265</v>
      </c>
    </row>
    <row r="288" spans="1:19" x14ac:dyDescent="0.2">
      <c r="A288">
        <v>287</v>
      </c>
      <c r="B288" t="s">
        <v>4870</v>
      </c>
      <c r="C288" t="s">
        <v>4871</v>
      </c>
      <c r="D288" t="s">
        <v>4626</v>
      </c>
      <c r="E288" t="s">
        <v>4872</v>
      </c>
      <c r="F288" t="s">
        <v>4873</v>
      </c>
      <c r="G288" t="s">
        <v>4874</v>
      </c>
      <c r="H288" t="s">
        <v>4879</v>
      </c>
      <c r="I288" t="s">
        <v>4880</v>
      </c>
      <c r="J288" t="s">
        <v>4887</v>
      </c>
      <c r="K288" t="s">
        <v>4888</v>
      </c>
      <c r="L288" t="s">
        <v>4891</v>
      </c>
      <c r="M288" t="s">
        <v>4892</v>
      </c>
      <c r="N288" t="s">
        <v>4647</v>
      </c>
      <c r="O288" t="s">
        <v>4648</v>
      </c>
      <c r="P288" t="s">
        <v>4636</v>
      </c>
      <c r="Q288" t="s">
        <v>4637</v>
      </c>
      <c r="R288" t="str">
        <f t="shared" si="8"/>
        <v>11.334 .0051.2265</v>
      </c>
      <c r="S288" t="str">
        <f t="shared" si="9"/>
        <v>07.001.11.334 .0051.2265</v>
      </c>
    </row>
    <row r="289" spans="1:19" x14ac:dyDescent="0.2">
      <c r="A289">
        <v>288</v>
      </c>
      <c r="B289" t="s">
        <v>4870</v>
      </c>
      <c r="C289" t="s">
        <v>4871</v>
      </c>
      <c r="D289" t="s">
        <v>4626</v>
      </c>
      <c r="E289" t="s">
        <v>4872</v>
      </c>
      <c r="F289" t="s">
        <v>4873</v>
      </c>
      <c r="G289" t="s">
        <v>4874</v>
      </c>
      <c r="H289" t="s">
        <v>4879</v>
      </c>
      <c r="I289" t="s">
        <v>4880</v>
      </c>
      <c r="J289" t="s">
        <v>4887</v>
      </c>
      <c r="K289" t="s">
        <v>4888</v>
      </c>
      <c r="L289" t="s">
        <v>4891</v>
      </c>
      <c r="M289" t="s">
        <v>4892</v>
      </c>
      <c r="N289" t="s">
        <v>4649</v>
      </c>
      <c r="O289" t="s">
        <v>4650</v>
      </c>
      <c r="P289" t="s">
        <v>4636</v>
      </c>
      <c r="Q289" t="s">
        <v>4637</v>
      </c>
      <c r="R289" t="str">
        <f t="shared" si="8"/>
        <v>11.334 .0051.2265</v>
      </c>
      <c r="S289" t="str">
        <f t="shared" si="9"/>
        <v>07.001.11.334 .0051.2265</v>
      </c>
    </row>
    <row r="290" spans="1:19" x14ac:dyDescent="0.2">
      <c r="A290">
        <v>289</v>
      </c>
      <c r="B290" t="s">
        <v>4870</v>
      </c>
      <c r="C290" t="s">
        <v>4871</v>
      </c>
      <c r="D290" t="s">
        <v>4626</v>
      </c>
      <c r="E290" t="s">
        <v>4872</v>
      </c>
      <c r="F290" t="s">
        <v>4873</v>
      </c>
      <c r="G290" t="s">
        <v>4874</v>
      </c>
      <c r="H290" t="s">
        <v>4879</v>
      </c>
      <c r="I290" t="s">
        <v>4880</v>
      </c>
      <c r="J290" t="s">
        <v>4887</v>
      </c>
      <c r="K290" t="s">
        <v>4888</v>
      </c>
      <c r="L290" t="s">
        <v>4891</v>
      </c>
      <c r="M290" t="s">
        <v>4892</v>
      </c>
      <c r="N290" t="s">
        <v>4653</v>
      </c>
      <c r="O290" t="s">
        <v>4654</v>
      </c>
      <c r="P290" t="s">
        <v>4636</v>
      </c>
      <c r="Q290" t="s">
        <v>4637</v>
      </c>
      <c r="R290" t="str">
        <f t="shared" si="8"/>
        <v>11.334 .0051.2265</v>
      </c>
      <c r="S290" t="str">
        <f t="shared" si="9"/>
        <v>07.001.11.334 .0051.2265</v>
      </c>
    </row>
    <row r="291" spans="1:19" x14ac:dyDescent="0.2">
      <c r="A291">
        <v>290</v>
      </c>
      <c r="B291" t="s">
        <v>4870</v>
      </c>
      <c r="C291" t="s">
        <v>4871</v>
      </c>
      <c r="D291" t="s">
        <v>4626</v>
      </c>
      <c r="E291" t="s">
        <v>4872</v>
      </c>
      <c r="F291" t="s">
        <v>4873</v>
      </c>
      <c r="G291" t="s">
        <v>4874</v>
      </c>
      <c r="H291" t="s">
        <v>4879</v>
      </c>
      <c r="I291" t="s">
        <v>4880</v>
      </c>
      <c r="J291" t="s">
        <v>4887</v>
      </c>
      <c r="K291" t="s">
        <v>4888</v>
      </c>
      <c r="L291" t="s">
        <v>4891</v>
      </c>
      <c r="M291" t="s">
        <v>4892</v>
      </c>
      <c r="N291" t="s">
        <v>4745</v>
      </c>
      <c r="O291" t="s">
        <v>4746</v>
      </c>
      <c r="P291" t="s">
        <v>4636</v>
      </c>
      <c r="Q291" t="s">
        <v>4637</v>
      </c>
      <c r="R291" t="str">
        <f t="shared" si="8"/>
        <v>11.334 .0051.2265</v>
      </c>
      <c r="S291" t="str">
        <f t="shared" si="9"/>
        <v>07.001.11.334 .0051.2265</v>
      </c>
    </row>
    <row r="292" spans="1:19" x14ac:dyDescent="0.2">
      <c r="A292">
        <v>291</v>
      </c>
      <c r="B292" t="s">
        <v>4870</v>
      </c>
      <c r="C292" t="s">
        <v>4871</v>
      </c>
      <c r="D292" t="s">
        <v>4626</v>
      </c>
      <c r="E292" t="s">
        <v>4872</v>
      </c>
      <c r="F292" t="s">
        <v>4873</v>
      </c>
      <c r="G292" t="s">
        <v>4874</v>
      </c>
      <c r="H292" t="s">
        <v>4879</v>
      </c>
      <c r="I292" t="s">
        <v>4880</v>
      </c>
      <c r="J292" t="s">
        <v>4893</v>
      </c>
      <c r="K292" t="s">
        <v>4894</v>
      </c>
      <c r="L292" t="s">
        <v>4895</v>
      </c>
      <c r="M292" t="s">
        <v>4896</v>
      </c>
      <c r="N292" t="s">
        <v>4706</v>
      </c>
      <c r="O292" t="s">
        <v>4707</v>
      </c>
      <c r="P292" t="s">
        <v>4636</v>
      </c>
      <c r="Q292" t="s">
        <v>4637</v>
      </c>
      <c r="R292" t="str">
        <f t="shared" si="8"/>
        <v>11.334 .0313.2082</v>
      </c>
      <c r="S292" t="str">
        <f t="shared" si="9"/>
        <v>07.001.11.334 .0313.2082</v>
      </c>
    </row>
    <row r="293" spans="1:19" x14ac:dyDescent="0.2">
      <c r="A293">
        <v>292</v>
      </c>
      <c r="B293" t="s">
        <v>4870</v>
      </c>
      <c r="C293" t="s">
        <v>4871</v>
      </c>
      <c r="D293" t="s">
        <v>4626</v>
      </c>
      <c r="E293" t="s">
        <v>4872</v>
      </c>
      <c r="F293" t="s">
        <v>4873</v>
      </c>
      <c r="G293" t="s">
        <v>4874</v>
      </c>
      <c r="H293" t="s">
        <v>4879</v>
      </c>
      <c r="I293" t="s">
        <v>4880</v>
      </c>
      <c r="J293" t="s">
        <v>4893</v>
      </c>
      <c r="K293" t="s">
        <v>4894</v>
      </c>
      <c r="L293" t="s">
        <v>4895</v>
      </c>
      <c r="M293" t="s">
        <v>4896</v>
      </c>
      <c r="N293" t="s">
        <v>4647</v>
      </c>
      <c r="O293" t="s">
        <v>4648</v>
      </c>
      <c r="P293" t="s">
        <v>4636</v>
      </c>
      <c r="Q293" t="s">
        <v>4637</v>
      </c>
      <c r="R293" t="str">
        <f t="shared" si="8"/>
        <v>11.334 .0313.2082</v>
      </c>
      <c r="S293" t="str">
        <f t="shared" si="9"/>
        <v>07.001.11.334 .0313.2082</v>
      </c>
    </row>
    <row r="294" spans="1:19" x14ac:dyDescent="0.2">
      <c r="A294">
        <v>293</v>
      </c>
      <c r="B294" t="s">
        <v>4870</v>
      </c>
      <c r="C294" t="s">
        <v>4871</v>
      </c>
      <c r="D294" t="s">
        <v>4626</v>
      </c>
      <c r="E294" t="s">
        <v>4872</v>
      </c>
      <c r="F294" t="s">
        <v>4873</v>
      </c>
      <c r="G294" t="s">
        <v>4874</v>
      </c>
      <c r="H294" t="s">
        <v>4879</v>
      </c>
      <c r="I294" t="s">
        <v>4880</v>
      </c>
      <c r="J294" t="s">
        <v>4893</v>
      </c>
      <c r="K294" t="s">
        <v>4894</v>
      </c>
      <c r="L294" t="s">
        <v>4895</v>
      </c>
      <c r="M294" t="s">
        <v>4896</v>
      </c>
      <c r="N294" t="s">
        <v>4653</v>
      </c>
      <c r="O294" t="s">
        <v>4654</v>
      </c>
      <c r="P294" t="s">
        <v>4636</v>
      </c>
      <c r="Q294" t="s">
        <v>4637</v>
      </c>
      <c r="R294" t="str">
        <f t="shared" si="8"/>
        <v>11.334 .0313.2082</v>
      </c>
      <c r="S294" t="str">
        <f t="shared" si="9"/>
        <v>07.001.11.334 .0313.2082</v>
      </c>
    </row>
    <row r="295" spans="1:19" x14ac:dyDescent="0.2">
      <c r="A295">
        <v>294</v>
      </c>
      <c r="B295" t="s">
        <v>4870</v>
      </c>
      <c r="C295" t="s">
        <v>4871</v>
      </c>
      <c r="D295" t="s">
        <v>4626</v>
      </c>
      <c r="E295" t="s">
        <v>4872</v>
      </c>
      <c r="F295" t="s">
        <v>4873</v>
      </c>
      <c r="G295" t="s">
        <v>4874</v>
      </c>
      <c r="H295" t="s">
        <v>4879</v>
      </c>
      <c r="I295" t="s">
        <v>4880</v>
      </c>
      <c r="J295" t="s">
        <v>4893</v>
      </c>
      <c r="K295" t="s">
        <v>4894</v>
      </c>
      <c r="L295" t="s">
        <v>4895</v>
      </c>
      <c r="M295" t="s">
        <v>4896</v>
      </c>
      <c r="N295" t="s">
        <v>4657</v>
      </c>
      <c r="O295" t="s">
        <v>4658</v>
      </c>
      <c r="P295" t="s">
        <v>4636</v>
      </c>
      <c r="Q295" t="s">
        <v>4637</v>
      </c>
      <c r="R295" t="str">
        <f t="shared" si="8"/>
        <v>11.334 .0313.2082</v>
      </c>
      <c r="S295" t="str">
        <f t="shared" si="9"/>
        <v>07.001.11.334 .0313.2082</v>
      </c>
    </row>
    <row r="296" spans="1:19" x14ac:dyDescent="0.2">
      <c r="A296">
        <v>295</v>
      </c>
      <c r="B296" t="s">
        <v>4870</v>
      </c>
      <c r="C296" t="s">
        <v>4871</v>
      </c>
      <c r="D296" t="s">
        <v>4626</v>
      </c>
      <c r="E296" t="s">
        <v>4872</v>
      </c>
      <c r="F296" t="s">
        <v>4873</v>
      </c>
      <c r="G296" t="s">
        <v>4874</v>
      </c>
      <c r="H296" t="s">
        <v>4879</v>
      </c>
      <c r="I296" t="s">
        <v>4880</v>
      </c>
      <c r="J296" t="s">
        <v>4893</v>
      </c>
      <c r="K296" t="s">
        <v>4894</v>
      </c>
      <c r="L296" t="s">
        <v>4897</v>
      </c>
      <c r="M296" t="s">
        <v>4898</v>
      </c>
      <c r="N296" t="s">
        <v>4647</v>
      </c>
      <c r="O296" t="s">
        <v>4648</v>
      </c>
      <c r="P296" t="s">
        <v>4636</v>
      </c>
      <c r="Q296" t="s">
        <v>4637</v>
      </c>
      <c r="R296" t="str">
        <f t="shared" si="8"/>
        <v>11.334 .0313.2269</v>
      </c>
      <c r="S296" t="str">
        <f t="shared" si="9"/>
        <v>07.001.11.334 .0313.2269</v>
      </c>
    </row>
    <row r="297" spans="1:19" x14ac:dyDescent="0.2">
      <c r="A297">
        <v>296</v>
      </c>
      <c r="B297" t="s">
        <v>4870</v>
      </c>
      <c r="C297" t="s">
        <v>4871</v>
      </c>
      <c r="D297" t="s">
        <v>4626</v>
      </c>
      <c r="E297" t="s">
        <v>4872</v>
      </c>
      <c r="F297" t="s">
        <v>4873</v>
      </c>
      <c r="G297" t="s">
        <v>4874</v>
      </c>
      <c r="H297" t="s">
        <v>4879</v>
      </c>
      <c r="I297" t="s">
        <v>4880</v>
      </c>
      <c r="J297" t="s">
        <v>4893</v>
      </c>
      <c r="K297" t="s">
        <v>4894</v>
      </c>
      <c r="L297" t="s">
        <v>4897</v>
      </c>
      <c r="M297" t="s">
        <v>4898</v>
      </c>
      <c r="N297" t="s">
        <v>4653</v>
      </c>
      <c r="O297" t="s">
        <v>4654</v>
      </c>
      <c r="P297" t="s">
        <v>4636</v>
      </c>
      <c r="Q297" t="s">
        <v>4637</v>
      </c>
      <c r="R297" t="str">
        <f t="shared" si="8"/>
        <v>11.334 .0313.2269</v>
      </c>
      <c r="S297" t="str">
        <f t="shared" si="9"/>
        <v>07.001.11.334 .0313.2269</v>
      </c>
    </row>
    <row r="298" spans="1:19" x14ac:dyDescent="0.2">
      <c r="A298">
        <v>297</v>
      </c>
      <c r="B298" t="s">
        <v>4870</v>
      </c>
      <c r="C298" t="s">
        <v>4871</v>
      </c>
      <c r="D298" t="s">
        <v>4626</v>
      </c>
      <c r="E298" t="s">
        <v>4872</v>
      </c>
      <c r="F298" t="s">
        <v>4873</v>
      </c>
      <c r="G298" t="s">
        <v>4874</v>
      </c>
      <c r="H298" t="s">
        <v>4879</v>
      </c>
      <c r="I298" t="s">
        <v>4880</v>
      </c>
      <c r="J298" t="s">
        <v>4893</v>
      </c>
      <c r="K298" t="s">
        <v>4894</v>
      </c>
      <c r="L298" t="s">
        <v>4897</v>
      </c>
      <c r="M298" t="s">
        <v>4898</v>
      </c>
      <c r="N298" t="s">
        <v>4653</v>
      </c>
      <c r="O298" t="s">
        <v>4654</v>
      </c>
      <c r="P298" t="s">
        <v>4764</v>
      </c>
      <c r="Q298" t="s">
        <v>4765</v>
      </c>
      <c r="R298" t="str">
        <f t="shared" si="8"/>
        <v>11.334 .0313.2269</v>
      </c>
      <c r="S298" t="str">
        <f t="shared" si="9"/>
        <v>07.001.11.334 .0313.2269</v>
      </c>
    </row>
    <row r="299" spans="1:19" x14ac:dyDescent="0.2">
      <c r="A299">
        <v>298</v>
      </c>
      <c r="B299" t="s">
        <v>4870</v>
      </c>
      <c r="C299" t="s">
        <v>4871</v>
      </c>
      <c r="D299" t="s">
        <v>4626</v>
      </c>
      <c r="E299" t="s">
        <v>4872</v>
      </c>
      <c r="F299" t="s">
        <v>4873</v>
      </c>
      <c r="G299" t="s">
        <v>4874</v>
      </c>
      <c r="H299" t="s">
        <v>4879</v>
      </c>
      <c r="I299" t="s">
        <v>4880</v>
      </c>
      <c r="J299" t="s">
        <v>4893</v>
      </c>
      <c r="K299" t="s">
        <v>4894</v>
      </c>
      <c r="L299" t="s">
        <v>4897</v>
      </c>
      <c r="M299" t="s">
        <v>4898</v>
      </c>
      <c r="N299" t="s">
        <v>4657</v>
      </c>
      <c r="O299" t="s">
        <v>4658</v>
      </c>
      <c r="P299" t="s">
        <v>4636</v>
      </c>
      <c r="Q299" t="s">
        <v>4637</v>
      </c>
      <c r="R299" t="str">
        <f t="shared" si="8"/>
        <v>11.334 .0313.2269</v>
      </c>
      <c r="S299" t="str">
        <f t="shared" si="9"/>
        <v>07.001.11.334 .0313.2269</v>
      </c>
    </row>
    <row r="300" spans="1:19" x14ac:dyDescent="0.2">
      <c r="A300">
        <v>299</v>
      </c>
      <c r="B300" t="s">
        <v>4870</v>
      </c>
      <c r="C300" t="s">
        <v>4871</v>
      </c>
      <c r="D300" t="s">
        <v>4626</v>
      </c>
      <c r="E300" t="s">
        <v>4872</v>
      </c>
      <c r="F300" t="s">
        <v>4873</v>
      </c>
      <c r="G300" t="s">
        <v>4874</v>
      </c>
      <c r="H300" t="s">
        <v>4879</v>
      </c>
      <c r="I300" t="s">
        <v>4880</v>
      </c>
      <c r="J300" t="s">
        <v>4893</v>
      </c>
      <c r="K300" t="s">
        <v>4894</v>
      </c>
      <c r="L300" t="s">
        <v>4897</v>
      </c>
      <c r="M300" t="s">
        <v>4898</v>
      </c>
      <c r="N300" t="s">
        <v>4657</v>
      </c>
      <c r="O300" t="s">
        <v>4658</v>
      </c>
      <c r="P300" t="s">
        <v>4764</v>
      </c>
      <c r="Q300" t="s">
        <v>4765</v>
      </c>
      <c r="R300" t="str">
        <f t="shared" si="8"/>
        <v>11.334 .0313.2269</v>
      </c>
      <c r="S300" t="str">
        <f t="shared" si="9"/>
        <v>07.001.11.334 .0313.2269</v>
      </c>
    </row>
    <row r="301" spans="1:19" x14ac:dyDescent="0.2">
      <c r="A301">
        <v>300</v>
      </c>
      <c r="B301" t="s">
        <v>4870</v>
      </c>
      <c r="C301" t="s">
        <v>4871</v>
      </c>
      <c r="D301" t="s">
        <v>4626</v>
      </c>
      <c r="E301" t="s">
        <v>4872</v>
      </c>
      <c r="F301" t="s">
        <v>4873</v>
      </c>
      <c r="G301" t="s">
        <v>4874</v>
      </c>
      <c r="H301" t="s">
        <v>4879</v>
      </c>
      <c r="I301" t="s">
        <v>4880</v>
      </c>
      <c r="J301" t="s">
        <v>4893</v>
      </c>
      <c r="K301" t="s">
        <v>4894</v>
      </c>
      <c r="L301" t="s">
        <v>4899</v>
      </c>
      <c r="M301" t="s">
        <v>4900</v>
      </c>
      <c r="N301" t="s">
        <v>4706</v>
      </c>
      <c r="O301" t="s">
        <v>4707</v>
      </c>
      <c r="P301" t="s">
        <v>4636</v>
      </c>
      <c r="Q301" t="s">
        <v>4637</v>
      </c>
      <c r="R301" t="str">
        <f t="shared" si="8"/>
        <v>11.334 .0313.2270</v>
      </c>
      <c r="S301" t="str">
        <f t="shared" si="9"/>
        <v>07.001.11.334 .0313.2270</v>
      </c>
    </row>
    <row r="302" spans="1:19" x14ac:dyDescent="0.2">
      <c r="A302">
        <v>301</v>
      </c>
      <c r="B302" t="s">
        <v>4870</v>
      </c>
      <c r="C302" t="s">
        <v>4871</v>
      </c>
      <c r="D302" t="s">
        <v>4626</v>
      </c>
      <c r="E302" t="s">
        <v>4872</v>
      </c>
      <c r="F302" t="s">
        <v>4873</v>
      </c>
      <c r="G302" t="s">
        <v>4874</v>
      </c>
      <c r="H302" t="s">
        <v>4879</v>
      </c>
      <c r="I302" t="s">
        <v>4880</v>
      </c>
      <c r="J302" t="s">
        <v>4893</v>
      </c>
      <c r="K302" t="s">
        <v>4894</v>
      </c>
      <c r="L302" t="s">
        <v>4899</v>
      </c>
      <c r="M302" t="s">
        <v>4900</v>
      </c>
      <c r="N302" t="s">
        <v>4647</v>
      </c>
      <c r="O302" t="s">
        <v>4648</v>
      </c>
      <c r="P302" t="s">
        <v>4636</v>
      </c>
      <c r="Q302" t="s">
        <v>4637</v>
      </c>
      <c r="R302" t="str">
        <f t="shared" si="8"/>
        <v>11.334 .0313.2270</v>
      </c>
      <c r="S302" t="str">
        <f t="shared" si="9"/>
        <v>07.001.11.334 .0313.2270</v>
      </c>
    </row>
    <row r="303" spans="1:19" x14ac:dyDescent="0.2">
      <c r="A303">
        <v>302</v>
      </c>
      <c r="B303" t="s">
        <v>4870</v>
      </c>
      <c r="C303" t="s">
        <v>4871</v>
      </c>
      <c r="D303" t="s">
        <v>4626</v>
      </c>
      <c r="E303" t="s">
        <v>4872</v>
      </c>
      <c r="F303" t="s">
        <v>4873</v>
      </c>
      <c r="G303" t="s">
        <v>4874</v>
      </c>
      <c r="H303" t="s">
        <v>4879</v>
      </c>
      <c r="I303" t="s">
        <v>4880</v>
      </c>
      <c r="J303" t="s">
        <v>4893</v>
      </c>
      <c r="K303" t="s">
        <v>4894</v>
      </c>
      <c r="L303" t="s">
        <v>4899</v>
      </c>
      <c r="M303" t="s">
        <v>4900</v>
      </c>
      <c r="N303" t="s">
        <v>4647</v>
      </c>
      <c r="O303" t="s">
        <v>4648</v>
      </c>
      <c r="P303" t="s">
        <v>4764</v>
      </c>
      <c r="Q303" t="s">
        <v>4765</v>
      </c>
      <c r="R303" t="str">
        <f t="shared" si="8"/>
        <v>11.334 .0313.2270</v>
      </c>
      <c r="S303" t="str">
        <f t="shared" si="9"/>
        <v>07.001.11.334 .0313.2270</v>
      </c>
    </row>
    <row r="304" spans="1:19" x14ac:dyDescent="0.2">
      <c r="A304">
        <v>303</v>
      </c>
      <c r="B304" t="s">
        <v>4870</v>
      </c>
      <c r="C304" t="s">
        <v>4871</v>
      </c>
      <c r="D304" t="s">
        <v>4626</v>
      </c>
      <c r="E304" t="s">
        <v>4872</v>
      </c>
      <c r="F304" t="s">
        <v>4873</v>
      </c>
      <c r="G304" t="s">
        <v>4874</v>
      </c>
      <c r="H304" t="s">
        <v>4879</v>
      </c>
      <c r="I304" t="s">
        <v>4880</v>
      </c>
      <c r="J304" t="s">
        <v>4893</v>
      </c>
      <c r="K304" t="s">
        <v>4894</v>
      </c>
      <c r="L304" t="s">
        <v>4899</v>
      </c>
      <c r="M304" t="s">
        <v>4900</v>
      </c>
      <c r="N304" t="s">
        <v>4653</v>
      </c>
      <c r="O304" t="s">
        <v>4654</v>
      </c>
      <c r="P304" t="s">
        <v>4764</v>
      </c>
      <c r="Q304" t="s">
        <v>4765</v>
      </c>
      <c r="R304" t="str">
        <f t="shared" si="8"/>
        <v>11.334 .0313.2270</v>
      </c>
      <c r="S304" t="str">
        <f t="shared" si="9"/>
        <v>07.001.11.334 .0313.2270</v>
      </c>
    </row>
    <row r="305" spans="1:19" x14ac:dyDescent="0.2">
      <c r="A305">
        <v>304</v>
      </c>
      <c r="B305" t="s">
        <v>4870</v>
      </c>
      <c r="C305" t="s">
        <v>4871</v>
      </c>
      <c r="D305" t="s">
        <v>4626</v>
      </c>
      <c r="E305" t="s">
        <v>4872</v>
      </c>
      <c r="F305" t="s">
        <v>4873</v>
      </c>
      <c r="G305" t="s">
        <v>4874</v>
      </c>
      <c r="H305" t="s">
        <v>4879</v>
      </c>
      <c r="I305" t="s">
        <v>4880</v>
      </c>
      <c r="J305" t="s">
        <v>4893</v>
      </c>
      <c r="K305" t="s">
        <v>4894</v>
      </c>
      <c r="L305" t="s">
        <v>4899</v>
      </c>
      <c r="M305" t="s">
        <v>4900</v>
      </c>
      <c r="N305" t="s">
        <v>4657</v>
      </c>
      <c r="O305" t="s">
        <v>4658</v>
      </c>
      <c r="P305" t="s">
        <v>4636</v>
      </c>
      <c r="Q305" t="s">
        <v>4637</v>
      </c>
      <c r="R305" t="str">
        <f t="shared" si="8"/>
        <v>11.334 .0313.2270</v>
      </c>
      <c r="S305" t="str">
        <f t="shared" si="9"/>
        <v>07.001.11.334 .0313.2270</v>
      </c>
    </row>
    <row r="306" spans="1:19" x14ac:dyDescent="0.2">
      <c r="A306">
        <v>305</v>
      </c>
      <c r="B306" t="s">
        <v>4870</v>
      </c>
      <c r="C306" t="s">
        <v>4871</v>
      </c>
      <c r="D306" t="s">
        <v>4626</v>
      </c>
      <c r="E306" t="s">
        <v>4872</v>
      </c>
      <c r="F306" t="s">
        <v>4873</v>
      </c>
      <c r="G306" t="s">
        <v>4874</v>
      </c>
      <c r="H306" t="s">
        <v>4879</v>
      </c>
      <c r="I306" t="s">
        <v>4880</v>
      </c>
      <c r="J306" t="s">
        <v>4901</v>
      </c>
      <c r="K306" t="s">
        <v>4902</v>
      </c>
      <c r="L306" t="s">
        <v>2023</v>
      </c>
      <c r="M306" t="s">
        <v>4903</v>
      </c>
      <c r="N306" t="s">
        <v>4647</v>
      </c>
      <c r="O306" t="s">
        <v>4648</v>
      </c>
      <c r="P306" t="s">
        <v>4636</v>
      </c>
      <c r="Q306" t="s">
        <v>4637</v>
      </c>
      <c r="R306" t="str">
        <f t="shared" si="8"/>
        <v>11.334 .0314.2078</v>
      </c>
      <c r="S306" t="str">
        <f t="shared" si="9"/>
        <v>07.001.11.334 .0314.2078</v>
      </c>
    </row>
    <row r="307" spans="1:19" x14ac:dyDescent="0.2">
      <c r="A307">
        <v>306</v>
      </c>
      <c r="B307" t="s">
        <v>4870</v>
      </c>
      <c r="C307" t="s">
        <v>4871</v>
      </c>
      <c r="D307" t="s">
        <v>4626</v>
      </c>
      <c r="E307" t="s">
        <v>4872</v>
      </c>
      <c r="F307" t="s">
        <v>4873</v>
      </c>
      <c r="G307" t="s">
        <v>4874</v>
      </c>
      <c r="H307" t="s">
        <v>4879</v>
      </c>
      <c r="I307" t="s">
        <v>4880</v>
      </c>
      <c r="J307" t="s">
        <v>4901</v>
      </c>
      <c r="K307" t="s">
        <v>4902</v>
      </c>
      <c r="L307" t="s">
        <v>2023</v>
      </c>
      <c r="M307" t="s">
        <v>4903</v>
      </c>
      <c r="N307" t="s">
        <v>4653</v>
      </c>
      <c r="O307" t="s">
        <v>4654</v>
      </c>
      <c r="P307" t="s">
        <v>4636</v>
      </c>
      <c r="Q307" t="s">
        <v>4637</v>
      </c>
      <c r="R307" t="str">
        <f t="shared" si="8"/>
        <v>11.334 .0314.2078</v>
      </c>
      <c r="S307" t="str">
        <f t="shared" si="9"/>
        <v>07.001.11.334 .0314.2078</v>
      </c>
    </row>
    <row r="308" spans="1:19" x14ac:dyDescent="0.2">
      <c r="A308">
        <v>307</v>
      </c>
      <c r="B308" t="s">
        <v>4870</v>
      </c>
      <c r="C308" t="s">
        <v>4871</v>
      </c>
      <c r="D308" t="s">
        <v>4626</v>
      </c>
      <c r="E308" t="s">
        <v>4872</v>
      </c>
      <c r="F308" t="s">
        <v>4873</v>
      </c>
      <c r="G308" t="s">
        <v>4874</v>
      </c>
      <c r="H308" t="s">
        <v>4879</v>
      </c>
      <c r="I308" t="s">
        <v>4880</v>
      </c>
      <c r="J308" t="s">
        <v>4901</v>
      </c>
      <c r="K308" t="s">
        <v>4902</v>
      </c>
      <c r="L308" t="s">
        <v>4904</v>
      </c>
      <c r="M308" t="s">
        <v>4905</v>
      </c>
      <c r="N308" t="s">
        <v>4706</v>
      </c>
      <c r="O308" t="s">
        <v>4707</v>
      </c>
      <c r="P308" t="s">
        <v>4636</v>
      </c>
      <c r="Q308" t="s">
        <v>4637</v>
      </c>
      <c r="R308" t="str">
        <f t="shared" si="8"/>
        <v>11.334 .0314.2267</v>
      </c>
      <c r="S308" t="str">
        <f t="shared" si="9"/>
        <v>07.001.11.334 .0314.2267</v>
      </c>
    </row>
    <row r="309" spans="1:19" x14ac:dyDescent="0.2">
      <c r="A309">
        <v>308</v>
      </c>
      <c r="B309" t="s">
        <v>4870</v>
      </c>
      <c r="C309" t="s">
        <v>4871</v>
      </c>
      <c r="D309" t="s">
        <v>4626</v>
      </c>
      <c r="E309" t="s">
        <v>4872</v>
      </c>
      <c r="F309" t="s">
        <v>4873</v>
      </c>
      <c r="G309" t="s">
        <v>4874</v>
      </c>
      <c r="H309" t="s">
        <v>4879</v>
      </c>
      <c r="I309" t="s">
        <v>4880</v>
      </c>
      <c r="J309" t="s">
        <v>4901</v>
      </c>
      <c r="K309" t="s">
        <v>4902</v>
      </c>
      <c r="L309" t="s">
        <v>4904</v>
      </c>
      <c r="M309" t="s">
        <v>4905</v>
      </c>
      <c r="N309" t="s">
        <v>4647</v>
      </c>
      <c r="O309" t="s">
        <v>4648</v>
      </c>
      <c r="P309" t="s">
        <v>4636</v>
      </c>
      <c r="Q309" t="s">
        <v>4637</v>
      </c>
      <c r="R309" t="str">
        <f t="shared" si="8"/>
        <v>11.334 .0314.2267</v>
      </c>
      <c r="S309" t="str">
        <f t="shared" si="9"/>
        <v>07.001.11.334 .0314.2267</v>
      </c>
    </row>
    <row r="310" spans="1:19" x14ac:dyDescent="0.2">
      <c r="A310">
        <v>309</v>
      </c>
      <c r="B310" t="s">
        <v>4870</v>
      </c>
      <c r="C310" t="s">
        <v>4871</v>
      </c>
      <c r="D310" t="s">
        <v>4626</v>
      </c>
      <c r="E310" t="s">
        <v>4872</v>
      </c>
      <c r="F310" t="s">
        <v>4873</v>
      </c>
      <c r="G310" t="s">
        <v>4874</v>
      </c>
      <c r="H310" t="s">
        <v>4879</v>
      </c>
      <c r="I310" t="s">
        <v>4880</v>
      </c>
      <c r="J310" t="s">
        <v>4901</v>
      </c>
      <c r="K310" t="s">
        <v>4902</v>
      </c>
      <c r="L310" t="s">
        <v>4904</v>
      </c>
      <c r="M310" t="s">
        <v>4905</v>
      </c>
      <c r="N310" t="s">
        <v>4653</v>
      </c>
      <c r="O310" t="s">
        <v>4654</v>
      </c>
      <c r="P310" t="s">
        <v>4636</v>
      </c>
      <c r="Q310" t="s">
        <v>4637</v>
      </c>
      <c r="R310" t="str">
        <f t="shared" si="8"/>
        <v>11.334 .0314.2267</v>
      </c>
      <c r="S310" t="str">
        <f t="shared" si="9"/>
        <v>07.001.11.334 .0314.2267</v>
      </c>
    </row>
    <row r="311" spans="1:19" x14ac:dyDescent="0.2">
      <c r="A311">
        <v>310</v>
      </c>
      <c r="B311" t="s">
        <v>4870</v>
      </c>
      <c r="C311" t="s">
        <v>4871</v>
      </c>
      <c r="D311" t="s">
        <v>4626</v>
      </c>
      <c r="E311" t="s">
        <v>4872</v>
      </c>
      <c r="F311" t="s">
        <v>4873</v>
      </c>
      <c r="G311" t="s">
        <v>4874</v>
      </c>
      <c r="H311" t="s">
        <v>4879</v>
      </c>
      <c r="I311" t="s">
        <v>4880</v>
      </c>
      <c r="J311" t="s">
        <v>4901</v>
      </c>
      <c r="K311" t="s">
        <v>4902</v>
      </c>
      <c r="L311" t="s">
        <v>4904</v>
      </c>
      <c r="M311" t="s">
        <v>4905</v>
      </c>
      <c r="N311" t="s">
        <v>4653</v>
      </c>
      <c r="O311" t="s">
        <v>4654</v>
      </c>
      <c r="P311" t="s">
        <v>4764</v>
      </c>
      <c r="Q311" t="s">
        <v>4765</v>
      </c>
      <c r="R311" t="str">
        <f t="shared" si="8"/>
        <v>11.334 .0314.2267</v>
      </c>
      <c r="S311" t="str">
        <f t="shared" si="9"/>
        <v>07.001.11.334 .0314.2267</v>
      </c>
    </row>
    <row r="312" spans="1:19" x14ac:dyDescent="0.2">
      <c r="A312">
        <v>311</v>
      </c>
      <c r="B312" t="s">
        <v>4870</v>
      </c>
      <c r="C312" t="s">
        <v>4871</v>
      </c>
      <c r="D312" t="s">
        <v>4626</v>
      </c>
      <c r="E312" t="s">
        <v>4872</v>
      </c>
      <c r="F312" t="s">
        <v>4873</v>
      </c>
      <c r="G312" t="s">
        <v>4874</v>
      </c>
      <c r="H312" t="s">
        <v>4879</v>
      </c>
      <c r="I312" t="s">
        <v>4880</v>
      </c>
      <c r="J312" t="s">
        <v>4901</v>
      </c>
      <c r="K312" t="s">
        <v>4902</v>
      </c>
      <c r="L312" t="s">
        <v>4904</v>
      </c>
      <c r="M312" t="s">
        <v>4905</v>
      </c>
      <c r="N312" t="s">
        <v>4906</v>
      </c>
      <c r="O312" t="s">
        <v>4907</v>
      </c>
      <c r="P312" t="s">
        <v>4636</v>
      </c>
      <c r="Q312" t="s">
        <v>4637</v>
      </c>
      <c r="R312" t="str">
        <f t="shared" si="8"/>
        <v>11.334 .0314.2267</v>
      </c>
      <c r="S312" t="str">
        <f t="shared" si="9"/>
        <v>07.001.11.334 .0314.2267</v>
      </c>
    </row>
    <row r="313" spans="1:19" x14ac:dyDescent="0.2">
      <c r="A313">
        <v>312</v>
      </c>
      <c r="B313" t="s">
        <v>4870</v>
      </c>
      <c r="C313" t="s">
        <v>4871</v>
      </c>
      <c r="D313" t="s">
        <v>4626</v>
      </c>
      <c r="E313" t="s">
        <v>4872</v>
      </c>
      <c r="F313" t="s">
        <v>4873</v>
      </c>
      <c r="G313" t="s">
        <v>4874</v>
      </c>
      <c r="H313" t="s">
        <v>4879</v>
      </c>
      <c r="I313" t="s">
        <v>4880</v>
      </c>
      <c r="J313" t="s">
        <v>4901</v>
      </c>
      <c r="K313" t="s">
        <v>4902</v>
      </c>
      <c r="L313" t="s">
        <v>4904</v>
      </c>
      <c r="M313" t="s">
        <v>4905</v>
      </c>
      <c r="N313" t="s">
        <v>4906</v>
      </c>
      <c r="O313" t="s">
        <v>4907</v>
      </c>
      <c r="P313" t="s">
        <v>4764</v>
      </c>
      <c r="Q313" t="s">
        <v>4765</v>
      </c>
      <c r="R313" t="str">
        <f t="shared" si="8"/>
        <v>11.334 .0314.2267</v>
      </c>
      <c r="S313" t="str">
        <f t="shared" si="9"/>
        <v>07.001.11.334 .0314.2267</v>
      </c>
    </row>
    <row r="314" spans="1:19" x14ac:dyDescent="0.2">
      <c r="A314">
        <v>313</v>
      </c>
      <c r="B314" t="s">
        <v>4870</v>
      </c>
      <c r="C314" t="s">
        <v>4871</v>
      </c>
      <c r="D314" t="s">
        <v>4626</v>
      </c>
      <c r="E314" t="s">
        <v>4872</v>
      </c>
      <c r="F314" t="s">
        <v>4908</v>
      </c>
      <c r="G314" t="s">
        <v>4909</v>
      </c>
      <c r="H314" t="s">
        <v>4910</v>
      </c>
      <c r="I314" t="s">
        <v>4911</v>
      </c>
      <c r="J314" t="s">
        <v>4912</v>
      </c>
      <c r="K314" t="s">
        <v>4913</v>
      </c>
      <c r="L314" t="s">
        <v>4914</v>
      </c>
      <c r="M314" t="s">
        <v>4915</v>
      </c>
      <c r="N314" t="s">
        <v>4706</v>
      </c>
      <c r="O314" t="s">
        <v>4707</v>
      </c>
      <c r="P314" t="s">
        <v>4636</v>
      </c>
      <c r="Q314" t="s">
        <v>4637</v>
      </c>
      <c r="R314" t="str">
        <f t="shared" si="8"/>
        <v>19.573 .0050.2268</v>
      </c>
      <c r="S314" t="str">
        <f t="shared" si="9"/>
        <v>07.001.19.573 .0050.2268</v>
      </c>
    </row>
    <row r="315" spans="1:19" x14ac:dyDescent="0.2">
      <c r="A315">
        <v>314</v>
      </c>
      <c r="B315" t="s">
        <v>4870</v>
      </c>
      <c r="C315" t="s">
        <v>4871</v>
      </c>
      <c r="D315" t="s">
        <v>4626</v>
      </c>
      <c r="E315" t="s">
        <v>4872</v>
      </c>
      <c r="F315" t="s">
        <v>4908</v>
      </c>
      <c r="G315" t="s">
        <v>4909</v>
      </c>
      <c r="H315" t="s">
        <v>4910</v>
      </c>
      <c r="I315" t="s">
        <v>4911</v>
      </c>
      <c r="J315" t="s">
        <v>4912</v>
      </c>
      <c r="K315" t="s">
        <v>4913</v>
      </c>
      <c r="L315" t="s">
        <v>4914</v>
      </c>
      <c r="M315" t="s">
        <v>4915</v>
      </c>
      <c r="N315" t="s">
        <v>4647</v>
      </c>
      <c r="O315" t="s">
        <v>4648</v>
      </c>
      <c r="P315" t="s">
        <v>4636</v>
      </c>
      <c r="Q315" t="s">
        <v>4637</v>
      </c>
      <c r="R315" t="str">
        <f t="shared" si="8"/>
        <v>19.573 .0050.2268</v>
      </c>
      <c r="S315" t="str">
        <f t="shared" si="9"/>
        <v>07.001.19.573 .0050.2268</v>
      </c>
    </row>
    <row r="316" spans="1:19" x14ac:dyDescent="0.2">
      <c r="A316">
        <v>315</v>
      </c>
      <c r="B316" t="s">
        <v>4870</v>
      </c>
      <c r="C316" t="s">
        <v>4871</v>
      </c>
      <c r="D316" t="s">
        <v>4626</v>
      </c>
      <c r="E316" t="s">
        <v>4872</v>
      </c>
      <c r="F316" t="s">
        <v>4908</v>
      </c>
      <c r="G316" t="s">
        <v>4909</v>
      </c>
      <c r="H316" t="s">
        <v>4910</v>
      </c>
      <c r="I316" t="s">
        <v>4911</v>
      </c>
      <c r="J316" t="s">
        <v>4912</v>
      </c>
      <c r="K316" t="s">
        <v>4913</v>
      </c>
      <c r="L316" t="s">
        <v>4914</v>
      </c>
      <c r="M316" t="s">
        <v>4915</v>
      </c>
      <c r="N316" t="s">
        <v>4653</v>
      </c>
      <c r="O316" t="s">
        <v>4654</v>
      </c>
      <c r="P316" t="s">
        <v>4636</v>
      </c>
      <c r="Q316" t="s">
        <v>4637</v>
      </c>
      <c r="R316" t="str">
        <f t="shared" si="8"/>
        <v>19.573 .0050.2268</v>
      </c>
      <c r="S316" t="str">
        <f t="shared" si="9"/>
        <v>07.001.19.573 .0050.2268</v>
      </c>
    </row>
    <row r="317" spans="1:19" x14ac:dyDescent="0.2">
      <c r="A317">
        <v>316</v>
      </c>
      <c r="B317" t="s">
        <v>4870</v>
      </c>
      <c r="C317" t="s">
        <v>4871</v>
      </c>
      <c r="D317" t="s">
        <v>4626</v>
      </c>
      <c r="E317" t="s">
        <v>4872</v>
      </c>
      <c r="F317" t="s">
        <v>4908</v>
      </c>
      <c r="G317" t="s">
        <v>4909</v>
      </c>
      <c r="H317" t="s">
        <v>4910</v>
      </c>
      <c r="I317" t="s">
        <v>4911</v>
      </c>
      <c r="J317" t="s">
        <v>4912</v>
      </c>
      <c r="K317" t="s">
        <v>4913</v>
      </c>
      <c r="L317" t="s">
        <v>4914</v>
      </c>
      <c r="M317" t="s">
        <v>4915</v>
      </c>
      <c r="N317" t="s">
        <v>4657</v>
      </c>
      <c r="O317" t="s">
        <v>4658</v>
      </c>
      <c r="P317" t="s">
        <v>4636</v>
      </c>
      <c r="Q317" t="s">
        <v>4637</v>
      </c>
      <c r="R317" t="str">
        <f t="shared" si="8"/>
        <v>19.573 .0050.2268</v>
      </c>
      <c r="S317" t="str">
        <f t="shared" si="9"/>
        <v>07.001.19.573 .0050.2268</v>
      </c>
    </row>
    <row r="318" spans="1:19" x14ac:dyDescent="0.2">
      <c r="A318">
        <v>317</v>
      </c>
      <c r="B318" t="s">
        <v>4689</v>
      </c>
      <c r="C318" t="s">
        <v>4916</v>
      </c>
      <c r="D318" t="s">
        <v>4626</v>
      </c>
      <c r="E318" t="s">
        <v>4917</v>
      </c>
      <c r="F318" t="s">
        <v>4918</v>
      </c>
      <c r="G318" t="s">
        <v>2238</v>
      </c>
      <c r="H318" t="s">
        <v>4630</v>
      </c>
      <c r="I318" t="s">
        <v>4631</v>
      </c>
      <c r="J318" t="s">
        <v>1494</v>
      </c>
      <c r="K318" t="s">
        <v>4632</v>
      </c>
      <c r="L318" t="s">
        <v>1814</v>
      </c>
      <c r="M318" t="s">
        <v>4633</v>
      </c>
      <c r="N318" t="s">
        <v>4634</v>
      </c>
      <c r="O318" t="s">
        <v>4635</v>
      </c>
      <c r="P318" t="s">
        <v>4919</v>
      </c>
      <c r="Q318" t="s">
        <v>4920</v>
      </c>
      <c r="R318" t="str">
        <f t="shared" si="8"/>
        <v>12.122 .0001.2001</v>
      </c>
      <c r="S318" t="str">
        <f t="shared" si="9"/>
        <v>08.001.12.122 .0001.2001</v>
      </c>
    </row>
    <row r="319" spans="1:19" x14ac:dyDescent="0.2">
      <c r="A319">
        <v>318</v>
      </c>
      <c r="B319" t="s">
        <v>4689</v>
      </c>
      <c r="C319" t="s">
        <v>4916</v>
      </c>
      <c r="D319" t="s">
        <v>4626</v>
      </c>
      <c r="E319" t="s">
        <v>4917</v>
      </c>
      <c r="F319" t="s">
        <v>4918</v>
      </c>
      <c r="G319" t="s">
        <v>2238</v>
      </c>
      <c r="H319" t="s">
        <v>4630</v>
      </c>
      <c r="I319" t="s">
        <v>4631</v>
      </c>
      <c r="J319" t="s">
        <v>1494</v>
      </c>
      <c r="K319" t="s">
        <v>4632</v>
      </c>
      <c r="L319" t="s">
        <v>1814</v>
      </c>
      <c r="M319" t="s">
        <v>4633</v>
      </c>
      <c r="N319" t="s">
        <v>4638</v>
      </c>
      <c r="O319" t="s">
        <v>4639</v>
      </c>
      <c r="P319" t="s">
        <v>4919</v>
      </c>
      <c r="Q319" t="s">
        <v>4920</v>
      </c>
      <c r="R319" t="str">
        <f t="shared" si="8"/>
        <v>12.122 .0001.2001</v>
      </c>
      <c r="S319" t="str">
        <f t="shared" si="9"/>
        <v>08.001.12.122 .0001.2001</v>
      </c>
    </row>
    <row r="320" spans="1:19" x14ac:dyDescent="0.2">
      <c r="A320">
        <v>319</v>
      </c>
      <c r="B320" t="s">
        <v>4689</v>
      </c>
      <c r="C320" t="s">
        <v>4916</v>
      </c>
      <c r="D320" t="s">
        <v>4626</v>
      </c>
      <c r="E320" t="s">
        <v>4917</v>
      </c>
      <c r="F320" t="s">
        <v>4918</v>
      </c>
      <c r="G320" t="s">
        <v>2238</v>
      </c>
      <c r="H320" t="s">
        <v>4630</v>
      </c>
      <c r="I320" t="s">
        <v>4631</v>
      </c>
      <c r="J320" t="s">
        <v>1494</v>
      </c>
      <c r="K320" t="s">
        <v>4632</v>
      </c>
      <c r="L320" t="s">
        <v>1814</v>
      </c>
      <c r="M320" t="s">
        <v>4633</v>
      </c>
      <c r="N320" t="s">
        <v>4640</v>
      </c>
      <c r="O320" t="s">
        <v>4641</v>
      </c>
      <c r="P320" t="s">
        <v>4919</v>
      </c>
      <c r="Q320" t="s">
        <v>4920</v>
      </c>
      <c r="R320" t="str">
        <f t="shared" si="8"/>
        <v>12.122 .0001.2001</v>
      </c>
      <c r="S320" t="str">
        <f t="shared" si="9"/>
        <v>08.001.12.122 .0001.2001</v>
      </c>
    </row>
    <row r="321" spans="1:19" x14ac:dyDescent="0.2">
      <c r="A321">
        <v>320</v>
      </c>
      <c r="B321" t="s">
        <v>4689</v>
      </c>
      <c r="C321" t="s">
        <v>4916</v>
      </c>
      <c r="D321" t="s">
        <v>4626</v>
      </c>
      <c r="E321" t="s">
        <v>4917</v>
      </c>
      <c r="F321" t="s">
        <v>4918</v>
      </c>
      <c r="G321" t="s">
        <v>2238</v>
      </c>
      <c r="H321" t="s">
        <v>4630</v>
      </c>
      <c r="I321" t="s">
        <v>4631</v>
      </c>
      <c r="J321" t="s">
        <v>1494</v>
      </c>
      <c r="K321" t="s">
        <v>4632</v>
      </c>
      <c r="L321" t="s">
        <v>1814</v>
      </c>
      <c r="M321" t="s">
        <v>4633</v>
      </c>
      <c r="N321" t="s">
        <v>4642</v>
      </c>
      <c r="O321" t="s">
        <v>4643</v>
      </c>
      <c r="P321" t="s">
        <v>4919</v>
      </c>
      <c r="Q321" t="s">
        <v>4920</v>
      </c>
      <c r="R321" t="str">
        <f t="shared" si="8"/>
        <v>12.122 .0001.2001</v>
      </c>
      <c r="S321" t="str">
        <f t="shared" si="9"/>
        <v>08.001.12.122 .0001.2001</v>
      </c>
    </row>
    <row r="322" spans="1:19" x14ac:dyDescent="0.2">
      <c r="A322">
        <v>321</v>
      </c>
      <c r="B322" t="s">
        <v>4689</v>
      </c>
      <c r="C322" t="s">
        <v>4916</v>
      </c>
      <c r="D322" t="s">
        <v>4626</v>
      </c>
      <c r="E322" t="s">
        <v>4917</v>
      </c>
      <c r="F322" t="s">
        <v>4918</v>
      </c>
      <c r="G322" t="s">
        <v>2238</v>
      </c>
      <c r="H322" t="s">
        <v>4630</v>
      </c>
      <c r="I322" t="s">
        <v>4631</v>
      </c>
      <c r="J322" t="s">
        <v>1494</v>
      </c>
      <c r="K322" t="s">
        <v>4632</v>
      </c>
      <c r="L322" t="s">
        <v>1814</v>
      </c>
      <c r="M322" t="s">
        <v>4633</v>
      </c>
      <c r="N322" t="s">
        <v>4644</v>
      </c>
      <c r="O322" t="s">
        <v>4645</v>
      </c>
      <c r="P322" t="s">
        <v>4919</v>
      </c>
      <c r="Q322" t="s">
        <v>4920</v>
      </c>
      <c r="R322" t="str">
        <f t="shared" si="8"/>
        <v>12.122 .0001.2001</v>
      </c>
      <c r="S322" t="str">
        <f t="shared" si="9"/>
        <v>08.001.12.122 .0001.2001</v>
      </c>
    </row>
    <row r="323" spans="1:19" x14ac:dyDescent="0.2">
      <c r="A323">
        <v>322</v>
      </c>
      <c r="B323" t="s">
        <v>4689</v>
      </c>
      <c r="C323" t="s">
        <v>4916</v>
      </c>
      <c r="D323" t="s">
        <v>4626</v>
      </c>
      <c r="E323" t="s">
        <v>4917</v>
      </c>
      <c r="F323" t="s">
        <v>4918</v>
      </c>
      <c r="G323" t="s">
        <v>2238</v>
      </c>
      <c r="H323" t="s">
        <v>4630</v>
      </c>
      <c r="I323" t="s">
        <v>4631</v>
      </c>
      <c r="J323" t="s">
        <v>1494</v>
      </c>
      <c r="K323" t="s">
        <v>4632</v>
      </c>
      <c r="L323" t="s">
        <v>1817</v>
      </c>
      <c r="M323" t="s">
        <v>4646</v>
      </c>
      <c r="N323" t="s">
        <v>4647</v>
      </c>
      <c r="O323" t="s">
        <v>4648</v>
      </c>
      <c r="P323" t="s">
        <v>4919</v>
      </c>
      <c r="Q323" t="s">
        <v>4920</v>
      </c>
      <c r="R323" t="str">
        <f t="shared" ref="R323:R386" si="10">F323&amp;"."&amp;H323&amp;"."&amp;J323&amp;"."&amp;L323</f>
        <v>12.122 .0001.2002</v>
      </c>
      <c r="S323" t="str">
        <f t="shared" ref="S323:S386" si="11">B323&amp;"."&amp;D323&amp;"."&amp;F323&amp;"."&amp;H323&amp;"."&amp;J323&amp;"."&amp;L323</f>
        <v>08.001.12.122 .0001.2002</v>
      </c>
    </row>
    <row r="324" spans="1:19" x14ac:dyDescent="0.2">
      <c r="A324">
        <v>323</v>
      </c>
      <c r="B324" t="s">
        <v>4689</v>
      </c>
      <c r="C324" t="s">
        <v>4916</v>
      </c>
      <c r="D324" t="s">
        <v>4626</v>
      </c>
      <c r="E324" t="s">
        <v>4917</v>
      </c>
      <c r="F324" t="s">
        <v>4918</v>
      </c>
      <c r="G324" t="s">
        <v>2238</v>
      </c>
      <c r="H324" t="s">
        <v>4630</v>
      </c>
      <c r="I324" t="s">
        <v>4631</v>
      </c>
      <c r="J324" t="s">
        <v>1494</v>
      </c>
      <c r="K324" t="s">
        <v>4632</v>
      </c>
      <c r="L324" t="s">
        <v>1817</v>
      </c>
      <c r="M324" t="s">
        <v>4646</v>
      </c>
      <c r="N324" t="s">
        <v>4651</v>
      </c>
      <c r="O324" t="s">
        <v>4652</v>
      </c>
      <c r="P324" t="s">
        <v>4919</v>
      </c>
      <c r="Q324" t="s">
        <v>4920</v>
      </c>
      <c r="R324" t="str">
        <f t="shared" si="10"/>
        <v>12.122 .0001.2002</v>
      </c>
      <c r="S324" t="str">
        <f t="shared" si="11"/>
        <v>08.001.12.122 .0001.2002</v>
      </c>
    </row>
    <row r="325" spans="1:19" x14ac:dyDescent="0.2">
      <c r="A325">
        <v>324</v>
      </c>
      <c r="B325" t="s">
        <v>4689</v>
      </c>
      <c r="C325" t="s">
        <v>4916</v>
      </c>
      <c r="D325" t="s">
        <v>4626</v>
      </c>
      <c r="E325" t="s">
        <v>4917</v>
      </c>
      <c r="F325" t="s">
        <v>4918</v>
      </c>
      <c r="G325" t="s">
        <v>2238</v>
      </c>
      <c r="H325" t="s">
        <v>4630</v>
      </c>
      <c r="I325" t="s">
        <v>4631</v>
      </c>
      <c r="J325" t="s">
        <v>1494</v>
      </c>
      <c r="K325" t="s">
        <v>4632</v>
      </c>
      <c r="L325" t="s">
        <v>1817</v>
      </c>
      <c r="M325" t="s">
        <v>4646</v>
      </c>
      <c r="N325" t="s">
        <v>4653</v>
      </c>
      <c r="O325" t="s">
        <v>4654</v>
      </c>
      <c r="P325" t="s">
        <v>4919</v>
      </c>
      <c r="Q325" t="s">
        <v>4920</v>
      </c>
      <c r="R325" t="str">
        <f t="shared" si="10"/>
        <v>12.122 .0001.2002</v>
      </c>
      <c r="S325" t="str">
        <f t="shared" si="11"/>
        <v>08.001.12.122 .0001.2002</v>
      </c>
    </row>
    <row r="326" spans="1:19" x14ac:dyDescent="0.2">
      <c r="A326">
        <v>325</v>
      </c>
      <c r="B326" t="s">
        <v>4689</v>
      </c>
      <c r="C326" t="s">
        <v>4916</v>
      </c>
      <c r="D326" t="s">
        <v>4626</v>
      </c>
      <c r="E326" t="s">
        <v>4917</v>
      </c>
      <c r="F326" t="s">
        <v>4918</v>
      </c>
      <c r="G326" t="s">
        <v>2238</v>
      </c>
      <c r="H326" t="s">
        <v>4630</v>
      </c>
      <c r="I326" t="s">
        <v>4631</v>
      </c>
      <c r="J326" t="s">
        <v>1494</v>
      </c>
      <c r="K326" t="s">
        <v>4632</v>
      </c>
      <c r="L326" t="s">
        <v>1817</v>
      </c>
      <c r="M326" t="s">
        <v>4646</v>
      </c>
      <c r="N326" t="s">
        <v>4657</v>
      </c>
      <c r="O326" t="s">
        <v>4658</v>
      </c>
      <c r="P326" t="s">
        <v>4919</v>
      </c>
      <c r="Q326" t="s">
        <v>4920</v>
      </c>
      <c r="R326" t="str">
        <f t="shared" si="10"/>
        <v>12.122 .0001.2002</v>
      </c>
      <c r="S326" t="str">
        <f t="shared" si="11"/>
        <v>08.001.12.122 .0001.2002</v>
      </c>
    </row>
    <row r="327" spans="1:19" x14ac:dyDescent="0.2">
      <c r="A327">
        <v>326</v>
      </c>
      <c r="B327" t="s">
        <v>4689</v>
      </c>
      <c r="C327" t="s">
        <v>4916</v>
      </c>
      <c r="D327" t="s">
        <v>4626</v>
      </c>
      <c r="E327" t="s">
        <v>4917</v>
      </c>
      <c r="F327" t="s">
        <v>4918</v>
      </c>
      <c r="G327" t="s">
        <v>2238</v>
      </c>
      <c r="H327" t="s">
        <v>4630</v>
      </c>
      <c r="I327" t="s">
        <v>4631</v>
      </c>
      <c r="J327" t="s">
        <v>1527</v>
      </c>
      <c r="K327" t="s">
        <v>4714</v>
      </c>
      <c r="L327" t="s">
        <v>1648</v>
      </c>
      <c r="M327" t="s">
        <v>4715</v>
      </c>
      <c r="N327" t="s">
        <v>4653</v>
      </c>
      <c r="O327" t="s">
        <v>4654</v>
      </c>
      <c r="P327" t="s">
        <v>4919</v>
      </c>
      <c r="Q327" t="s">
        <v>4920</v>
      </c>
      <c r="R327" t="str">
        <f t="shared" si="10"/>
        <v>12.122 .0012.1002</v>
      </c>
      <c r="S327" t="str">
        <f t="shared" si="11"/>
        <v>08.001.12.122 .0012.1002</v>
      </c>
    </row>
    <row r="328" spans="1:19" x14ac:dyDescent="0.2">
      <c r="A328">
        <v>327</v>
      </c>
      <c r="B328" t="s">
        <v>4689</v>
      </c>
      <c r="C328" t="s">
        <v>4916</v>
      </c>
      <c r="D328" t="s">
        <v>4676</v>
      </c>
      <c r="E328" t="s">
        <v>4921</v>
      </c>
      <c r="F328" t="s">
        <v>4918</v>
      </c>
      <c r="G328" t="s">
        <v>2238</v>
      </c>
      <c r="H328" t="s">
        <v>4922</v>
      </c>
      <c r="I328" t="s">
        <v>4923</v>
      </c>
      <c r="J328" t="s">
        <v>1494</v>
      </c>
      <c r="K328" t="s">
        <v>4632</v>
      </c>
      <c r="L328" t="s">
        <v>1814</v>
      </c>
      <c r="M328" t="s">
        <v>4633</v>
      </c>
      <c r="N328" t="s">
        <v>4634</v>
      </c>
      <c r="O328" t="s">
        <v>4635</v>
      </c>
      <c r="P328" t="s">
        <v>4924</v>
      </c>
      <c r="Q328" t="s">
        <v>4925</v>
      </c>
      <c r="R328" t="str">
        <f t="shared" si="10"/>
        <v>12.361 .0001.2001</v>
      </c>
      <c r="S328" t="str">
        <f t="shared" si="11"/>
        <v>08.002.12.361 .0001.2001</v>
      </c>
    </row>
    <row r="329" spans="1:19" x14ac:dyDescent="0.2">
      <c r="A329">
        <v>328</v>
      </c>
      <c r="B329" t="s">
        <v>4689</v>
      </c>
      <c r="C329" t="s">
        <v>4916</v>
      </c>
      <c r="D329" t="s">
        <v>4676</v>
      </c>
      <c r="E329" t="s">
        <v>4921</v>
      </c>
      <c r="F329" t="s">
        <v>4918</v>
      </c>
      <c r="G329" t="s">
        <v>2238</v>
      </c>
      <c r="H329" t="s">
        <v>4922</v>
      </c>
      <c r="I329" t="s">
        <v>4923</v>
      </c>
      <c r="J329" t="s">
        <v>1494</v>
      </c>
      <c r="K329" t="s">
        <v>4632</v>
      </c>
      <c r="L329" t="s">
        <v>1814</v>
      </c>
      <c r="M329" t="s">
        <v>4633</v>
      </c>
      <c r="N329" t="s">
        <v>4634</v>
      </c>
      <c r="O329" t="s">
        <v>4635</v>
      </c>
      <c r="P329" t="s">
        <v>4926</v>
      </c>
      <c r="Q329" t="s">
        <v>4927</v>
      </c>
      <c r="R329" t="str">
        <f t="shared" si="10"/>
        <v>12.361 .0001.2001</v>
      </c>
      <c r="S329" t="str">
        <f t="shared" si="11"/>
        <v>08.002.12.361 .0001.2001</v>
      </c>
    </row>
    <row r="330" spans="1:19" x14ac:dyDescent="0.2">
      <c r="A330">
        <v>329</v>
      </c>
      <c r="B330" t="s">
        <v>4689</v>
      </c>
      <c r="C330" t="s">
        <v>4916</v>
      </c>
      <c r="D330" t="s">
        <v>4676</v>
      </c>
      <c r="E330" t="s">
        <v>4921</v>
      </c>
      <c r="F330" t="s">
        <v>4918</v>
      </c>
      <c r="G330" t="s">
        <v>2238</v>
      </c>
      <c r="H330" t="s">
        <v>4922</v>
      </c>
      <c r="I330" t="s">
        <v>4923</v>
      </c>
      <c r="J330" t="s">
        <v>1494</v>
      </c>
      <c r="K330" t="s">
        <v>4632</v>
      </c>
      <c r="L330" t="s">
        <v>1814</v>
      </c>
      <c r="M330" t="s">
        <v>4633</v>
      </c>
      <c r="N330" t="s">
        <v>4638</v>
      </c>
      <c r="O330" t="s">
        <v>4639</v>
      </c>
      <c r="P330" t="s">
        <v>4924</v>
      </c>
      <c r="Q330" t="s">
        <v>4925</v>
      </c>
      <c r="R330" t="str">
        <f t="shared" si="10"/>
        <v>12.361 .0001.2001</v>
      </c>
      <c r="S330" t="str">
        <f t="shared" si="11"/>
        <v>08.002.12.361 .0001.2001</v>
      </c>
    </row>
    <row r="331" spans="1:19" x14ac:dyDescent="0.2">
      <c r="A331">
        <v>330</v>
      </c>
      <c r="B331" t="s">
        <v>4689</v>
      </c>
      <c r="C331" t="s">
        <v>4916</v>
      </c>
      <c r="D331" t="s">
        <v>4676</v>
      </c>
      <c r="E331" t="s">
        <v>4921</v>
      </c>
      <c r="F331" t="s">
        <v>4918</v>
      </c>
      <c r="G331" t="s">
        <v>2238</v>
      </c>
      <c r="H331" t="s">
        <v>4922</v>
      </c>
      <c r="I331" t="s">
        <v>4923</v>
      </c>
      <c r="J331" t="s">
        <v>1494</v>
      </c>
      <c r="K331" t="s">
        <v>4632</v>
      </c>
      <c r="L331" t="s">
        <v>1814</v>
      </c>
      <c r="M331" t="s">
        <v>4633</v>
      </c>
      <c r="N331" t="s">
        <v>4638</v>
      </c>
      <c r="O331" t="s">
        <v>4639</v>
      </c>
      <c r="P331" t="s">
        <v>4926</v>
      </c>
      <c r="Q331" t="s">
        <v>4927</v>
      </c>
      <c r="R331" t="str">
        <f t="shared" si="10"/>
        <v>12.361 .0001.2001</v>
      </c>
      <c r="S331" t="str">
        <f t="shared" si="11"/>
        <v>08.002.12.361 .0001.2001</v>
      </c>
    </row>
    <row r="332" spans="1:19" x14ac:dyDescent="0.2">
      <c r="A332">
        <v>331</v>
      </c>
      <c r="B332" t="s">
        <v>4689</v>
      </c>
      <c r="C332" t="s">
        <v>4916</v>
      </c>
      <c r="D332" t="s">
        <v>4676</v>
      </c>
      <c r="E332" t="s">
        <v>4921</v>
      </c>
      <c r="F332" t="s">
        <v>4918</v>
      </c>
      <c r="G332" t="s">
        <v>2238</v>
      </c>
      <c r="H332" t="s">
        <v>4922</v>
      </c>
      <c r="I332" t="s">
        <v>4923</v>
      </c>
      <c r="J332" t="s">
        <v>1494</v>
      </c>
      <c r="K332" t="s">
        <v>4632</v>
      </c>
      <c r="L332" t="s">
        <v>1814</v>
      </c>
      <c r="M332" t="s">
        <v>4633</v>
      </c>
      <c r="N332" t="s">
        <v>4928</v>
      </c>
      <c r="O332" t="s">
        <v>4929</v>
      </c>
      <c r="P332" t="s">
        <v>4924</v>
      </c>
      <c r="Q332" t="s">
        <v>4925</v>
      </c>
      <c r="R332" t="str">
        <f t="shared" si="10"/>
        <v>12.361 .0001.2001</v>
      </c>
      <c r="S332" t="str">
        <f t="shared" si="11"/>
        <v>08.002.12.361 .0001.2001</v>
      </c>
    </row>
    <row r="333" spans="1:19" x14ac:dyDescent="0.2">
      <c r="A333">
        <v>332</v>
      </c>
      <c r="B333" t="s">
        <v>4689</v>
      </c>
      <c r="C333" t="s">
        <v>4916</v>
      </c>
      <c r="D333" t="s">
        <v>4676</v>
      </c>
      <c r="E333" t="s">
        <v>4921</v>
      </c>
      <c r="F333" t="s">
        <v>4918</v>
      </c>
      <c r="G333" t="s">
        <v>2238</v>
      </c>
      <c r="H333" t="s">
        <v>4922</v>
      </c>
      <c r="I333" t="s">
        <v>4923</v>
      </c>
      <c r="J333" t="s">
        <v>1494</v>
      </c>
      <c r="K333" t="s">
        <v>4632</v>
      </c>
      <c r="L333" t="s">
        <v>1814</v>
      </c>
      <c r="M333" t="s">
        <v>4633</v>
      </c>
      <c r="N333" t="s">
        <v>4640</v>
      </c>
      <c r="O333" t="s">
        <v>4641</v>
      </c>
      <c r="P333" t="s">
        <v>4924</v>
      </c>
      <c r="Q333" t="s">
        <v>4925</v>
      </c>
      <c r="R333" t="str">
        <f t="shared" si="10"/>
        <v>12.361 .0001.2001</v>
      </c>
      <c r="S333" t="str">
        <f t="shared" si="11"/>
        <v>08.002.12.361 .0001.2001</v>
      </c>
    </row>
    <row r="334" spans="1:19" x14ac:dyDescent="0.2">
      <c r="A334">
        <v>333</v>
      </c>
      <c r="B334" t="s">
        <v>4689</v>
      </c>
      <c r="C334" t="s">
        <v>4916</v>
      </c>
      <c r="D334" t="s">
        <v>4676</v>
      </c>
      <c r="E334" t="s">
        <v>4921</v>
      </c>
      <c r="F334" t="s">
        <v>4918</v>
      </c>
      <c r="G334" t="s">
        <v>2238</v>
      </c>
      <c r="H334" t="s">
        <v>4922</v>
      </c>
      <c r="I334" t="s">
        <v>4923</v>
      </c>
      <c r="J334" t="s">
        <v>1494</v>
      </c>
      <c r="K334" t="s">
        <v>4632</v>
      </c>
      <c r="L334" t="s">
        <v>1814</v>
      </c>
      <c r="M334" t="s">
        <v>4633</v>
      </c>
      <c r="N334" t="s">
        <v>4640</v>
      </c>
      <c r="O334" t="s">
        <v>4641</v>
      </c>
      <c r="P334" t="s">
        <v>4926</v>
      </c>
      <c r="Q334" t="s">
        <v>4927</v>
      </c>
      <c r="R334" t="str">
        <f t="shared" si="10"/>
        <v>12.361 .0001.2001</v>
      </c>
      <c r="S334" t="str">
        <f t="shared" si="11"/>
        <v>08.002.12.361 .0001.2001</v>
      </c>
    </row>
    <row r="335" spans="1:19" x14ac:dyDescent="0.2">
      <c r="A335">
        <v>334</v>
      </c>
      <c r="B335" t="s">
        <v>4689</v>
      </c>
      <c r="C335" t="s">
        <v>4916</v>
      </c>
      <c r="D335" t="s">
        <v>4676</v>
      </c>
      <c r="E335" t="s">
        <v>4921</v>
      </c>
      <c r="F335" t="s">
        <v>4918</v>
      </c>
      <c r="G335" t="s">
        <v>2238</v>
      </c>
      <c r="H335" t="s">
        <v>4922</v>
      </c>
      <c r="I335" t="s">
        <v>4923</v>
      </c>
      <c r="J335" t="s">
        <v>1494</v>
      </c>
      <c r="K335" t="s">
        <v>4632</v>
      </c>
      <c r="L335" t="s">
        <v>1814</v>
      </c>
      <c r="M335" t="s">
        <v>4633</v>
      </c>
      <c r="N335" t="s">
        <v>4642</v>
      </c>
      <c r="O335" t="s">
        <v>4643</v>
      </c>
      <c r="P335" t="s">
        <v>4926</v>
      </c>
      <c r="Q335" t="s">
        <v>4927</v>
      </c>
      <c r="R335" t="str">
        <f t="shared" si="10"/>
        <v>12.361 .0001.2001</v>
      </c>
      <c r="S335" t="str">
        <f t="shared" si="11"/>
        <v>08.002.12.361 .0001.2001</v>
      </c>
    </row>
    <row r="336" spans="1:19" x14ac:dyDescent="0.2">
      <c r="A336">
        <v>335</v>
      </c>
      <c r="B336" t="s">
        <v>4689</v>
      </c>
      <c r="C336" t="s">
        <v>4916</v>
      </c>
      <c r="D336" t="s">
        <v>4676</v>
      </c>
      <c r="E336" t="s">
        <v>4921</v>
      </c>
      <c r="F336" t="s">
        <v>4918</v>
      </c>
      <c r="G336" t="s">
        <v>2238</v>
      </c>
      <c r="H336" t="s">
        <v>4922</v>
      </c>
      <c r="I336" t="s">
        <v>4923</v>
      </c>
      <c r="J336" t="s">
        <v>1494</v>
      </c>
      <c r="K336" t="s">
        <v>4632</v>
      </c>
      <c r="L336" t="s">
        <v>1814</v>
      </c>
      <c r="M336" t="s">
        <v>4633</v>
      </c>
      <c r="N336" t="s">
        <v>4644</v>
      </c>
      <c r="O336" t="s">
        <v>4645</v>
      </c>
      <c r="P336" t="s">
        <v>4926</v>
      </c>
      <c r="Q336" t="s">
        <v>4927</v>
      </c>
      <c r="R336" t="str">
        <f t="shared" si="10"/>
        <v>12.361 .0001.2001</v>
      </c>
      <c r="S336" t="str">
        <f t="shared" si="11"/>
        <v>08.002.12.361 .0001.2001</v>
      </c>
    </row>
    <row r="337" spans="1:19" x14ac:dyDescent="0.2">
      <c r="A337">
        <v>336</v>
      </c>
      <c r="B337" t="s">
        <v>4689</v>
      </c>
      <c r="C337" t="s">
        <v>4916</v>
      </c>
      <c r="D337" t="s">
        <v>4676</v>
      </c>
      <c r="E337" t="s">
        <v>4921</v>
      </c>
      <c r="F337" t="s">
        <v>4918</v>
      </c>
      <c r="G337" t="s">
        <v>2238</v>
      </c>
      <c r="H337" t="s">
        <v>4922</v>
      </c>
      <c r="I337" t="s">
        <v>4923</v>
      </c>
      <c r="J337" t="s">
        <v>1494</v>
      </c>
      <c r="K337" t="s">
        <v>4632</v>
      </c>
      <c r="L337" t="s">
        <v>1817</v>
      </c>
      <c r="M337" t="s">
        <v>4646</v>
      </c>
      <c r="N337" t="s">
        <v>4647</v>
      </c>
      <c r="O337" t="s">
        <v>4648</v>
      </c>
      <c r="P337" t="s">
        <v>4919</v>
      </c>
      <c r="Q337" t="s">
        <v>4920</v>
      </c>
      <c r="R337" t="str">
        <f t="shared" si="10"/>
        <v>12.361 .0001.2002</v>
      </c>
      <c r="S337" t="str">
        <f t="shared" si="11"/>
        <v>08.002.12.361 .0001.2002</v>
      </c>
    </row>
    <row r="338" spans="1:19" x14ac:dyDescent="0.2">
      <c r="A338">
        <v>337</v>
      </c>
      <c r="B338" t="s">
        <v>4689</v>
      </c>
      <c r="C338" t="s">
        <v>4916</v>
      </c>
      <c r="D338" t="s">
        <v>4676</v>
      </c>
      <c r="E338" t="s">
        <v>4921</v>
      </c>
      <c r="F338" t="s">
        <v>4918</v>
      </c>
      <c r="G338" t="s">
        <v>2238</v>
      </c>
      <c r="H338" t="s">
        <v>4922</v>
      </c>
      <c r="I338" t="s">
        <v>4923</v>
      </c>
      <c r="J338" t="s">
        <v>1494</v>
      </c>
      <c r="K338" t="s">
        <v>4632</v>
      </c>
      <c r="L338" t="s">
        <v>1817</v>
      </c>
      <c r="M338" t="s">
        <v>4646</v>
      </c>
      <c r="N338" t="s">
        <v>4647</v>
      </c>
      <c r="O338" t="s">
        <v>4648</v>
      </c>
      <c r="P338" t="s">
        <v>4926</v>
      </c>
      <c r="Q338" t="s">
        <v>4927</v>
      </c>
      <c r="R338" t="str">
        <f t="shared" si="10"/>
        <v>12.361 .0001.2002</v>
      </c>
      <c r="S338" t="str">
        <f t="shared" si="11"/>
        <v>08.002.12.361 .0001.2002</v>
      </c>
    </row>
    <row r="339" spans="1:19" x14ac:dyDescent="0.2">
      <c r="A339">
        <v>338</v>
      </c>
      <c r="B339" t="s">
        <v>4689</v>
      </c>
      <c r="C339" t="s">
        <v>4916</v>
      </c>
      <c r="D339" t="s">
        <v>4676</v>
      </c>
      <c r="E339" t="s">
        <v>4921</v>
      </c>
      <c r="F339" t="s">
        <v>4918</v>
      </c>
      <c r="G339" t="s">
        <v>2238</v>
      </c>
      <c r="H339" t="s">
        <v>4922</v>
      </c>
      <c r="I339" t="s">
        <v>4923</v>
      </c>
      <c r="J339" t="s">
        <v>1494</v>
      </c>
      <c r="K339" t="s">
        <v>4632</v>
      </c>
      <c r="L339" t="s">
        <v>1817</v>
      </c>
      <c r="M339" t="s">
        <v>4646</v>
      </c>
      <c r="N339" t="s">
        <v>4647</v>
      </c>
      <c r="O339" t="s">
        <v>4648</v>
      </c>
      <c r="P339" t="s">
        <v>4930</v>
      </c>
      <c r="Q339" t="s">
        <v>4931</v>
      </c>
      <c r="R339" t="str">
        <f t="shared" si="10"/>
        <v>12.361 .0001.2002</v>
      </c>
      <c r="S339" t="str">
        <f t="shared" si="11"/>
        <v>08.002.12.361 .0001.2002</v>
      </c>
    </row>
    <row r="340" spans="1:19" x14ac:dyDescent="0.2">
      <c r="A340">
        <v>339</v>
      </c>
      <c r="B340" t="s">
        <v>4689</v>
      </c>
      <c r="C340" t="s">
        <v>4916</v>
      </c>
      <c r="D340" t="s">
        <v>4676</v>
      </c>
      <c r="E340" t="s">
        <v>4921</v>
      </c>
      <c r="F340" t="s">
        <v>4918</v>
      </c>
      <c r="G340" t="s">
        <v>2238</v>
      </c>
      <c r="H340" t="s">
        <v>4922</v>
      </c>
      <c r="I340" t="s">
        <v>4923</v>
      </c>
      <c r="J340" t="s">
        <v>1494</v>
      </c>
      <c r="K340" t="s">
        <v>4632</v>
      </c>
      <c r="L340" t="s">
        <v>1817</v>
      </c>
      <c r="M340" t="s">
        <v>4646</v>
      </c>
      <c r="N340" t="s">
        <v>4651</v>
      </c>
      <c r="O340" t="s">
        <v>4652</v>
      </c>
      <c r="P340" t="s">
        <v>4919</v>
      </c>
      <c r="Q340" t="s">
        <v>4920</v>
      </c>
      <c r="R340" t="str">
        <f t="shared" si="10"/>
        <v>12.361 .0001.2002</v>
      </c>
      <c r="S340" t="str">
        <f t="shared" si="11"/>
        <v>08.002.12.361 .0001.2002</v>
      </c>
    </row>
    <row r="341" spans="1:19" x14ac:dyDescent="0.2">
      <c r="A341">
        <v>340</v>
      </c>
      <c r="B341" t="s">
        <v>4689</v>
      </c>
      <c r="C341" t="s">
        <v>4916</v>
      </c>
      <c r="D341" t="s">
        <v>4676</v>
      </c>
      <c r="E341" t="s">
        <v>4921</v>
      </c>
      <c r="F341" t="s">
        <v>4918</v>
      </c>
      <c r="G341" t="s">
        <v>2238</v>
      </c>
      <c r="H341" t="s">
        <v>4922</v>
      </c>
      <c r="I341" t="s">
        <v>4923</v>
      </c>
      <c r="J341" t="s">
        <v>1494</v>
      </c>
      <c r="K341" t="s">
        <v>4632</v>
      </c>
      <c r="L341" t="s">
        <v>1817</v>
      </c>
      <c r="M341" t="s">
        <v>4646</v>
      </c>
      <c r="N341" t="s">
        <v>4651</v>
      </c>
      <c r="O341" t="s">
        <v>4652</v>
      </c>
      <c r="P341" t="s">
        <v>4926</v>
      </c>
      <c r="Q341" t="s">
        <v>4927</v>
      </c>
      <c r="R341" t="str">
        <f t="shared" si="10"/>
        <v>12.361 .0001.2002</v>
      </c>
      <c r="S341" t="str">
        <f t="shared" si="11"/>
        <v>08.002.12.361 .0001.2002</v>
      </c>
    </row>
    <row r="342" spans="1:19" x14ac:dyDescent="0.2">
      <c r="A342">
        <v>341</v>
      </c>
      <c r="B342" t="s">
        <v>4689</v>
      </c>
      <c r="C342" t="s">
        <v>4916</v>
      </c>
      <c r="D342" t="s">
        <v>4676</v>
      </c>
      <c r="E342" t="s">
        <v>4921</v>
      </c>
      <c r="F342" t="s">
        <v>4918</v>
      </c>
      <c r="G342" t="s">
        <v>2238</v>
      </c>
      <c r="H342" t="s">
        <v>4922</v>
      </c>
      <c r="I342" t="s">
        <v>4923</v>
      </c>
      <c r="J342" t="s">
        <v>1494</v>
      </c>
      <c r="K342" t="s">
        <v>4632</v>
      </c>
      <c r="L342" t="s">
        <v>1817</v>
      </c>
      <c r="M342" t="s">
        <v>4646</v>
      </c>
      <c r="N342" t="s">
        <v>4653</v>
      </c>
      <c r="O342" t="s">
        <v>4654</v>
      </c>
      <c r="P342" t="s">
        <v>4919</v>
      </c>
      <c r="Q342" t="s">
        <v>4920</v>
      </c>
      <c r="R342" t="str">
        <f t="shared" si="10"/>
        <v>12.361 .0001.2002</v>
      </c>
      <c r="S342" t="str">
        <f t="shared" si="11"/>
        <v>08.002.12.361 .0001.2002</v>
      </c>
    </row>
    <row r="343" spans="1:19" x14ac:dyDescent="0.2">
      <c r="A343">
        <v>342</v>
      </c>
      <c r="B343" t="s">
        <v>4689</v>
      </c>
      <c r="C343" t="s">
        <v>4916</v>
      </c>
      <c r="D343" t="s">
        <v>4676</v>
      </c>
      <c r="E343" t="s">
        <v>4921</v>
      </c>
      <c r="F343" t="s">
        <v>4918</v>
      </c>
      <c r="G343" t="s">
        <v>2238</v>
      </c>
      <c r="H343" t="s">
        <v>4922</v>
      </c>
      <c r="I343" t="s">
        <v>4923</v>
      </c>
      <c r="J343" t="s">
        <v>1494</v>
      </c>
      <c r="K343" t="s">
        <v>4632</v>
      </c>
      <c r="L343" t="s">
        <v>1817</v>
      </c>
      <c r="M343" t="s">
        <v>4646</v>
      </c>
      <c r="N343" t="s">
        <v>4653</v>
      </c>
      <c r="O343" t="s">
        <v>4654</v>
      </c>
      <c r="P343" t="s">
        <v>4926</v>
      </c>
      <c r="Q343" t="s">
        <v>4927</v>
      </c>
      <c r="R343" t="str">
        <f t="shared" si="10"/>
        <v>12.361 .0001.2002</v>
      </c>
      <c r="S343" t="str">
        <f t="shared" si="11"/>
        <v>08.002.12.361 .0001.2002</v>
      </c>
    </row>
    <row r="344" spans="1:19" x14ac:dyDescent="0.2">
      <c r="A344">
        <v>343</v>
      </c>
      <c r="B344" t="s">
        <v>4689</v>
      </c>
      <c r="C344" t="s">
        <v>4916</v>
      </c>
      <c r="D344" t="s">
        <v>4676</v>
      </c>
      <c r="E344" t="s">
        <v>4921</v>
      </c>
      <c r="F344" t="s">
        <v>4918</v>
      </c>
      <c r="G344" t="s">
        <v>2238</v>
      </c>
      <c r="H344" t="s">
        <v>4922</v>
      </c>
      <c r="I344" t="s">
        <v>4923</v>
      </c>
      <c r="J344" t="s">
        <v>1494</v>
      </c>
      <c r="K344" t="s">
        <v>4632</v>
      </c>
      <c r="L344" t="s">
        <v>1817</v>
      </c>
      <c r="M344" t="s">
        <v>4646</v>
      </c>
      <c r="N344" t="s">
        <v>4657</v>
      </c>
      <c r="O344" t="s">
        <v>4658</v>
      </c>
      <c r="P344" t="s">
        <v>4919</v>
      </c>
      <c r="Q344" t="s">
        <v>4920</v>
      </c>
      <c r="R344" t="str">
        <f t="shared" si="10"/>
        <v>12.361 .0001.2002</v>
      </c>
      <c r="S344" t="str">
        <f t="shared" si="11"/>
        <v>08.002.12.361 .0001.2002</v>
      </c>
    </row>
    <row r="345" spans="1:19" x14ac:dyDescent="0.2">
      <c r="A345">
        <v>344</v>
      </c>
      <c r="B345" t="s">
        <v>4689</v>
      </c>
      <c r="C345" t="s">
        <v>4916</v>
      </c>
      <c r="D345" t="s">
        <v>4676</v>
      </c>
      <c r="E345" t="s">
        <v>4921</v>
      </c>
      <c r="F345" t="s">
        <v>4918</v>
      </c>
      <c r="G345" t="s">
        <v>2238</v>
      </c>
      <c r="H345" t="s">
        <v>4922</v>
      </c>
      <c r="I345" t="s">
        <v>4923</v>
      </c>
      <c r="J345" t="s">
        <v>1494</v>
      </c>
      <c r="K345" t="s">
        <v>4632</v>
      </c>
      <c r="L345" t="s">
        <v>1817</v>
      </c>
      <c r="M345" t="s">
        <v>4646</v>
      </c>
      <c r="N345" t="s">
        <v>4657</v>
      </c>
      <c r="O345" t="s">
        <v>4658</v>
      </c>
      <c r="P345" t="s">
        <v>4926</v>
      </c>
      <c r="Q345" t="s">
        <v>4927</v>
      </c>
      <c r="R345" t="str">
        <f t="shared" si="10"/>
        <v>12.361 .0001.2002</v>
      </c>
      <c r="S345" t="str">
        <f t="shared" si="11"/>
        <v>08.002.12.361 .0001.2002</v>
      </c>
    </row>
    <row r="346" spans="1:19" x14ac:dyDescent="0.2">
      <c r="A346">
        <v>345</v>
      </c>
      <c r="B346" t="s">
        <v>4689</v>
      </c>
      <c r="C346" t="s">
        <v>4916</v>
      </c>
      <c r="D346" t="s">
        <v>4676</v>
      </c>
      <c r="E346" t="s">
        <v>4921</v>
      </c>
      <c r="F346" t="s">
        <v>4918</v>
      </c>
      <c r="G346" t="s">
        <v>2238</v>
      </c>
      <c r="H346" t="s">
        <v>4922</v>
      </c>
      <c r="I346" t="s">
        <v>4923</v>
      </c>
      <c r="J346" t="s">
        <v>1500</v>
      </c>
      <c r="K346" t="s">
        <v>4728</v>
      </c>
      <c r="L346" t="s">
        <v>1652</v>
      </c>
      <c r="M346" t="s">
        <v>4729</v>
      </c>
      <c r="N346" t="s">
        <v>4655</v>
      </c>
      <c r="O346" t="s">
        <v>4656</v>
      </c>
      <c r="P346" t="s">
        <v>4919</v>
      </c>
      <c r="Q346" t="s">
        <v>4920</v>
      </c>
      <c r="R346" t="str">
        <f t="shared" si="10"/>
        <v>12.361 .0003.1003</v>
      </c>
      <c r="S346" t="str">
        <f t="shared" si="11"/>
        <v>08.002.12.361 .0003.1003</v>
      </c>
    </row>
    <row r="347" spans="1:19" x14ac:dyDescent="0.2">
      <c r="A347">
        <v>346</v>
      </c>
      <c r="B347" t="s">
        <v>4689</v>
      </c>
      <c r="C347" t="s">
        <v>4916</v>
      </c>
      <c r="D347" t="s">
        <v>4676</v>
      </c>
      <c r="E347" t="s">
        <v>4921</v>
      </c>
      <c r="F347" t="s">
        <v>4918</v>
      </c>
      <c r="G347" t="s">
        <v>2238</v>
      </c>
      <c r="H347" t="s">
        <v>4922</v>
      </c>
      <c r="I347" t="s">
        <v>4923</v>
      </c>
      <c r="J347" t="s">
        <v>1500</v>
      </c>
      <c r="K347" t="s">
        <v>4728</v>
      </c>
      <c r="L347" t="s">
        <v>1652</v>
      </c>
      <c r="M347" t="s">
        <v>4729</v>
      </c>
      <c r="N347" t="s">
        <v>4655</v>
      </c>
      <c r="O347" t="s">
        <v>4656</v>
      </c>
      <c r="P347" t="s">
        <v>4926</v>
      </c>
      <c r="Q347" t="s">
        <v>4927</v>
      </c>
      <c r="R347" t="str">
        <f t="shared" si="10"/>
        <v>12.361 .0003.1003</v>
      </c>
      <c r="S347" t="str">
        <f t="shared" si="11"/>
        <v>08.002.12.361 .0003.1003</v>
      </c>
    </row>
    <row r="348" spans="1:19" x14ac:dyDescent="0.2">
      <c r="A348">
        <v>347</v>
      </c>
      <c r="B348" t="s">
        <v>4689</v>
      </c>
      <c r="C348" t="s">
        <v>4916</v>
      </c>
      <c r="D348" t="s">
        <v>4676</v>
      </c>
      <c r="E348" t="s">
        <v>4921</v>
      </c>
      <c r="F348" t="s">
        <v>4918</v>
      </c>
      <c r="G348" t="s">
        <v>2238</v>
      </c>
      <c r="H348" t="s">
        <v>4922</v>
      </c>
      <c r="I348" t="s">
        <v>4923</v>
      </c>
      <c r="J348" t="s">
        <v>1500</v>
      </c>
      <c r="K348" t="s">
        <v>4728</v>
      </c>
      <c r="L348" t="s">
        <v>1652</v>
      </c>
      <c r="M348" t="s">
        <v>4729</v>
      </c>
      <c r="N348" t="s">
        <v>4655</v>
      </c>
      <c r="O348" t="s">
        <v>4656</v>
      </c>
      <c r="P348" t="s">
        <v>4930</v>
      </c>
      <c r="Q348" t="s">
        <v>4931</v>
      </c>
      <c r="R348" t="str">
        <f t="shared" si="10"/>
        <v>12.361 .0003.1003</v>
      </c>
      <c r="S348" t="str">
        <f t="shared" si="11"/>
        <v>08.002.12.361 .0003.1003</v>
      </c>
    </row>
    <row r="349" spans="1:19" x14ac:dyDescent="0.2">
      <c r="A349">
        <v>348</v>
      </c>
      <c r="B349" t="s">
        <v>4689</v>
      </c>
      <c r="C349" t="s">
        <v>4916</v>
      </c>
      <c r="D349" t="s">
        <v>4676</v>
      </c>
      <c r="E349" t="s">
        <v>4921</v>
      </c>
      <c r="F349" t="s">
        <v>4918</v>
      </c>
      <c r="G349" t="s">
        <v>2238</v>
      </c>
      <c r="H349" t="s">
        <v>4922</v>
      </c>
      <c r="I349" t="s">
        <v>4923</v>
      </c>
      <c r="J349" t="s">
        <v>1500</v>
      </c>
      <c r="K349" t="s">
        <v>4728</v>
      </c>
      <c r="L349" t="s">
        <v>1652</v>
      </c>
      <c r="M349" t="s">
        <v>4729</v>
      </c>
      <c r="N349" t="s">
        <v>4932</v>
      </c>
      <c r="O349" t="s">
        <v>4933</v>
      </c>
      <c r="P349" t="s">
        <v>4919</v>
      </c>
      <c r="Q349" t="s">
        <v>4920</v>
      </c>
      <c r="R349" t="str">
        <f t="shared" si="10"/>
        <v>12.361 .0003.1003</v>
      </c>
      <c r="S349" t="str">
        <f t="shared" si="11"/>
        <v>08.002.12.361 .0003.1003</v>
      </c>
    </row>
    <row r="350" spans="1:19" x14ac:dyDescent="0.2">
      <c r="A350">
        <v>349</v>
      </c>
      <c r="B350" t="s">
        <v>4689</v>
      </c>
      <c r="C350" t="s">
        <v>4916</v>
      </c>
      <c r="D350" t="s">
        <v>4676</v>
      </c>
      <c r="E350" t="s">
        <v>4921</v>
      </c>
      <c r="F350" t="s">
        <v>4918</v>
      </c>
      <c r="G350" t="s">
        <v>2238</v>
      </c>
      <c r="H350" t="s">
        <v>4922</v>
      </c>
      <c r="I350" t="s">
        <v>4923</v>
      </c>
      <c r="J350" t="s">
        <v>1500</v>
      </c>
      <c r="K350" t="s">
        <v>4728</v>
      </c>
      <c r="L350" t="s">
        <v>1652</v>
      </c>
      <c r="M350" t="s">
        <v>4729</v>
      </c>
      <c r="N350" t="s">
        <v>4932</v>
      </c>
      <c r="O350" t="s">
        <v>4933</v>
      </c>
      <c r="P350" t="s">
        <v>4926</v>
      </c>
      <c r="Q350" t="s">
        <v>4927</v>
      </c>
      <c r="R350" t="str">
        <f t="shared" si="10"/>
        <v>12.361 .0003.1003</v>
      </c>
      <c r="S350" t="str">
        <f t="shared" si="11"/>
        <v>08.002.12.361 .0003.1003</v>
      </c>
    </row>
    <row r="351" spans="1:19" x14ac:dyDescent="0.2">
      <c r="A351">
        <v>350</v>
      </c>
      <c r="B351" t="s">
        <v>4689</v>
      </c>
      <c r="C351" t="s">
        <v>4916</v>
      </c>
      <c r="D351" t="s">
        <v>4676</v>
      </c>
      <c r="E351" t="s">
        <v>4921</v>
      </c>
      <c r="F351" t="s">
        <v>4918</v>
      </c>
      <c r="G351" t="s">
        <v>2238</v>
      </c>
      <c r="H351" t="s">
        <v>4922</v>
      </c>
      <c r="I351" t="s">
        <v>4923</v>
      </c>
      <c r="J351" t="s">
        <v>1500</v>
      </c>
      <c r="K351" t="s">
        <v>4728</v>
      </c>
      <c r="L351" t="s">
        <v>1833</v>
      </c>
      <c r="M351" t="s">
        <v>4730</v>
      </c>
      <c r="N351" t="s">
        <v>4647</v>
      </c>
      <c r="O351" t="s">
        <v>4648</v>
      </c>
      <c r="P351" t="s">
        <v>4919</v>
      </c>
      <c r="Q351" t="s">
        <v>4920</v>
      </c>
      <c r="R351" t="str">
        <f t="shared" si="10"/>
        <v>12.361 .0003.2007</v>
      </c>
      <c r="S351" t="str">
        <f t="shared" si="11"/>
        <v>08.002.12.361 .0003.2007</v>
      </c>
    </row>
    <row r="352" spans="1:19" x14ac:dyDescent="0.2">
      <c r="A352">
        <v>351</v>
      </c>
      <c r="B352" t="s">
        <v>4689</v>
      </c>
      <c r="C352" t="s">
        <v>4916</v>
      </c>
      <c r="D352" t="s">
        <v>4676</v>
      </c>
      <c r="E352" t="s">
        <v>4921</v>
      </c>
      <c r="F352" t="s">
        <v>4918</v>
      </c>
      <c r="G352" t="s">
        <v>2238</v>
      </c>
      <c r="H352" t="s">
        <v>4922</v>
      </c>
      <c r="I352" t="s">
        <v>4923</v>
      </c>
      <c r="J352" t="s">
        <v>1500</v>
      </c>
      <c r="K352" t="s">
        <v>4728</v>
      </c>
      <c r="L352" t="s">
        <v>1833</v>
      </c>
      <c r="M352" t="s">
        <v>4730</v>
      </c>
      <c r="N352" t="s">
        <v>4651</v>
      </c>
      <c r="O352" t="s">
        <v>4652</v>
      </c>
      <c r="P352" t="s">
        <v>4919</v>
      </c>
      <c r="Q352" t="s">
        <v>4920</v>
      </c>
      <c r="R352" t="str">
        <f t="shared" si="10"/>
        <v>12.361 .0003.2007</v>
      </c>
      <c r="S352" t="str">
        <f t="shared" si="11"/>
        <v>08.002.12.361 .0003.2007</v>
      </c>
    </row>
    <row r="353" spans="1:19" x14ac:dyDescent="0.2">
      <c r="A353">
        <v>352</v>
      </c>
      <c r="B353" t="s">
        <v>4689</v>
      </c>
      <c r="C353" t="s">
        <v>4916</v>
      </c>
      <c r="D353" t="s">
        <v>4676</v>
      </c>
      <c r="E353" t="s">
        <v>4921</v>
      </c>
      <c r="F353" t="s">
        <v>4918</v>
      </c>
      <c r="G353" t="s">
        <v>2238</v>
      </c>
      <c r="H353" t="s">
        <v>4922</v>
      </c>
      <c r="I353" t="s">
        <v>4923</v>
      </c>
      <c r="J353" t="s">
        <v>1500</v>
      </c>
      <c r="K353" t="s">
        <v>4728</v>
      </c>
      <c r="L353" t="s">
        <v>1833</v>
      </c>
      <c r="M353" t="s">
        <v>4730</v>
      </c>
      <c r="N353" t="s">
        <v>4653</v>
      </c>
      <c r="O353" t="s">
        <v>4654</v>
      </c>
      <c r="P353" t="s">
        <v>4919</v>
      </c>
      <c r="Q353" t="s">
        <v>4920</v>
      </c>
      <c r="R353" t="str">
        <f t="shared" si="10"/>
        <v>12.361 .0003.2007</v>
      </c>
      <c r="S353" t="str">
        <f t="shared" si="11"/>
        <v>08.002.12.361 .0003.2007</v>
      </c>
    </row>
    <row r="354" spans="1:19" x14ac:dyDescent="0.2">
      <c r="A354">
        <v>353</v>
      </c>
      <c r="B354" t="s">
        <v>4689</v>
      </c>
      <c r="C354" t="s">
        <v>4916</v>
      </c>
      <c r="D354" t="s">
        <v>4676</v>
      </c>
      <c r="E354" t="s">
        <v>4921</v>
      </c>
      <c r="F354" t="s">
        <v>4918</v>
      </c>
      <c r="G354" t="s">
        <v>2238</v>
      </c>
      <c r="H354" t="s">
        <v>4922</v>
      </c>
      <c r="I354" t="s">
        <v>4923</v>
      </c>
      <c r="J354" t="s">
        <v>1500</v>
      </c>
      <c r="K354" t="s">
        <v>4728</v>
      </c>
      <c r="L354" t="s">
        <v>1833</v>
      </c>
      <c r="M354" t="s">
        <v>4730</v>
      </c>
      <c r="N354" t="s">
        <v>4657</v>
      </c>
      <c r="O354" t="s">
        <v>4658</v>
      </c>
      <c r="P354" t="s">
        <v>4919</v>
      </c>
      <c r="Q354" t="s">
        <v>4920</v>
      </c>
      <c r="R354" t="str">
        <f t="shared" si="10"/>
        <v>12.361 .0003.2007</v>
      </c>
      <c r="S354" t="str">
        <f t="shared" si="11"/>
        <v>08.002.12.361 .0003.2007</v>
      </c>
    </row>
    <row r="355" spans="1:19" x14ac:dyDescent="0.2">
      <c r="A355">
        <v>354</v>
      </c>
      <c r="B355" t="s">
        <v>4689</v>
      </c>
      <c r="C355" t="s">
        <v>4916</v>
      </c>
      <c r="D355" t="s">
        <v>4676</v>
      </c>
      <c r="E355" t="s">
        <v>4921</v>
      </c>
      <c r="F355" t="s">
        <v>4918</v>
      </c>
      <c r="G355" t="s">
        <v>2238</v>
      </c>
      <c r="H355" t="s">
        <v>4922</v>
      </c>
      <c r="I355" t="s">
        <v>4923</v>
      </c>
      <c r="J355" t="s">
        <v>1503</v>
      </c>
      <c r="K355" t="s">
        <v>4659</v>
      </c>
      <c r="L355" t="s">
        <v>1662</v>
      </c>
      <c r="M355" t="s">
        <v>4660</v>
      </c>
      <c r="N355" t="s">
        <v>4657</v>
      </c>
      <c r="O355" t="s">
        <v>4658</v>
      </c>
      <c r="P355" t="s">
        <v>4919</v>
      </c>
      <c r="Q355" t="s">
        <v>4920</v>
      </c>
      <c r="R355" t="str">
        <f t="shared" si="10"/>
        <v>12.361 .0004.1006</v>
      </c>
      <c r="S355" t="str">
        <f t="shared" si="11"/>
        <v>08.002.12.361 .0004.1006</v>
      </c>
    </row>
    <row r="356" spans="1:19" x14ac:dyDescent="0.2">
      <c r="A356">
        <v>355</v>
      </c>
      <c r="B356" t="s">
        <v>4689</v>
      </c>
      <c r="C356" t="s">
        <v>4916</v>
      </c>
      <c r="D356" t="s">
        <v>4676</v>
      </c>
      <c r="E356" t="s">
        <v>4921</v>
      </c>
      <c r="F356" t="s">
        <v>4918</v>
      </c>
      <c r="G356" t="s">
        <v>2238</v>
      </c>
      <c r="H356" t="s">
        <v>4922</v>
      </c>
      <c r="I356" t="s">
        <v>4923</v>
      </c>
      <c r="J356" t="s">
        <v>1503</v>
      </c>
      <c r="K356" t="s">
        <v>4659</v>
      </c>
      <c r="L356" t="s">
        <v>1836</v>
      </c>
      <c r="M356" t="s">
        <v>4661</v>
      </c>
      <c r="N356" t="s">
        <v>4647</v>
      </c>
      <c r="O356" t="s">
        <v>4648</v>
      </c>
      <c r="P356" t="s">
        <v>4919</v>
      </c>
      <c r="Q356" t="s">
        <v>4920</v>
      </c>
      <c r="R356" t="str">
        <f t="shared" si="10"/>
        <v>12.361 .0004.2008</v>
      </c>
      <c r="S356" t="str">
        <f t="shared" si="11"/>
        <v>08.002.12.361 .0004.2008</v>
      </c>
    </row>
    <row r="357" spans="1:19" x14ac:dyDescent="0.2">
      <c r="A357">
        <v>356</v>
      </c>
      <c r="B357" t="s">
        <v>4689</v>
      </c>
      <c r="C357" t="s">
        <v>4916</v>
      </c>
      <c r="D357" t="s">
        <v>4676</v>
      </c>
      <c r="E357" t="s">
        <v>4921</v>
      </c>
      <c r="F357" t="s">
        <v>4918</v>
      </c>
      <c r="G357" t="s">
        <v>2238</v>
      </c>
      <c r="H357" t="s">
        <v>4922</v>
      </c>
      <c r="I357" t="s">
        <v>4923</v>
      </c>
      <c r="J357" t="s">
        <v>1503</v>
      </c>
      <c r="K357" t="s">
        <v>4659</v>
      </c>
      <c r="L357" t="s">
        <v>1836</v>
      </c>
      <c r="M357" t="s">
        <v>4661</v>
      </c>
      <c r="N357" t="s">
        <v>4653</v>
      </c>
      <c r="O357" t="s">
        <v>4654</v>
      </c>
      <c r="P357" t="s">
        <v>4919</v>
      </c>
      <c r="Q357" t="s">
        <v>4920</v>
      </c>
      <c r="R357" t="str">
        <f t="shared" si="10"/>
        <v>12.361 .0004.2008</v>
      </c>
      <c r="S357" t="str">
        <f t="shared" si="11"/>
        <v>08.002.12.361 .0004.2008</v>
      </c>
    </row>
    <row r="358" spans="1:19" x14ac:dyDescent="0.2">
      <c r="A358">
        <v>357</v>
      </c>
      <c r="B358" t="s">
        <v>4689</v>
      </c>
      <c r="C358" t="s">
        <v>4916</v>
      </c>
      <c r="D358" t="s">
        <v>4676</v>
      </c>
      <c r="E358" t="s">
        <v>4921</v>
      </c>
      <c r="F358" t="s">
        <v>4918</v>
      </c>
      <c r="G358" t="s">
        <v>2238</v>
      </c>
      <c r="H358" t="s">
        <v>4922</v>
      </c>
      <c r="I358" t="s">
        <v>4923</v>
      </c>
      <c r="J358" t="s">
        <v>1506</v>
      </c>
      <c r="K358" t="s">
        <v>4731</v>
      </c>
      <c r="L358" t="s">
        <v>1851</v>
      </c>
      <c r="M358" t="s">
        <v>4934</v>
      </c>
      <c r="N358" t="s">
        <v>4647</v>
      </c>
      <c r="O358" t="s">
        <v>4648</v>
      </c>
      <c r="P358" t="s">
        <v>4919</v>
      </c>
      <c r="Q358" t="s">
        <v>4920</v>
      </c>
      <c r="R358" t="str">
        <f t="shared" si="10"/>
        <v>12.361 .0005.2014</v>
      </c>
      <c r="S358" t="str">
        <f t="shared" si="11"/>
        <v>08.002.12.361 .0005.2014</v>
      </c>
    </row>
    <row r="359" spans="1:19" x14ac:dyDescent="0.2">
      <c r="A359">
        <v>358</v>
      </c>
      <c r="B359" t="s">
        <v>4689</v>
      </c>
      <c r="C359" t="s">
        <v>4916</v>
      </c>
      <c r="D359" t="s">
        <v>4676</v>
      </c>
      <c r="E359" t="s">
        <v>4921</v>
      </c>
      <c r="F359" t="s">
        <v>4918</v>
      </c>
      <c r="G359" t="s">
        <v>2238</v>
      </c>
      <c r="H359" t="s">
        <v>4922</v>
      </c>
      <c r="I359" t="s">
        <v>4923</v>
      </c>
      <c r="J359" t="s">
        <v>1506</v>
      </c>
      <c r="K359" t="s">
        <v>4731</v>
      </c>
      <c r="L359" t="s">
        <v>1851</v>
      </c>
      <c r="M359" t="s">
        <v>4934</v>
      </c>
      <c r="N359" t="s">
        <v>4653</v>
      </c>
      <c r="O359" t="s">
        <v>4654</v>
      </c>
      <c r="P359" t="s">
        <v>4919</v>
      </c>
      <c r="Q359" t="s">
        <v>4920</v>
      </c>
      <c r="R359" t="str">
        <f t="shared" si="10"/>
        <v>12.361 .0005.2014</v>
      </c>
      <c r="S359" t="str">
        <f t="shared" si="11"/>
        <v>08.002.12.361 .0005.2014</v>
      </c>
    </row>
    <row r="360" spans="1:19" x14ac:dyDescent="0.2">
      <c r="A360">
        <v>359</v>
      </c>
      <c r="B360" t="s">
        <v>4689</v>
      </c>
      <c r="C360" t="s">
        <v>4916</v>
      </c>
      <c r="D360" t="s">
        <v>4676</v>
      </c>
      <c r="E360" t="s">
        <v>4921</v>
      </c>
      <c r="F360" t="s">
        <v>4918</v>
      </c>
      <c r="G360" t="s">
        <v>2238</v>
      </c>
      <c r="H360" t="s">
        <v>4922</v>
      </c>
      <c r="I360" t="s">
        <v>4923</v>
      </c>
      <c r="J360" t="s">
        <v>1506</v>
      </c>
      <c r="K360" t="s">
        <v>4731</v>
      </c>
      <c r="L360" t="s">
        <v>1857</v>
      </c>
      <c r="M360" t="s">
        <v>4935</v>
      </c>
      <c r="N360" t="s">
        <v>4706</v>
      </c>
      <c r="O360" t="s">
        <v>4707</v>
      </c>
      <c r="P360" t="s">
        <v>4919</v>
      </c>
      <c r="Q360" t="s">
        <v>4920</v>
      </c>
      <c r="R360" t="str">
        <f t="shared" si="10"/>
        <v>12.361 .0005.2016</v>
      </c>
      <c r="S360" t="str">
        <f t="shared" si="11"/>
        <v>08.002.12.361 .0005.2016</v>
      </c>
    </row>
    <row r="361" spans="1:19" x14ac:dyDescent="0.2">
      <c r="A361">
        <v>360</v>
      </c>
      <c r="B361" t="s">
        <v>4689</v>
      </c>
      <c r="C361" t="s">
        <v>4916</v>
      </c>
      <c r="D361" t="s">
        <v>4676</v>
      </c>
      <c r="E361" t="s">
        <v>4921</v>
      </c>
      <c r="F361" t="s">
        <v>4918</v>
      </c>
      <c r="G361" t="s">
        <v>2238</v>
      </c>
      <c r="H361" t="s">
        <v>4922</v>
      </c>
      <c r="I361" t="s">
        <v>4923</v>
      </c>
      <c r="J361" t="s">
        <v>1515</v>
      </c>
      <c r="K361" t="s">
        <v>4673</v>
      </c>
      <c r="L361" t="s">
        <v>1842</v>
      </c>
      <c r="M361" t="s">
        <v>4936</v>
      </c>
      <c r="N361" t="s">
        <v>4647</v>
      </c>
      <c r="O361" t="s">
        <v>4648</v>
      </c>
      <c r="P361" t="s">
        <v>4919</v>
      </c>
      <c r="Q361" t="s">
        <v>4920</v>
      </c>
      <c r="R361" t="str">
        <f t="shared" si="10"/>
        <v>12.361 .0008.2010</v>
      </c>
      <c r="S361" t="str">
        <f t="shared" si="11"/>
        <v>08.002.12.361 .0008.2010</v>
      </c>
    </row>
    <row r="362" spans="1:19" x14ac:dyDescent="0.2">
      <c r="A362">
        <v>361</v>
      </c>
      <c r="B362" t="s">
        <v>4689</v>
      </c>
      <c r="C362" t="s">
        <v>4916</v>
      </c>
      <c r="D362" t="s">
        <v>4676</v>
      </c>
      <c r="E362" t="s">
        <v>4921</v>
      </c>
      <c r="F362" t="s">
        <v>4918</v>
      </c>
      <c r="G362" t="s">
        <v>2238</v>
      </c>
      <c r="H362" t="s">
        <v>4922</v>
      </c>
      <c r="I362" t="s">
        <v>4923</v>
      </c>
      <c r="J362" t="s">
        <v>1515</v>
      </c>
      <c r="K362" t="s">
        <v>4673</v>
      </c>
      <c r="L362" t="s">
        <v>1842</v>
      </c>
      <c r="M362" t="s">
        <v>4936</v>
      </c>
      <c r="N362" t="s">
        <v>4653</v>
      </c>
      <c r="O362" t="s">
        <v>4654</v>
      </c>
      <c r="P362" t="s">
        <v>4919</v>
      </c>
      <c r="Q362" t="s">
        <v>4920</v>
      </c>
      <c r="R362" t="str">
        <f t="shared" si="10"/>
        <v>12.361 .0008.2010</v>
      </c>
      <c r="S362" t="str">
        <f t="shared" si="11"/>
        <v>08.002.12.361 .0008.2010</v>
      </c>
    </row>
    <row r="363" spans="1:19" x14ac:dyDescent="0.2">
      <c r="A363">
        <v>362</v>
      </c>
      <c r="B363" t="s">
        <v>4689</v>
      </c>
      <c r="C363" t="s">
        <v>4916</v>
      </c>
      <c r="D363" t="s">
        <v>4676</v>
      </c>
      <c r="E363" t="s">
        <v>4921</v>
      </c>
      <c r="F363" t="s">
        <v>4918</v>
      </c>
      <c r="G363" t="s">
        <v>2238</v>
      </c>
      <c r="H363" t="s">
        <v>4922</v>
      </c>
      <c r="I363" t="s">
        <v>4923</v>
      </c>
      <c r="J363" t="s">
        <v>1515</v>
      </c>
      <c r="K363" t="s">
        <v>4673</v>
      </c>
      <c r="L363" t="s">
        <v>1845</v>
      </c>
      <c r="M363" t="s">
        <v>4937</v>
      </c>
      <c r="N363" t="s">
        <v>4647</v>
      </c>
      <c r="O363" t="s">
        <v>4648</v>
      </c>
      <c r="P363" t="s">
        <v>4919</v>
      </c>
      <c r="Q363" t="s">
        <v>4920</v>
      </c>
      <c r="R363" t="str">
        <f t="shared" si="10"/>
        <v>12.361 .0008.2012</v>
      </c>
      <c r="S363" t="str">
        <f t="shared" si="11"/>
        <v>08.002.12.361 .0008.2012</v>
      </c>
    </row>
    <row r="364" spans="1:19" x14ac:dyDescent="0.2">
      <c r="A364">
        <v>363</v>
      </c>
      <c r="B364" t="s">
        <v>4689</v>
      </c>
      <c r="C364" t="s">
        <v>4916</v>
      </c>
      <c r="D364" t="s">
        <v>4676</v>
      </c>
      <c r="E364" t="s">
        <v>4921</v>
      </c>
      <c r="F364" t="s">
        <v>4918</v>
      </c>
      <c r="G364" t="s">
        <v>2238</v>
      </c>
      <c r="H364" t="s">
        <v>4922</v>
      </c>
      <c r="I364" t="s">
        <v>4923</v>
      </c>
      <c r="J364" t="s">
        <v>1515</v>
      </c>
      <c r="K364" t="s">
        <v>4673</v>
      </c>
      <c r="L364" t="s">
        <v>1845</v>
      </c>
      <c r="M364" t="s">
        <v>4937</v>
      </c>
      <c r="N364" t="s">
        <v>4653</v>
      </c>
      <c r="O364" t="s">
        <v>4654</v>
      </c>
      <c r="P364" t="s">
        <v>4919</v>
      </c>
      <c r="Q364" t="s">
        <v>4920</v>
      </c>
      <c r="R364" t="str">
        <f t="shared" si="10"/>
        <v>12.361 .0008.2012</v>
      </c>
      <c r="S364" t="str">
        <f t="shared" si="11"/>
        <v>08.002.12.361 .0008.2012</v>
      </c>
    </row>
    <row r="365" spans="1:19" x14ac:dyDescent="0.2">
      <c r="A365">
        <v>364</v>
      </c>
      <c r="B365" t="s">
        <v>4689</v>
      </c>
      <c r="C365" t="s">
        <v>4916</v>
      </c>
      <c r="D365" t="s">
        <v>4676</v>
      </c>
      <c r="E365" t="s">
        <v>4921</v>
      </c>
      <c r="F365" t="s">
        <v>4918</v>
      </c>
      <c r="G365" t="s">
        <v>2238</v>
      </c>
      <c r="H365" t="s">
        <v>4922</v>
      </c>
      <c r="I365" t="s">
        <v>4923</v>
      </c>
      <c r="J365" t="s">
        <v>1533</v>
      </c>
      <c r="K365" t="s">
        <v>4938</v>
      </c>
      <c r="L365" t="s">
        <v>1908</v>
      </c>
      <c r="M365" t="s">
        <v>4939</v>
      </c>
      <c r="N365" t="s">
        <v>4653</v>
      </c>
      <c r="O365" t="s">
        <v>4654</v>
      </c>
      <c r="P365" t="s">
        <v>4919</v>
      </c>
      <c r="Q365" t="s">
        <v>4920</v>
      </c>
      <c r="R365" t="str">
        <f t="shared" si="10"/>
        <v>12.361 .0014.2032</v>
      </c>
      <c r="S365" t="str">
        <f t="shared" si="11"/>
        <v>08.002.12.361 .0014.2032</v>
      </c>
    </row>
    <row r="366" spans="1:19" x14ac:dyDescent="0.2">
      <c r="A366">
        <v>365</v>
      </c>
      <c r="B366" t="s">
        <v>4689</v>
      </c>
      <c r="C366" t="s">
        <v>4916</v>
      </c>
      <c r="D366" t="s">
        <v>4676</v>
      </c>
      <c r="E366" t="s">
        <v>4921</v>
      </c>
      <c r="F366" t="s">
        <v>4918</v>
      </c>
      <c r="G366" t="s">
        <v>2238</v>
      </c>
      <c r="H366" t="s">
        <v>4922</v>
      </c>
      <c r="I366" t="s">
        <v>4923</v>
      </c>
      <c r="J366" t="s">
        <v>1533</v>
      </c>
      <c r="K366" t="s">
        <v>4938</v>
      </c>
      <c r="L366" t="s">
        <v>1910</v>
      </c>
      <c r="M366" t="s">
        <v>4940</v>
      </c>
      <c r="N366" t="s">
        <v>4706</v>
      </c>
      <c r="O366" t="s">
        <v>4707</v>
      </c>
      <c r="P366" t="s">
        <v>4919</v>
      </c>
      <c r="Q366" t="s">
        <v>4920</v>
      </c>
      <c r="R366" t="str">
        <f t="shared" si="10"/>
        <v>12.361 .0014.2033</v>
      </c>
      <c r="S366" t="str">
        <f t="shared" si="11"/>
        <v>08.002.12.361 .0014.2033</v>
      </c>
    </row>
    <row r="367" spans="1:19" x14ac:dyDescent="0.2">
      <c r="A367">
        <v>366</v>
      </c>
      <c r="B367" t="s">
        <v>4689</v>
      </c>
      <c r="C367" t="s">
        <v>4916</v>
      </c>
      <c r="D367" t="s">
        <v>4676</v>
      </c>
      <c r="E367" t="s">
        <v>4921</v>
      </c>
      <c r="F367" t="s">
        <v>4918</v>
      </c>
      <c r="G367" t="s">
        <v>2238</v>
      </c>
      <c r="H367" t="s">
        <v>4922</v>
      </c>
      <c r="I367" t="s">
        <v>4923</v>
      </c>
      <c r="J367" t="s">
        <v>1533</v>
      </c>
      <c r="K367" t="s">
        <v>4938</v>
      </c>
      <c r="L367" t="s">
        <v>1910</v>
      </c>
      <c r="M367" t="s">
        <v>4940</v>
      </c>
      <c r="N367" t="s">
        <v>4695</v>
      </c>
      <c r="O367" t="s">
        <v>4696</v>
      </c>
      <c r="P367" t="s">
        <v>4636</v>
      </c>
      <c r="Q367" t="s">
        <v>4637</v>
      </c>
      <c r="R367" t="str">
        <f t="shared" si="10"/>
        <v>12.361 .0014.2033</v>
      </c>
      <c r="S367" t="str">
        <f t="shared" si="11"/>
        <v>08.002.12.361 .0014.2033</v>
      </c>
    </row>
    <row r="368" spans="1:19" x14ac:dyDescent="0.2">
      <c r="A368">
        <v>367</v>
      </c>
      <c r="B368" t="s">
        <v>4689</v>
      </c>
      <c r="C368" t="s">
        <v>4916</v>
      </c>
      <c r="D368" t="s">
        <v>4676</v>
      </c>
      <c r="E368" t="s">
        <v>4921</v>
      </c>
      <c r="F368" t="s">
        <v>4918</v>
      </c>
      <c r="G368" t="s">
        <v>2238</v>
      </c>
      <c r="H368" t="s">
        <v>4922</v>
      </c>
      <c r="I368" t="s">
        <v>4923</v>
      </c>
      <c r="J368" t="s">
        <v>1533</v>
      </c>
      <c r="K368" t="s">
        <v>4938</v>
      </c>
      <c r="L368" t="s">
        <v>1910</v>
      </c>
      <c r="M368" t="s">
        <v>4940</v>
      </c>
      <c r="N368" t="s">
        <v>4695</v>
      </c>
      <c r="O368" t="s">
        <v>4696</v>
      </c>
      <c r="P368" t="s">
        <v>4919</v>
      </c>
      <c r="Q368" t="s">
        <v>4920</v>
      </c>
      <c r="R368" t="str">
        <f t="shared" si="10"/>
        <v>12.361 .0014.2033</v>
      </c>
      <c r="S368" t="str">
        <f t="shared" si="11"/>
        <v>08.002.12.361 .0014.2033</v>
      </c>
    </row>
    <row r="369" spans="1:19" x14ac:dyDescent="0.2">
      <c r="A369">
        <v>368</v>
      </c>
      <c r="B369" t="s">
        <v>4689</v>
      </c>
      <c r="C369" t="s">
        <v>4916</v>
      </c>
      <c r="D369" t="s">
        <v>4676</v>
      </c>
      <c r="E369" t="s">
        <v>4921</v>
      </c>
      <c r="F369" t="s">
        <v>4918</v>
      </c>
      <c r="G369" t="s">
        <v>2238</v>
      </c>
      <c r="H369" t="s">
        <v>4922</v>
      </c>
      <c r="I369" t="s">
        <v>4923</v>
      </c>
      <c r="J369" t="s">
        <v>1533</v>
      </c>
      <c r="K369" t="s">
        <v>4938</v>
      </c>
      <c r="L369" t="s">
        <v>1913</v>
      </c>
      <c r="M369" t="s">
        <v>415</v>
      </c>
      <c r="N369" t="s">
        <v>4706</v>
      </c>
      <c r="O369" t="s">
        <v>4707</v>
      </c>
      <c r="P369" t="s">
        <v>4919</v>
      </c>
      <c r="Q369" t="s">
        <v>4920</v>
      </c>
      <c r="R369" t="str">
        <f t="shared" si="10"/>
        <v>12.361 .0014.2034</v>
      </c>
      <c r="S369" t="str">
        <f t="shared" si="11"/>
        <v>08.002.12.361 .0014.2034</v>
      </c>
    </row>
    <row r="370" spans="1:19" x14ac:dyDescent="0.2">
      <c r="A370">
        <v>369</v>
      </c>
      <c r="B370" t="s">
        <v>4689</v>
      </c>
      <c r="C370" t="s">
        <v>4916</v>
      </c>
      <c r="D370" t="s">
        <v>4676</v>
      </c>
      <c r="E370" t="s">
        <v>4921</v>
      </c>
      <c r="F370" t="s">
        <v>4918</v>
      </c>
      <c r="G370" t="s">
        <v>2238</v>
      </c>
      <c r="H370" t="s">
        <v>4922</v>
      </c>
      <c r="I370" t="s">
        <v>4923</v>
      </c>
      <c r="J370" t="s">
        <v>1533</v>
      </c>
      <c r="K370" t="s">
        <v>4938</v>
      </c>
      <c r="L370" t="s">
        <v>1913</v>
      </c>
      <c r="M370" t="s">
        <v>415</v>
      </c>
      <c r="N370" t="s">
        <v>4647</v>
      </c>
      <c r="O370" t="s">
        <v>4648</v>
      </c>
      <c r="P370" t="s">
        <v>4919</v>
      </c>
      <c r="Q370" t="s">
        <v>4920</v>
      </c>
      <c r="R370" t="str">
        <f t="shared" si="10"/>
        <v>12.361 .0014.2034</v>
      </c>
      <c r="S370" t="str">
        <f t="shared" si="11"/>
        <v>08.002.12.361 .0014.2034</v>
      </c>
    </row>
    <row r="371" spans="1:19" x14ac:dyDescent="0.2">
      <c r="A371">
        <v>370</v>
      </c>
      <c r="B371" t="s">
        <v>4689</v>
      </c>
      <c r="C371" t="s">
        <v>4916</v>
      </c>
      <c r="D371" t="s">
        <v>4676</v>
      </c>
      <c r="E371" t="s">
        <v>4921</v>
      </c>
      <c r="F371" t="s">
        <v>4918</v>
      </c>
      <c r="G371" t="s">
        <v>2238</v>
      </c>
      <c r="H371" t="s">
        <v>4922</v>
      </c>
      <c r="I371" t="s">
        <v>4923</v>
      </c>
      <c r="J371" t="s">
        <v>1533</v>
      </c>
      <c r="K371" t="s">
        <v>4938</v>
      </c>
      <c r="L371" t="s">
        <v>1913</v>
      </c>
      <c r="M371" t="s">
        <v>415</v>
      </c>
      <c r="N371" t="s">
        <v>4651</v>
      </c>
      <c r="O371" t="s">
        <v>4652</v>
      </c>
      <c r="P371" t="s">
        <v>4919</v>
      </c>
      <c r="Q371" t="s">
        <v>4920</v>
      </c>
      <c r="R371" t="str">
        <f t="shared" si="10"/>
        <v>12.361 .0014.2034</v>
      </c>
      <c r="S371" t="str">
        <f t="shared" si="11"/>
        <v>08.002.12.361 .0014.2034</v>
      </c>
    </row>
    <row r="372" spans="1:19" x14ac:dyDescent="0.2">
      <c r="A372">
        <v>371</v>
      </c>
      <c r="B372" t="s">
        <v>4689</v>
      </c>
      <c r="C372" t="s">
        <v>4916</v>
      </c>
      <c r="D372" t="s">
        <v>4676</v>
      </c>
      <c r="E372" t="s">
        <v>4921</v>
      </c>
      <c r="F372" t="s">
        <v>4918</v>
      </c>
      <c r="G372" t="s">
        <v>2238</v>
      </c>
      <c r="H372" t="s">
        <v>4922</v>
      </c>
      <c r="I372" t="s">
        <v>4923</v>
      </c>
      <c r="J372" t="s">
        <v>1533</v>
      </c>
      <c r="K372" t="s">
        <v>4938</v>
      </c>
      <c r="L372" t="s">
        <v>1913</v>
      </c>
      <c r="M372" t="s">
        <v>415</v>
      </c>
      <c r="N372" t="s">
        <v>4653</v>
      </c>
      <c r="O372" t="s">
        <v>4654</v>
      </c>
      <c r="P372" t="s">
        <v>4919</v>
      </c>
      <c r="Q372" t="s">
        <v>4920</v>
      </c>
      <c r="R372" t="str">
        <f t="shared" si="10"/>
        <v>12.361 .0014.2034</v>
      </c>
      <c r="S372" t="str">
        <f t="shared" si="11"/>
        <v>08.002.12.361 .0014.2034</v>
      </c>
    </row>
    <row r="373" spans="1:19" x14ac:dyDescent="0.2">
      <c r="A373">
        <v>372</v>
      </c>
      <c r="B373" t="s">
        <v>4689</v>
      </c>
      <c r="C373" t="s">
        <v>4916</v>
      </c>
      <c r="D373" t="s">
        <v>4676</v>
      </c>
      <c r="E373" t="s">
        <v>4921</v>
      </c>
      <c r="F373" t="s">
        <v>4918</v>
      </c>
      <c r="G373" t="s">
        <v>2238</v>
      </c>
      <c r="H373" t="s">
        <v>4922</v>
      </c>
      <c r="I373" t="s">
        <v>4923</v>
      </c>
      <c r="J373" t="s">
        <v>1533</v>
      </c>
      <c r="K373" t="s">
        <v>4938</v>
      </c>
      <c r="L373" t="s">
        <v>1913</v>
      </c>
      <c r="M373" t="s">
        <v>415</v>
      </c>
      <c r="N373" t="s">
        <v>4906</v>
      </c>
      <c r="O373" t="s">
        <v>4907</v>
      </c>
      <c r="P373" t="s">
        <v>4919</v>
      </c>
      <c r="Q373" t="s">
        <v>4920</v>
      </c>
      <c r="R373" t="str">
        <f t="shared" si="10"/>
        <v>12.361 .0014.2034</v>
      </c>
      <c r="S373" t="str">
        <f t="shared" si="11"/>
        <v>08.002.12.361 .0014.2034</v>
      </c>
    </row>
    <row r="374" spans="1:19" x14ac:dyDescent="0.2">
      <c r="A374">
        <v>373</v>
      </c>
      <c r="B374" t="s">
        <v>4689</v>
      </c>
      <c r="C374" t="s">
        <v>4916</v>
      </c>
      <c r="D374" t="s">
        <v>4676</v>
      </c>
      <c r="E374" t="s">
        <v>4921</v>
      </c>
      <c r="F374" t="s">
        <v>4918</v>
      </c>
      <c r="G374" t="s">
        <v>2238</v>
      </c>
      <c r="H374" t="s">
        <v>4922</v>
      </c>
      <c r="I374" t="s">
        <v>4923</v>
      </c>
      <c r="J374" t="s">
        <v>1533</v>
      </c>
      <c r="K374" t="s">
        <v>4938</v>
      </c>
      <c r="L374" t="s">
        <v>1913</v>
      </c>
      <c r="M374" t="s">
        <v>415</v>
      </c>
      <c r="N374" t="s">
        <v>4657</v>
      </c>
      <c r="O374" t="s">
        <v>4658</v>
      </c>
      <c r="P374" t="s">
        <v>4919</v>
      </c>
      <c r="Q374" t="s">
        <v>4920</v>
      </c>
      <c r="R374" t="str">
        <f t="shared" si="10"/>
        <v>12.361 .0014.2034</v>
      </c>
      <c r="S374" t="str">
        <f t="shared" si="11"/>
        <v>08.002.12.361 .0014.2034</v>
      </c>
    </row>
    <row r="375" spans="1:19" x14ac:dyDescent="0.2">
      <c r="A375">
        <v>374</v>
      </c>
      <c r="B375" t="s">
        <v>4689</v>
      </c>
      <c r="C375" t="s">
        <v>4916</v>
      </c>
      <c r="D375" t="s">
        <v>4676</v>
      </c>
      <c r="E375" t="s">
        <v>4921</v>
      </c>
      <c r="F375" t="s">
        <v>4918</v>
      </c>
      <c r="G375" t="s">
        <v>2238</v>
      </c>
      <c r="H375" t="s">
        <v>4922</v>
      </c>
      <c r="I375" t="s">
        <v>4923</v>
      </c>
      <c r="J375" t="s">
        <v>1539</v>
      </c>
      <c r="K375" t="s">
        <v>4941</v>
      </c>
      <c r="L375" t="s">
        <v>1931</v>
      </c>
      <c r="M375" t="s">
        <v>4942</v>
      </c>
      <c r="N375" t="s">
        <v>4706</v>
      </c>
      <c r="O375" t="s">
        <v>4707</v>
      </c>
      <c r="P375" t="s">
        <v>4919</v>
      </c>
      <c r="Q375" t="s">
        <v>4920</v>
      </c>
      <c r="R375" t="str">
        <f t="shared" si="10"/>
        <v>12.361 .0016.2041</v>
      </c>
      <c r="S375" t="str">
        <f t="shared" si="11"/>
        <v>08.002.12.361 .0016.2041</v>
      </c>
    </row>
    <row r="376" spans="1:19" x14ac:dyDescent="0.2">
      <c r="A376">
        <v>375</v>
      </c>
      <c r="B376" t="s">
        <v>4689</v>
      </c>
      <c r="C376" t="s">
        <v>4916</v>
      </c>
      <c r="D376" t="s">
        <v>4676</v>
      </c>
      <c r="E376" t="s">
        <v>4921</v>
      </c>
      <c r="F376" t="s">
        <v>4918</v>
      </c>
      <c r="G376" t="s">
        <v>2238</v>
      </c>
      <c r="H376" t="s">
        <v>4922</v>
      </c>
      <c r="I376" t="s">
        <v>4923</v>
      </c>
      <c r="J376" t="s">
        <v>1539</v>
      </c>
      <c r="K376" t="s">
        <v>4941</v>
      </c>
      <c r="L376" t="s">
        <v>1931</v>
      </c>
      <c r="M376" t="s">
        <v>4942</v>
      </c>
      <c r="N376" t="s">
        <v>4647</v>
      </c>
      <c r="O376" t="s">
        <v>4648</v>
      </c>
      <c r="P376" t="s">
        <v>4919</v>
      </c>
      <c r="Q376" t="s">
        <v>4920</v>
      </c>
      <c r="R376" t="str">
        <f t="shared" si="10"/>
        <v>12.361 .0016.2041</v>
      </c>
      <c r="S376" t="str">
        <f t="shared" si="11"/>
        <v>08.002.12.361 .0016.2041</v>
      </c>
    </row>
    <row r="377" spans="1:19" x14ac:dyDescent="0.2">
      <c r="A377">
        <v>376</v>
      </c>
      <c r="B377" t="s">
        <v>4689</v>
      </c>
      <c r="C377" t="s">
        <v>4916</v>
      </c>
      <c r="D377" t="s">
        <v>4676</v>
      </c>
      <c r="E377" t="s">
        <v>4921</v>
      </c>
      <c r="F377" t="s">
        <v>4918</v>
      </c>
      <c r="G377" t="s">
        <v>2238</v>
      </c>
      <c r="H377" t="s">
        <v>4922</v>
      </c>
      <c r="I377" t="s">
        <v>4923</v>
      </c>
      <c r="J377" t="s">
        <v>1539</v>
      </c>
      <c r="K377" t="s">
        <v>4941</v>
      </c>
      <c r="L377" t="s">
        <v>1931</v>
      </c>
      <c r="M377" t="s">
        <v>4942</v>
      </c>
      <c r="N377" t="s">
        <v>4651</v>
      </c>
      <c r="O377" t="s">
        <v>4652</v>
      </c>
      <c r="P377" t="s">
        <v>4919</v>
      </c>
      <c r="Q377" t="s">
        <v>4920</v>
      </c>
      <c r="R377" t="str">
        <f t="shared" si="10"/>
        <v>12.361 .0016.2041</v>
      </c>
      <c r="S377" t="str">
        <f t="shared" si="11"/>
        <v>08.002.12.361 .0016.2041</v>
      </c>
    </row>
    <row r="378" spans="1:19" x14ac:dyDescent="0.2">
      <c r="A378">
        <v>377</v>
      </c>
      <c r="B378" t="s">
        <v>4689</v>
      </c>
      <c r="C378" t="s">
        <v>4916</v>
      </c>
      <c r="D378" t="s">
        <v>4676</v>
      </c>
      <c r="E378" t="s">
        <v>4921</v>
      </c>
      <c r="F378" t="s">
        <v>4918</v>
      </c>
      <c r="G378" t="s">
        <v>2238</v>
      </c>
      <c r="H378" t="s">
        <v>4922</v>
      </c>
      <c r="I378" t="s">
        <v>4923</v>
      </c>
      <c r="J378" t="s">
        <v>1539</v>
      </c>
      <c r="K378" t="s">
        <v>4941</v>
      </c>
      <c r="L378" t="s">
        <v>1931</v>
      </c>
      <c r="M378" t="s">
        <v>4942</v>
      </c>
      <c r="N378" t="s">
        <v>4653</v>
      </c>
      <c r="O378" t="s">
        <v>4654</v>
      </c>
      <c r="P378" t="s">
        <v>4919</v>
      </c>
      <c r="Q378" t="s">
        <v>4920</v>
      </c>
      <c r="R378" t="str">
        <f t="shared" si="10"/>
        <v>12.361 .0016.2041</v>
      </c>
      <c r="S378" t="str">
        <f t="shared" si="11"/>
        <v>08.002.12.361 .0016.2041</v>
      </c>
    </row>
    <row r="379" spans="1:19" x14ac:dyDescent="0.2">
      <c r="A379">
        <v>378</v>
      </c>
      <c r="B379" t="s">
        <v>4689</v>
      </c>
      <c r="C379" t="s">
        <v>4916</v>
      </c>
      <c r="D379" t="s">
        <v>4676</v>
      </c>
      <c r="E379" t="s">
        <v>4921</v>
      </c>
      <c r="F379" t="s">
        <v>4918</v>
      </c>
      <c r="G379" t="s">
        <v>2238</v>
      </c>
      <c r="H379" t="s">
        <v>4922</v>
      </c>
      <c r="I379" t="s">
        <v>4923</v>
      </c>
      <c r="J379" t="s">
        <v>1539</v>
      </c>
      <c r="K379" t="s">
        <v>4941</v>
      </c>
      <c r="L379" t="s">
        <v>1931</v>
      </c>
      <c r="M379" t="s">
        <v>4942</v>
      </c>
      <c r="N379" t="s">
        <v>4906</v>
      </c>
      <c r="O379" t="s">
        <v>4907</v>
      </c>
      <c r="P379" t="s">
        <v>4919</v>
      </c>
      <c r="Q379" t="s">
        <v>4920</v>
      </c>
      <c r="R379" t="str">
        <f t="shared" si="10"/>
        <v>12.361 .0016.2041</v>
      </c>
      <c r="S379" t="str">
        <f t="shared" si="11"/>
        <v>08.002.12.361 .0016.2041</v>
      </c>
    </row>
    <row r="380" spans="1:19" x14ac:dyDescent="0.2">
      <c r="A380">
        <v>379</v>
      </c>
      <c r="B380" t="s">
        <v>4689</v>
      </c>
      <c r="C380" t="s">
        <v>4916</v>
      </c>
      <c r="D380" t="s">
        <v>4676</v>
      </c>
      <c r="E380" t="s">
        <v>4921</v>
      </c>
      <c r="F380" t="s">
        <v>4918</v>
      </c>
      <c r="G380" t="s">
        <v>2238</v>
      </c>
      <c r="H380" t="s">
        <v>4922</v>
      </c>
      <c r="I380" t="s">
        <v>4923</v>
      </c>
      <c r="J380" t="s">
        <v>1539</v>
      </c>
      <c r="K380" t="s">
        <v>4941</v>
      </c>
      <c r="L380" t="s">
        <v>1931</v>
      </c>
      <c r="M380" t="s">
        <v>4942</v>
      </c>
      <c r="N380" t="s">
        <v>4657</v>
      </c>
      <c r="O380" t="s">
        <v>4658</v>
      </c>
      <c r="P380" t="s">
        <v>4919</v>
      </c>
      <c r="Q380" t="s">
        <v>4920</v>
      </c>
      <c r="R380" t="str">
        <f t="shared" si="10"/>
        <v>12.361 .0016.2041</v>
      </c>
      <c r="S380" t="str">
        <f t="shared" si="11"/>
        <v>08.002.12.361 .0016.2041</v>
      </c>
    </row>
    <row r="381" spans="1:19" x14ac:dyDescent="0.2">
      <c r="A381">
        <v>380</v>
      </c>
      <c r="B381" t="s">
        <v>4689</v>
      </c>
      <c r="C381" t="s">
        <v>4916</v>
      </c>
      <c r="D381" t="s">
        <v>4676</v>
      </c>
      <c r="E381" t="s">
        <v>4921</v>
      </c>
      <c r="F381" t="s">
        <v>4918</v>
      </c>
      <c r="G381" t="s">
        <v>2238</v>
      </c>
      <c r="H381" t="s">
        <v>4943</v>
      </c>
      <c r="I381" t="s">
        <v>4944</v>
      </c>
      <c r="J381" t="s">
        <v>1494</v>
      </c>
      <c r="K381" t="s">
        <v>4632</v>
      </c>
      <c r="L381" t="s">
        <v>1814</v>
      </c>
      <c r="M381" t="s">
        <v>4633</v>
      </c>
      <c r="N381" t="s">
        <v>4634</v>
      </c>
      <c r="O381" t="s">
        <v>4635</v>
      </c>
      <c r="P381" t="s">
        <v>4924</v>
      </c>
      <c r="Q381" t="s">
        <v>4925</v>
      </c>
      <c r="R381" t="str">
        <f t="shared" si="10"/>
        <v>12.365 .0001.2001</v>
      </c>
      <c r="S381" t="str">
        <f t="shared" si="11"/>
        <v>08.002.12.365 .0001.2001</v>
      </c>
    </row>
    <row r="382" spans="1:19" x14ac:dyDescent="0.2">
      <c r="A382">
        <v>381</v>
      </c>
      <c r="B382" t="s">
        <v>4689</v>
      </c>
      <c r="C382" t="s">
        <v>4916</v>
      </c>
      <c r="D382" t="s">
        <v>4676</v>
      </c>
      <c r="E382" t="s">
        <v>4921</v>
      </c>
      <c r="F382" t="s">
        <v>4918</v>
      </c>
      <c r="G382" t="s">
        <v>2238</v>
      </c>
      <c r="H382" t="s">
        <v>4943</v>
      </c>
      <c r="I382" t="s">
        <v>4944</v>
      </c>
      <c r="J382" t="s">
        <v>1494</v>
      </c>
      <c r="K382" t="s">
        <v>4632</v>
      </c>
      <c r="L382" t="s">
        <v>1814</v>
      </c>
      <c r="M382" t="s">
        <v>4633</v>
      </c>
      <c r="N382" t="s">
        <v>4634</v>
      </c>
      <c r="O382" t="s">
        <v>4635</v>
      </c>
      <c r="P382" t="s">
        <v>4926</v>
      </c>
      <c r="Q382" t="s">
        <v>4927</v>
      </c>
      <c r="R382" t="str">
        <f t="shared" si="10"/>
        <v>12.365 .0001.2001</v>
      </c>
      <c r="S382" t="str">
        <f t="shared" si="11"/>
        <v>08.002.12.365 .0001.2001</v>
      </c>
    </row>
    <row r="383" spans="1:19" x14ac:dyDescent="0.2">
      <c r="A383">
        <v>382</v>
      </c>
      <c r="B383" t="s">
        <v>4689</v>
      </c>
      <c r="C383" t="s">
        <v>4916</v>
      </c>
      <c r="D383" t="s">
        <v>4676</v>
      </c>
      <c r="E383" t="s">
        <v>4921</v>
      </c>
      <c r="F383" t="s">
        <v>4918</v>
      </c>
      <c r="G383" t="s">
        <v>2238</v>
      </c>
      <c r="H383" t="s">
        <v>4943</v>
      </c>
      <c r="I383" t="s">
        <v>4944</v>
      </c>
      <c r="J383" t="s">
        <v>1494</v>
      </c>
      <c r="K383" t="s">
        <v>4632</v>
      </c>
      <c r="L383" t="s">
        <v>1814</v>
      </c>
      <c r="M383" t="s">
        <v>4633</v>
      </c>
      <c r="N383" t="s">
        <v>4638</v>
      </c>
      <c r="O383" t="s">
        <v>4639</v>
      </c>
      <c r="P383" t="s">
        <v>4924</v>
      </c>
      <c r="Q383" t="s">
        <v>4925</v>
      </c>
      <c r="R383" t="str">
        <f t="shared" si="10"/>
        <v>12.365 .0001.2001</v>
      </c>
      <c r="S383" t="str">
        <f t="shared" si="11"/>
        <v>08.002.12.365 .0001.2001</v>
      </c>
    </row>
    <row r="384" spans="1:19" x14ac:dyDescent="0.2">
      <c r="A384">
        <v>383</v>
      </c>
      <c r="B384" t="s">
        <v>4689</v>
      </c>
      <c r="C384" t="s">
        <v>4916</v>
      </c>
      <c r="D384" t="s">
        <v>4676</v>
      </c>
      <c r="E384" t="s">
        <v>4921</v>
      </c>
      <c r="F384" t="s">
        <v>4918</v>
      </c>
      <c r="G384" t="s">
        <v>2238</v>
      </c>
      <c r="H384" t="s">
        <v>4943</v>
      </c>
      <c r="I384" t="s">
        <v>4944</v>
      </c>
      <c r="J384" t="s">
        <v>1494</v>
      </c>
      <c r="K384" t="s">
        <v>4632</v>
      </c>
      <c r="L384" t="s">
        <v>1814</v>
      </c>
      <c r="M384" t="s">
        <v>4633</v>
      </c>
      <c r="N384" t="s">
        <v>4638</v>
      </c>
      <c r="O384" t="s">
        <v>4639</v>
      </c>
      <c r="P384" t="s">
        <v>4926</v>
      </c>
      <c r="Q384" t="s">
        <v>4927</v>
      </c>
      <c r="R384" t="str">
        <f t="shared" si="10"/>
        <v>12.365 .0001.2001</v>
      </c>
      <c r="S384" t="str">
        <f t="shared" si="11"/>
        <v>08.002.12.365 .0001.2001</v>
      </c>
    </row>
    <row r="385" spans="1:19" x14ac:dyDescent="0.2">
      <c r="A385">
        <v>384</v>
      </c>
      <c r="B385" t="s">
        <v>4689</v>
      </c>
      <c r="C385" t="s">
        <v>4916</v>
      </c>
      <c r="D385" t="s">
        <v>4676</v>
      </c>
      <c r="E385" t="s">
        <v>4921</v>
      </c>
      <c r="F385" t="s">
        <v>4918</v>
      </c>
      <c r="G385" t="s">
        <v>2238</v>
      </c>
      <c r="H385" t="s">
        <v>4943</v>
      </c>
      <c r="I385" t="s">
        <v>4944</v>
      </c>
      <c r="J385" t="s">
        <v>1494</v>
      </c>
      <c r="K385" t="s">
        <v>4632</v>
      </c>
      <c r="L385" t="s">
        <v>1814</v>
      </c>
      <c r="M385" t="s">
        <v>4633</v>
      </c>
      <c r="N385" t="s">
        <v>4640</v>
      </c>
      <c r="O385" t="s">
        <v>4641</v>
      </c>
      <c r="P385" t="s">
        <v>4924</v>
      </c>
      <c r="Q385" t="s">
        <v>4925</v>
      </c>
      <c r="R385" t="str">
        <f t="shared" si="10"/>
        <v>12.365 .0001.2001</v>
      </c>
      <c r="S385" t="str">
        <f t="shared" si="11"/>
        <v>08.002.12.365 .0001.2001</v>
      </c>
    </row>
    <row r="386" spans="1:19" x14ac:dyDescent="0.2">
      <c r="A386">
        <v>385</v>
      </c>
      <c r="B386" t="s">
        <v>4689</v>
      </c>
      <c r="C386" t="s">
        <v>4916</v>
      </c>
      <c r="D386" t="s">
        <v>4676</v>
      </c>
      <c r="E386" t="s">
        <v>4921</v>
      </c>
      <c r="F386" t="s">
        <v>4918</v>
      </c>
      <c r="G386" t="s">
        <v>2238</v>
      </c>
      <c r="H386" t="s">
        <v>4943</v>
      </c>
      <c r="I386" t="s">
        <v>4944</v>
      </c>
      <c r="J386" t="s">
        <v>1494</v>
      </c>
      <c r="K386" t="s">
        <v>4632</v>
      </c>
      <c r="L386" t="s">
        <v>1814</v>
      </c>
      <c r="M386" t="s">
        <v>4633</v>
      </c>
      <c r="N386" t="s">
        <v>4640</v>
      </c>
      <c r="O386" t="s">
        <v>4641</v>
      </c>
      <c r="P386" t="s">
        <v>4926</v>
      </c>
      <c r="Q386" t="s">
        <v>4927</v>
      </c>
      <c r="R386" t="str">
        <f t="shared" si="10"/>
        <v>12.365 .0001.2001</v>
      </c>
      <c r="S386" t="str">
        <f t="shared" si="11"/>
        <v>08.002.12.365 .0001.2001</v>
      </c>
    </row>
    <row r="387" spans="1:19" x14ac:dyDescent="0.2">
      <c r="A387">
        <v>386</v>
      </c>
      <c r="B387" t="s">
        <v>4689</v>
      </c>
      <c r="C387" t="s">
        <v>4916</v>
      </c>
      <c r="D387" t="s">
        <v>4676</v>
      </c>
      <c r="E387" t="s">
        <v>4921</v>
      </c>
      <c r="F387" t="s">
        <v>4918</v>
      </c>
      <c r="G387" t="s">
        <v>2238</v>
      </c>
      <c r="H387" t="s">
        <v>4943</v>
      </c>
      <c r="I387" t="s">
        <v>4944</v>
      </c>
      <c r="J387" t="s">
        <v>1494</v>
      </c>
      <c r="K387" t="s">
        <v>4632</v>
      </c>
      <c r="L387" t="s">
        <v>1814</v>
      </c>
      <c r="M387" t="s">
        <v>4633</v>
      </c>
      <c r="N387" t="s">
        <v>4642</v>
      </c>
      <c r="O387" t="s">
        <v>4643</v>
      </c>
      <c r="P387" t="s">
        <v>4926</v>
      </c>
      <c r="Q387" t="s">
        <v>4927</v>
      </c>
      <c r="R387" t="str">
        <f t="shared" ref="R387:R450" si="12">F387&amp;"."&amp;H387&amp;"."&amp;J387&amp;"."&amp;L387</f>
        <v>12.365 .0001.2001</v>
      </c>
      <c r="S387" t="str">
        <f t="shared" ref="S387:S450" si="13">B387&amp;"."&amp;D387&amp;"."&amp;F387&amp;"."&amp;H387&amp;"."&amp;J387&amp;"."&amp;L387</f>
        <v>08.002.12.365 .0001.2001</v>
      </c>
    </row>
    <row r="388" spans="1:19" x14ac:dyDescent="0.2">
      <c r="A388">
        <v>387</v>
      </c>
      <c r="B388" t="s">
        <v>4689</v>
      </c>
      <c r="C388" t="s">
        <v>4916</v>
      </c>
      <c r="D388" t="s">
        <v>4676</v>
      </c>
      <c r="E388" t="s">
        <v>4921</v>
      </c>
      <c r="F388" t="s">
        <v>4918</v>
      </c>
      <c r="G388" t="s">
        <v>2238</v>
      </c>
      <c r="H388" t="s">
        <v>4943</v>
      </c>
      <c r="I388" t="s">
        <v>4944</v>
      </c>
      <c r="J388" t="s">
        <v>1494</v>
      </c>
      <c r="K388" t="s">
        <v>4632</v>
      </c>
      <c r="L388" t="s">
        <v>1814</v>
      </c>
      <c r="M388" t="s">
        <v>4633</v>
      </c>
      <c r="N388" t="s">
        <v>4644</v>
      </c>
      <c r="O388" t="s">
        <v>4645</v>
      </c>
      <c r="P388" t="s">
        <v>4926</v>
      </c>
      <c r="Q388" t="s">
        <v>4927</v>
      </c>
      <c r="R388" t="str">
        <f t="shared" si="12"/>
        <v>12.365 .0001.2001</v>
      </c>
      <c r="S388" t="str">
        <f t="shared" si="13"/>
        <v>08.002.12.365 .0001.2001</v>
      </c>
    </row>
    <row r="389" spans="1:19" x14ac:dyDescent="0.2">
      <c r="A389">
        <v>388</v>
      </c>
      <c r="B389" t="s">
        <v>4689</v>
      </c>
      <c r="C389" t="s">
        <v>4916</v>
      </c>
      <c r="D389" t="s">
        <v>4676</v>
      </c>
      <c r="E389" t="s">
        <v>4921</v>
      </c>
      <c r="F389" t="s">
        <v>4918</v>
      </c>
      <c r="G389" t="s">
        <v>2238</v>
      </c>
      <c r="H389" t="s">
        <v>4943</v>
      </c>
      <c r="I389" t="s">
        <v>4944</v>
      </c>
      <c r="J389" t="s">
        <v>1494</v>
      </c>
      <c r="K389" t="s">
        <v>4632</v>
      </c>
      <c r="L389" t="s">
        <v>1817</v>
      </c>
      <c r="M389" t="s">
        <v>4646</v>
      </c>
      <c r="N389" t="s">
        <v>4647</v>
      </c>
      <c r="O389" t="s">
        <v>4648</v>
      </c>
      <c r="P389" t="s">
        <v>4919</v>
      </c>
      <c r="Q389" t="s">
        <v>4920</v>
      </c>
      <c r="R389" t="str">
        <f t="shared" si="12"/>
        <v>12.365 .0001.2002</v>
      </c>
      <c r="S389" t="str">
        <f t="shared" si="13"/>
        <v>08.002.12.365 .0001.2002</v>
      </c>
    </row>
    <row r="390" spans="1:19" x14ac:dyDescent="0.2">
      <c r="A390">
        <v>389</v>
      </c>
      <c r="B390" t="s">
        <v>4689</v>
      </c>
      <c r="C390" t="s">
        <v>4916</v>
      </c>
      <c r="D390" t="s">
        <v>4676</v>
      </c>
      <c r="E390" t="s">
        <v>4921</v>
      </c>
      <c r="F390" t="s">
        <v>4918</v>
      </c>
      <c r="G390" t="s">
        <v>2238</v>
      </c>
      <c r="H390" t="s">
        <v>4943</v>
      </c>
      <c r="I390" t="s">
        <v>4944</v>
      </c>
      <c r="J390" t="s">
        <v>1494</v>
      </c>
      <c r="K390" t="s">
        <v>4632</v>
      </c>
      <c r="L390" t="s">
        <v>1817</v>
      </c>
      <c r="M390" t="s">
        <v>4646</v>
      </c>
      <c r="N390" t="s">
        <v>4647</v>
      </c>
      <c r="O390" t="s">
        <v>4648</v>
      </c>
      <c r="P390" t="s">
        <v>4926</v>
      </c>
      <c r="Q390" t="s">
        <v>4927</v>
      </c>
      <c r="R390" t="str">
        <f t="shared" si="12"/>
        <v>12.365 .0001.2002</v>
      </c>
      <c r="S390" t="str">
        <f t="shared" si="13"/>
        <v>08.002.12.365 .0001.2002</v>
      </c>
    </row>
    <row r="391" spans="1:19" x14ac:dyDescent="0.2">
      <c r="A391">
        <v>390</v>
      </c>
      <c r="B391" t="s">
        <v>4689</v>
      </c>
      <c r="C391" t="s">
        <v>4916</v>
      </c>
      <c r="D391" t="s">
        <v>4676</v>
      </c>
      <c r="E391" t="s">
        <v>4921</v>
      </c>
      <c r="F391" t="s">
        <v>4918</v>
      </c>
      <c r="G391" t="s">
        <v>2238</v>
      </c>
      <c r="H391" t="s">
        <v>4943</v>
      </c>
      <c r="I391" t="s">
        <v>4944</v>
      </c>
      <c r="J391" t="s">
        <v>1494</v>
      </c>
      <c r="K391" t="s">
        <v>4632</v>
      </c>
      <c r="L391" t="s">
        <v>1817</v>
      </c>
      <c r="M391" t="s">
        <v>4646</v>
      </c>
      <c r="N391" t="s">
        <v>4651</v>
      </c>
      <c r="O391" t="s">
        <v>4652</v>
      </c>
      <c r="P391" t="s">
        <v>4919</v>
      </c>
      <c r="Q391" t="s">
        <v>4920</v>
      </c>
      <c r="R391" t="str">
        <f t="shared" si="12"/>
        <v>12.365 .0001.2002</v>
      </c>
      <c r="S391" t="str">
        <f t="shared" si="13"/>
        <v>08.002.12.365 .0001.2002</v>
      </c>
    </row>
    <row r="392" spans="1:19" x14ac:dyDescent="0.2">
      <c r="A392">
        <v>391</v>
      </c>
      <c r="B392" t="s">
        <v>4689</v>
      </c>
      <c r="C392" t="s">
        <v>4916</v>
      </c>
      <c r="D392" t="s">
        <v>4676</v>
      </c>
      <c r="E392" t="s">
        <v>4921</v>
      </c>
      <c r="F392" t="s">
        <v>4918</v>
      </c>
      <c r="G392" t="s">
        <v>2238</v>
      </c>
      <c r="H392" t="s">
        <v>4943</v>
      </c>
      <c r="I392" t="s">
        <v>4944</v>
      </c>
      <c r="J392" t="s">
        <v>1494</v>
      </c>
      <c r="K392" t="s">
        <v>4632</v>
      </c>
      <c r="L392" t="s">
        <v>1817</v>
      </c>
      <c r="M392" t="s">
        <v>4646</v>
      </c>
      <c r="N392" t="s">
        <v>4651</v>
      </c>
      <c r="O392" t="s">
        <v>4652</v>
      </c>
      <c r="P392" t="s">
        <v>4926</v>
      </c>
      <c r="Q392" t="s">
        <v>4927</v>
      </c>
      <c r="R392" t="str">
        <f t="shared" si="12"/>
        <v>12.365 .0001.2002</v>
      </c>
      <c r="S392" t="str">
        <f t="shared" si="13"/>
        <v>08.002.12.365 .0001.2002</v>
      </c>
    </row>
    <row r="393" spans="1:19" x14ac:dyDescent="0.2">
      <c r="A393">
        <v>392</v>
      </c>
      <c r="B393" t="s">
        <v>4689</v>
      </c>
      <c r="C393" t="s">
        <v>4916</v>
      </c>
      <c r="D393" t="s">
        <v>4676</v>
      </c>
      <c r="E393" t="s">
        <v>4921</v>
      </c>
      <c r="F393" t="s">
        <v>4918</v>
      </c>
      <c r="G393" t="s">
        <v>2238</v>
      </c>
      <c r="H393" t="s">
        <v>4943</v>
      </c>
      <c r="I393" t="s">
        <v>4944</v>
      </c>
      <c r="J393" t="s">
        <v>1494</v>
      </c>
      <c r="K393" t="s">
        <v>4632</v>
      </c>
      <c r="L393" t="s">
        <v>1817</v>
      </c>
      <c r="M393" t="s">
        <v>4646</v>
      </c>
      <c r="N393" t="s">
        <v>4653</v>
      </c>
      <c r="O393" t="s">
        <v>4654</v>
      </c>
      <c r="P393" t="s">
        <v>4919</v>
      </c>
      <c r="Q393" t="s">
        <v>4920</v>
      </c>
      <c r="R393" t="str">
        <f t="shared" si="12"/>
        <v>12.365 .0001.2002</v>
      </c>
      <c r="S393" t="str">
        <f t="shared" si="13"/>
        <v>08.002.12.365 .0001.2002</v>
      </c>
    </row>
    <row r="394" spans="1:19" x14ac:dyDescent="0.2">
      <c r="A394">
        <v>393</v>
      </c>
      <c r="B394" t="s">
        <v>4689</v>
      </c>
      <c r="C394" t="s">
        <v>4916</v>
      </c>
      <c r="D394" t="s">
        <v>4676</v>
      </c>
      <c r="E394" t="s">
        <v>4921</v>
      </c>
      <c r="F394" t="s">
        <v>4918</v>
      </c>
      <c r="G394" t="s">
        <v>2238</v>
      </c>
      <c r="H394" t="s">
        <v>4943</v>
      </c>
      <c r="I394" t="s">
        <v>4944</v>
      </c>
      <c r="J394" t="s">
        <v>1494</v>
      </c>
      <c r="K394" t="s">
        <v>4632</v>
      </c>
      <c r="L394" t="s">
        <v>1817</v>
      </c>
      <c r="M394" t="s">
        <v>4646</v>
      </c>
      <c r="N394" t="s">
        <v>4653</v>
      </c>
      <c r="O394" t="s">
        <v>4654</v>
      </c>
      <c r="P394" t="s">
        <v>4926</v>
      </c>
      <c r="Q394" t="s">
        <v>4927</v>
      </c>
      <c r="R394" t="str">
        <f t="shared" si="12"/>
        <v>12.365 .0001.2002</v>
      </c>
      <c r="S394" t="str">
        <f t="shared" si="13"/>
        <v>08.002.12.365 .0001.2002</v>
      </c>
    </row>
    <row r="395" spans="1:19" x14ac:dyDescent="0.2">
      <c r="A395">
        <v>394</v>
      </c>
      <c r="B395" t="s">
        <v>4689</v>
      </c>
      <c r="C395" t="s">
        <v>4916</v>
      </c>
      <c r="D395" t="s">
        <v>4676</v>
      </c>
      <c r="E395" t="s">
        <v>4921</v>
      </c>
      <c r="F395" t="s">
        <v>4918</v>
      </c>
      <c r="G395" t="s">
        <v>2238</v>
      </c>
      <c r="H395" t="s">
        <v>4943</v>
      </c>
      <c r="I395" t="s">
        <v>4944</v>
      </c>
      <c r="J395" t="s">
        <v>1494</v>
      </c>
      <c r="K395" t="s">
        <v>4632</v>
      </c>
      <c r="L395" t="s">
        <v>1817</v>
      </c>
      <c r="M395" t="s">
        <v>4646</v>
      </c>
      <c r="N395" t="s">
        <v>4657</v>
      </c>
      <c r="O395" t="s">
        <v>4658</v>
      </c>
      <c r="P395" t="s">
        <v>4919</v>
      </c>
      <c r="Q395" t="s">
        <v>4920</v>
      </c>
      <c r="R395" t="str">
        <f t="shared" si="12"/>
        <v>12.365 .0001.2002</v>
      </c>
      <c r="S395" t="str">
        <f t="shared" si="13"/>
        <v>08.002.12.365 .0001.2002</v>
      </c>
    </row>
    <row r="396" spans="1:19" x14ac:dyDescent="0.2">
      <c r="A396">
        <v>395</v>
      </c>
      <c r="B396" t="s">
        <v>4689</v>
      </c>
      <c r="C396" t="s">
        <v>4916</v>
      </c>
      <c r="D396" t="s">
        <v>4676</v>
      </c>
      <c r="E396" t="s">
        <v>4921</v>
      </c>
      <c r="F396" t="s">
        <v>4918</v>
      </c>
      <c r="G396" t="s">
        <v>2238</v>
      </c>
      <c r="H396" t="s">
        <v>4943</v>
      </c>
      <c r="I396" t="s">
        <v>4944</v>
      </c>
      <c r="J396" t="s">
        <v>1494</v>
      </c>
      <c r="K396" t="s">
        <v>4632</v>
      </c>
      <c r="L396" t="s">
        <v>1817</v>
      </c>
      <c r="M396" t="s">
        <v>4646</v>
      </c>
      <c r="N396" t="s">
        <v>4657</v>
      </c>
      <c r="O396" t="s">
        <v>4658</v>
      </c>
      <c r="P396" t="s">
        <v>4926</v>
      </c>
      <c r="Q396" t="s">
        <v>4927</v>
      </c>
      <c r="R396" t="str">
        <f t="shared" si="12"/>
        <v>12.365 .0001.2002</v>
      </c>
      <c r="S396" t="str">
        <f t="shared" si="13"/>
        <v>08.002.12.365 .0001.2002</v>
      </c>
    </row>
    <row r="397" spans="1:19" x14ac:dyDescent="0.2">
      <c r="A397">
        <v>396</v>
      </c>
      <c r="B397" t="s">
        <v>4689</v>
      </c>
      <c r="C397" t="s">
        <v>4916</v>
      </c>
      <c r="D397" t="s">
        <v>4676</v>
      </c>
      <c r="E397" t="s">
        <v>4921</v>
      </c>
      <c r="F397" t="s">
        <v>4918</v>
      </c>
      <c r="G397" t="s">
        <v>2238</v>
      </c>
      <c r="H397" t="s">
        <v>4943</v>
      </c>
      <c r="I397" t="s">
        <v>4944</v>
      </c>
      <c r="J397" t="s">
        <v>1500</v>
      </c>
      <c r="K397" t="s">
        <v>4728</v>
      </c>
      <c r="L397" t="s">
        <v>1652</v>
      </c>
      <c r="M397" t="s">
        <v>4729</v>
      </c>
      <c r="N397" t="s">
        <v>4655</v>
      </c>
      <c r="O397" t="s">
        <v>4656</v>
      </c>
      <c r="P397" t="s">
        <v>4919</v>
      </c>
      <c r="Q397" t="s">
        <v>4920</v>
      </c>
      <c r="R397" t="str">
        <f t="shared" si="12"/>
        <v>12.365 .0003.1003</v>
      </c>
      <c r="S397" t="str">
        <f t="shared" si="13"/>
        <v>08.002.12.365 .0003.1003</v>
      </c>
    </row>
    <row r="398" spans="1:19" x14ac:dyDescent="0.2">
      <c r="A398">
        <v>397</v>
      </c>
      <c r="B398" t="s">
        <v>4689</v>
      </c>
      <c r="C398" t="s">
        <v>4916</v>
      </c>
      <c r="D398" t="s">
        <v>4676</v>
      </c>
      <c r="E398" t="s">
        <v>4921</v>
      </c>
      <c r="F398" t="s">
        <v>4918</v>
      </c>
      <c r="G398" t="s">
        <v>2238</v>
      </c>
      <c r="H398" t="s">
        <v>4943</v>
      </c>
      <c r="I398" t="s">
        <v>4944</v>
      </c>
      <c r="J398" t="s">
        <v>1500</v>
      </c>
      <c r="K398" t="s">
        <v>4728</v>
      </c>
      <c r="L398" t="s">
        <v>1652</v>
      </c>
      <c r="M398" t="s">
        <v>4729</v>
      </c>
      <c r="N398" t="s">
        <v>4655</v>
      </c>
      <c r="O398" t="s">
        <v>4656</v>
      </c>
      <c r="P398" t="s">
        <v>4926</v>
      </c>
      <c r="Q398" t="s">
        <v>4927</v>
      </c>
      <c r="R398" t="str">
        <f t="shared" si="12"/>
        <v>12.365 .0003.1003</v>
      </c>
      <c r="S398" t="str">
        <f t="shared" si="13"/>
        <v>08.002.12.365 .0003.1003</v>
      </c>
    </row>
    <row r="399" spans="1:19" x14ac:dyDescent="0.2">
      <c r="A399">
        <v>398</v>
      </c>
      <c r="B399" t="s">
        <v>4689</v>
      </c>
      <c r="C399" t="s">
        <v>4916</v>
      </c>
      <c r="D399" t="s">
        <v>4676</v>
      </c>
      <c r="E399" t="s">
        <v>4921</v>
      </c>
      <c r="F399" t="s">
        <v>4918</v>
      </c>
      <c r="G399" t="s">
        <v>2238</v>
      </c>
      <c r="H399" t="s">
        <v>4943</v>
      </c>
      <c r="I399" t="s">
        <v>4944</v>
      </c>
      <c r="J399" t="s">
        <v>1500</v>
      </c>
      <c r="K399" t="s">
        <v>4728</v>
      </c>
      <c r="L399" t="s">
        <v>1652</v>
      </c>
      <c r="M399" t="s">
        <v>4729</v>
      </c>
      <c r="N399" t="s">
        <v>4932</v>
      </c>
      <c r="O399" t="s">
        <v>4933</v>
      </c>
      <c r="P399" t="s">
        <v>4919</v>
      </c>
      <c r="Q399" t="s">
        <v>4920</v>
      </c>
      <c r="R399" t="str">
        <f t="shared" si="12"/>
        <v>12.365 .0003.1003</v>
      </c>
      <c r="S399" t="str">
        <f t="shared" si="13"/>
        <v>08.002.12.365 .0003.1003</v>
      </c>
    </row>
    <row r="400" spans="1:19" x14ac:dyDescent="0.2">
      <c r="A400">
        <v>399</v>
      </c>
      <c r="B400" t="s">
        <v>4689</v>
      </c>
      <c r="C400" t="s">
        <v>4916</v>
      </c>
      <c r="D400" t="s">
        <v>4676</v>
      </c>
      <c r="E400" t="s">
        <v>4921</v>
      </c>
      <c r="F400" t="s">
        <v>4918</v>
      </c>
      <c r="G400" t="s">
        <v>2238</v>
      </c>
      <c r="H400" t="s">
        <v>4943</v>
      </c>
      <c r="I400" t="s">
        <v>4944</v>
      </c>
      <c r="J400" t="s">
        <v>1500</v>
      </c>
      <c r="K400" t="s">
        <v>4728</v>
      </c>
      <c r="L400" t="s">
        <v>1652</v>
      </c>
      <c r="M400" t="s">
        <v>4729</v>
      </c>
      <c r="N400" t="s">
        <v>4932</v>
      </c>
      <c r="O400" t="s">
        <v>4933</v>
      </c>
      <c r="P400" t="s">
        <v>4926</v>
      </c>
      <c r="Q400" t="s">
        <v>4927</v>
      </c>
      <c r="R400" t="str">
        <f t="shared" si="12"/>
        <v>12.365 .0003.1003</v>
      </c>
      <c r="S400" t="str">
        <f t="shared" si="13"/>
        <v>08.002.12.365 .0003.1003</v>
      </c>
    </row>
    <row r="401" spans="1:19" x14ac:dyDescent="0.2">
      <c r="A401">
        <v>400</v>
      </c>
      <c r="B401" t="s">
        <v>4689</v>
      </c>
      <c r="C401" t="s">
        <v>4916</v>
      </c>
      <c r="D401" t="s">
        <v>4676</v>
      </c>
      <c r="E401" t="s">
        <v>4921</v>
      </c>
      <c r="F401" t="s">
        <v>4918</v>
      </c>
      <c r="G401" t="s">
        <v>2238</v>
      </c>
      <c r="H401" t="s">
        <v>4943</v>
      </c>
      <c r="I401" t="s">
        <v>4944</v>
      </c>
      <c r="J401" t="s">
        <v>1500</v>
      </c>
      <c r="K401" t="s">
        <v>4728</v>
      </c>
      <c r="L401" t="s">
        <v>1833</v>
      </c>
      <c r="M401" t="s">
        <v>4730</v>
      </c>
      <c r="N401" t="s">
        <v>4647</v>
      </c>
      <c r="O401" t="s">
        <v>4648</v>
      </c>
      <c r="P401" t="s">
        <v>4919</v>
      </c>
      <c r="Q401" t="s">
        <v>4920</v>
      </c>
      <c r="R401" t="str">
        <f t="shared" si="12"/>
        <v>12.365 .0003.2007</v>
      </c>
      <c r="S401" t="str">
        <f t="shared" si="13"/>
        <v>08.002.12.365 .0003.2007</v>
      </c>
    </row>
    <row r="402" spans="1:19" x14ac:dyDescent="0.2">
      <c r="A402">
        <v>401</v>
      </c>
      <c r="B402" t="s">
        <v>4689</v>
      </c>
      <c r="C402" t="s">
        <v>4916</v>
      </c>
      <c r="D402" t="s">
        <v>4676</v>
      </c>
      <c r="E402" t="s">
        <v>4921</v>
      </c>
      <c r="F402" t="s">
        <v>4918</v>
      </c>
      <c r="G402" t="s">
        <v>2238</v>
      </c>
      <c r="H402" t="s">
        <v>4943</v>
      </c>
      <c r="I402" t="s">
        <v>4944</v>
      </c>
      <c r="J402" t="s">
        <v>1500</v>
      </c>
      <c r="K402" t="s">
        <v>4728</v>
      </c>
      <c r="L402" t="s">
        <v>1833</v>
      </c>
      <c r="M402" t="s">
        <v>4730</v>
      </c>
      <c r="N402" t="s">
        <v>4651</v>
      </c>
      <c r="O402" t="s">
        <v>4652</v>
      </c>
      <c r="P402" t="s">
        <v>4919</v>
      </c>
      <c r="Q402" t="s">
        <v>4920</v>
      </c>
      <c r="R402" t="str">
        <f t="shared" si="12"/>
        <v>12.365 .0003.2007</v>
      </c>
      <c r="S402" t="str">
        <f t="shared" si="13"/>
        <v>08.002.12.365 .0003.2007</v>
      </c>
    </row>
    <row r="403" spans="1:19" x14ac:dyDescent="0.2">
      <c r="A403">
        <v>402</v>
      </c>
      <c r="B403" t="s">
        <v>4689</v>
      </c>
      <c r="C403" t="s">
        <v>4916</v>
      </c>
      <c r="D403" t="s">
        <v>4676</v>
      </c>
      <c r="E403" t="s">
        <v>4921</v>
      </c>
      <c r="F403" t="s">
        <v>4918</v>
      </c>
      <c r="G403" t="s">
        <v>2238</v>
      </c>
      <c r="H403" t="s">
        <v>4943</v>
      </c>
      <c r="I403" t="s">
        <v>4944</v>
      </c>
      <c r="J403" t="s">
        <v>1500</v>
      </c>
      <c r="K403" t="s">
        <v>4728</v>
      </c>
      <c r="L403" t="s">
        <v>1833</v>
      </c>
      <c r="M403" t="s">
        <v>4730</v>
      </c>
      <c r="N403" t="s">
        <v>4653</v>
      </c>
      <c r="O403" t="s">
        <v>4654</v>
      </c>
      <c r="P403" t="s">
        <v>4919</v>
      </c>
      <c r="Q403" t="s">
        <v>4920</v>
      </c>
      <c r="R403" t="str">
        <f t="shared" si="12"/>
        <v>12.365 .0003.2007</v>
      </c>
      <c r="S403" t="str">
        <f t="shared" si="13"/>
        <v>08.002.12.365 .0003.2007</v>
      </c>
    </row>
    <row r="404" spans="1:19" x14ac:dyDescent="0.2">
      <c r="A404">
        <v>403</v>
      </c>
      <c r="B404" t="s">
        <v>4689</v>
      </c>
      <c r="C404" t="s">
        <v>4916</v>
      </c>
      <c r="D404" t="s">
        <v>4676</v>
      </c>
      <c r="E404" t="s">
        <v>4921</v>
      </c>
      <c r="F404" t="s">
        <v>4918</v>
      </c>
      <c r="G404" t="s">
        <v>2238</v>
      </c>
      <c r="H404" t="s">
        <v>4943</v>
      </c>
      <c r="I404" t="s">
        <v>4944</v>
      </c>
      <c r="J404" t="s">
        <v>1500</v>
      </c>
      <c r="K404" t="s">
        <v>4728</v>
      </c>
      <c r="L404" t="s">
        <v>1833</v>
      </c>
      <c r="M404" t="s">
        <v>4730</v>
      </c>
      <c r="N404" t="s">
        <v>4657</v>
      </c>
      <c r="O404" t="s">
        <v>4658</v>
      </c>
      <c r="P404" t="s">
        <v>4919</v>
      </c>
      <c r="Q404" t="s">
        <v>4920</v>
      </c>
      <c r="R404" t="str">
        <f t="shared" si="12"/>
        <v>12.365 .0003.2007</v>
      </c>
      <c r="S404" t="str">
        <f t="shared" si="13"/>
        <v>08.002.12.365 .0003.2007</v>
      </c>
    </row>
    <row r="405" spans="1:19" x14ac:dyDescent="0.2">
      <c r="A405">
        <v>404</v>
      </c>
      <c r="B405" t="s">
        <v>4689</v>
      </c>
      <c r="C405" t="s">
        <v>4916</v>
      </c>
      <c r="D405" t="s">
        <v>4676</v>
      </c>
      <c r="E405" t="s">
        <v>4921</v>
      </c>
      <c r="F405" t="s">
        <v>4918</v>
      </c>
      <c r="G405" t="s">
        <v>2238</v>
      </c>
      <c r="H405" t="s">
        <v>4943</v>
      </c>
      <c r="I405" t="s">
        <v>4944</v>
      </c>
      <c r="J405" t="s">
        <v>1503</v>
      </c>
      <c r="K405" t="s">
        <v>4659</v>
      </c>
      <c r="L405" t="s">
        <v>1662</v>
      </c>
      <c r="M405" t="s">
        <v>4660</v>
      </c>
      <c r="N405" t="s">
        <v>4657</v>
      </c>
      <c r="O405" t="s">
        <v>4658</v>
      </c>
      <c r="P405" t="s">
        <v>4919</v>
      </c>
      <c r="Q405" t="s">
        <v>4920</v>
      </c>
      <c r="R405" t="str">
        <f t="shared" si="12"/>
        <v>12.365 .0004.1006</v>
      </c>
      <c r="S405" t="str">
        <f t="shared" si="13"/>
        <v>08.002.12.365 .0004.1006</v>
      </c>
    </row>
    <row r="406" spans="1:19" x14ac:dyDescent="0.2">
      <c r="A406">
        <v>405</v>
      </c>
      <c r="B406" t="s">
        <v>4689</v>
      </c>
      <c r="C406" t="s">
        <v>4916</v>
      </c>
      <c r="D406" t="s">
        <v>4676</v>
      </c>
      <c r="E406" t="s">
        <v>4921</v>
      </c>
      <c r="F406" t="s">
        <v>4918</v>
      </c>
      <c r="G406" t="s">
        <v>2238</v>
      </c>
      <c r="H406" t="s">
        <v>4943</v>
      </c>
      <c r="I406" t="s">
        <v>4944</v>
      </c>
      <c r="J406" t="s">
        <v>1503</v>
      </c>
      <c r="K406" t="s">
        <v>4659</v>
      </c>
      <c r="L406" t="s">
        <v>1836</v>
      </c>
      <c r="M406" t="s">
        <v>4661</v>
      </c>
      <c r="N406" t="s">
        <v>4647</v>
      </c>
      <c r="O406" t="s">
        <v>4648</v>
      </c>
      <c r="P406" t="s">
        <v>4919</v>
      </c>
      <c r="Q406" t="s">
        <v>4920</v>
      </c>
      <c r="R406" t="str">
        <f t="shared" si="12"/>
        <v>12.365 .0004.2008</v>
      </c>
      <c r="S406" t="str">
        <f t="shared" si="13"/>
        <v>08.002.12.365 .0004.2008</v>
      </c>
    </row>
    <row r="407" spans="1:19" x14ac:dyDescent="0.2">
      <c r="A407">
        <v>406</v>
      </c>
      <c r="B407" t="s">
        <v>4689</v>
      </c>
      <c r="C407" t="s">
        <v>4916</v>
      </c>
      <c r="D407" t="s">
        <v>4676</v>
      </c>
      <c r="E407" t="s">
        <v>4921</v>
      </c>
      <c r="F407" t="s">
        <v>4918</v>
      </c>
      <c r="G407" t="s">
        <v>2238</v>
      </c>
      <c r="H407" t="s">
        <v>4943</v>
      </c>
      <c r="I407" t="s">
        <v>4944</v>
      </c>
      <c r="J407" t="s">
        <v>1503</v>
      </c>
      <c r="K407" t="s">
        <v>4659</v>
      </c>
      <c r="L407" t="s">
        <v>1836</v>
      </c>
      <c r="M407" t="s">
        <v>4661</v>
      </c>
      <c r="N407" t="s">
        <v>4653</v>
      </c>
      <c r="O407" t="s">
        <v>4654</v>
      </c>
      <c r="P407" t="s">
        <v>4919</v>
      </c>
      <c r="Q407" t="s">
        <v>4920</v>
      </c>
      <c r="R407" t="str">
        <f t="shared" si="12"/>
        <v>12.365 .0004.2008</v>
      </c>
      <c r="S407" t="str">
        <f t="shared" si="13"/>
        <v>08.002.12.365 .0004.2008</v>
      </c>
    </row>
    <row r="408" spans="1:19" x14ac:dyDescent="0.2">
      <c r="A408">
        <v>407</v>
      </c>
      <c r="B408" t="s">
        <v>4689</v>
      </c>
      <c r="C408" t="s">
        <v>4916</v>
      </c>
      <c r="D408" t="s">
        <v>4676</v>
      </c>
      <c r="E408" t="s">
        <v>4921</v>
      </c>
      <c r="F408" t="s">
        <v>4918</v>
      </c>
      <c r="G408" t="s">
        <v>2238</v>
      </c>
      <c r="H408" t="s">
        <v>4943</v>
      </c>
      <c r="I408" t="s">
        <v>4944</v>
      </c>
      <c r="J408" t="s">
        <v>1506</v>
      </c>
      <c r="K408" t="s">
        <v>4731</v>
      </c>
      <c r="L408" t="s">
        <v>1842</v>
      </c>
      <c r="M408" t="s">
        <v>4936</v>
      </c>
      <c r="N408" t="s">
        <v>4647</v>
      </c>
      <c r="O408" t="s">
        <v>4648</v>
      </c>
      <c r="P408" t="s">
        <v>4919</v>
      </c>
      <c r="Q408" t="s">
        <v>4920</v>
      </c>
      <c r="R408" t="str">
        <f t="shared" si="12"/>
        <v>12.365 .0005.2010</v>
      </c>
      <c r="S408" t="str">
        <f t="shared" si="13"/>
        <v>08.002.12.365 .0005.2010</v>
      </c>
    </row>
    <row r="409" spans="1:19" x14ac:dyDescent="0.2">
      <c r="A409">
        <v>408</v>
      </c>
      <c r="B409" t="s">
        <v>4689</v>
      </c>
      <c r="C409" t="s">
        <v>4916</v>
      </c>
      <c r="D409" t="s">
        <v>4676</v>
      </c>
      <c r="E409" t="s">
        <v>4921</v>
      </c>
      <c r="F409" t="s">
        <v>4918</v>
      </c>
      <c r="G409" t="s">
        <v>2238</v>
      </c>
      <c r="H409" t="s">
        <v>4943</v>
      </c>
      <c r="I409" t="s">
        <v>4944</v>
      </c>
      <c r="J409" t="s">
        <v>1506</v>
      </c>
      <c r="K409" t="s">
        <v>4731</v>
      </c>
      <c r="L409" t="s">
        <v>1842</v>
      </c>
      <c r="M409" t="s">
        <v>4936</v>
      </c>
      <c r="N409" t="s">
        <v>4653</v>
      </c>
      <c r="O409" t="s">
        <v>4654</v>
      </c>
      <c r="P409" t="s">
        <v>4919</v>
      </c>
      <c r="Q409" t="s">
        <v>4920</v>
      </c>
      <c r="R409" t="str">
        <f t="shared" si="12"/>
        <v>12.365 .0005.2010</v>
      </c>
      <c r="S409" t="str">
        <f t="shared" si="13"/>
        <v>08.002.12.365 .0005.2010</v>
      </c>
    </row>
    <row r="410" spans="1:19" x14ac:dyDescent="0.2">
      <c r="A410">
        <v>409</v>
      </c>
      <c r="B410" t="s">
        <v>4689</v>
      </c>
      <c r="C410" t="s">
        <v>4916</v>
      </c>
      <c r="D410" t="s">
        <v>4676</v>
      </c>
      <c r="E410" t="s">
        <v>4921</v>
      </c>
      <c r="F410" t="s">
        <v>4918</v>
      </c>
      <c r="G410" t="s">
        <v>2238</v>
      </c>
      <c r="H410" t="s">
        <v>4943</v>
      </c>
      <c r="I410" t="s">
        <v>4944</v>
      </c>
      <c r="J410" t="s">
        <v>1506</v>
      </c>
      <c r="K410" t="s">
        <v>4731</v>
      </c>
      <c r="L410" t="s">
        <v>1845</v>
      </c>
      <c r="M410" t="s">
        <v>4937</v>
      </c>
      <c r="N410" t="s">
        <v>4647</v>
      </c>
      <c r="O410" t="s">
        <v>4648</v>
      </c>
      <c r="P410" t="s">
        <v>4919</v>
      </c>
      <c r="Q410" t="s">
        <v>4920</v>
      </c>
      <c r="R410" t="str">
        <f t="shared" si="12"/>
        <v>12.365 .0005.2012</v>
      </c>
      <c r="S410" t="str">
        <f t="shared" si="13"/>
        <v>08.002.12.365 .0005.2012</v>
      </c>
    </row>
    <row r="411" spans="1:19" x14ac:dyDescent="0.2">
      <c r="A411">
        <v>410</v>
      </c>
      <c r="B411" t="s">
        <v>4689</v>
      </c>
      <c r="C411" t="s">
        <v>4916</v>
      </c>
      <c r="D411" t="s">
        <v>4676</v>
      </c>
      <c r="E411" t="s">
        <v>4921</v>
      </c>
      <c r="F411" t="s">
        <v>4918</v>
      </c>
      <c r="G411" t="s">
        <v>2238</v>
      </c>
      <c r="H411" t="s">
        <v>4943</v>
      </c>
      <c r="I411" t="s">
        <v>4944</v>
      </c>
      <c r="J411" t="s">
        <v>1506</v>
      </c>
      <c r="K411" t="s">
        <v>4731</v>
      </c>
      <c r="L411" t="s">
        <v>1845</v>
      </c>
      <c r="M411" t="s">
        <v>4937</v>
      </c>
      <c r="N411" t="s">
        <v>4653</v>
      </c>
      <c r="O411" t="s">
        <v>4654</v>
      </c>
      <c r="P411" t="s">
        <v>4919</v>
      </c>
      <c r="Q411" t="s">
        <v>4920</v>
      </c>
      <c r="R411" t="str">
        <f t="shared" si="12"/>
        <v>12.365 .0005.2012</v>
      </c>
      <c r="S411" t="str">
        <f t="shared" si="13"/>
        <v>08.002.12.365 .0005.2012</v>
      </c>
    </row>
    <row r="412" spans="1:19" x14ac:dyDescent="0.2">
      <c r="A412">
        <v>411</v>
      </c>
      <c r="B412" t="s">
        <v>4689</v>
      </c>
      <c r="C412" t="s">
        <v>4916</v>
      </c>
      <c r="D412" t="s">
        <v>4676</v>
      </c>
      <c r="E412" t="s">
        <v>4921</v>
      </c>
      <c r="F412" t="s">
        <v>4918</v>
      </c>
      <c r="G412" t="s">
        <v>2238</v>
      </c>
      <c r="H412" t="s">
        <v>4943</v>
      </c>
      <c r="I412" t="s">
        <v>4944</v>
      </c>
      <c r="J412" t="s">
        <v>1506</v>
      </c>
      <c r="K412" t="s">
        <v>4731</v>
      </c>
      <c r="L412" t="s">
        <v>1857</v>
      </c>
      <c r="M412" t="s">
        <v>4935</v>
      </c>
      <c r="N412" t="s">
        <v>4706</v>
      </c>
      <c r="O412" t="s">
        <v>4707</v>
      </c>
      <c r="P412" t="s">
        <v>4919</v>
      </c>
      <c r="Q412" t="s">
        <v>4920</v>
      </c>
      <c r="R412" t="str">
        <f t="shared" si="12"/>
        <v>12.365 .0005.2016</v>
      </c>
      <c r="S412" t="str">
        <f t="shared" si="13"/>
        <v>08.002.12.365 .0005.2016</v>
      </c>
    </row>
    <row r="413" spans="1:19" x14ac:dyDescent="0.2">
      <c r="A413">
        <v>412</v>
      </c>
      <c r="B413" t="s">
        <v>4689</v>
      </c>
      <c r="C413" t="s">
        <v>4916</v>
      </c>
      <c r="D413" t="s">
        <v>4676</v>
      </c>
      <c r="E413" t="s">
        <v>4921</v>
      </c>
      <c r="F413" t="s">
        <v>4918</v>
      </c>
      <c r="G413" t="s">
        <v>2238</v>
      </c>
      <c r="H413" t="s">
        <v>4943</v>
      </c>
      <c r="I413" t="s">
        <v>4944</v>
      </c>
      <c r="J413" t="s">
        <v>1515</v>
      </c>
      <c r="K413" t="s">
        <v>4673</v>
      </c>
      <c r="L413" t="s">
        <v>1851</v>
      </c>
      <c r="M413" t="s">
        <v>4934</v>
      </c>
      <c r="N413" t="s">
        <v>4647</v>
      </c>
      <c r="O413" t="s">
        <v>4648</v>
      </c>
      <c r="P413" t="s">
        <v>4919</v>
      </c>
      <c r="Q413" t="s">
        <v>4920</v>
      </c>
      <c r="R413" t="str">
        <f t="shared" si="12"/>
        <v>12.365 .0008.2014</v>
      </c>
      <c r="S413" t="str">
        <f t="shared" si="13"/>
        <v>08.002.12.365 .0008.2014</v>
      </c>
    </row>
    <row r="414" spans="1:19" x14ac:dyDescent="0.2">
      <c r="A414">
        <v>413</v>
      </c>
      <c r="B414" t="s">
        <v>4689</v>
      </c>
      <c r="C414" t="s">
        <v>4916</v>
      </c>
      <c r="D414" t="s">
        <v>4676</v>
      </c>
      <c r="E414" t="s">
        <v>4921</v>
      </c>
      <c r="F414" t="s">
        <v>4918</v>
      </c>
      <c r="G414" t="s">
        <v>2238</v>
      </c>
      <c r="H414" t="s">
        <v>4943</v>
      </c>
      <c r="I414" t="s">
        <v>4944</v>
      </c>
      <c r="J414" t="s">
        <v>1515</v>
      </c>
      <c r="K414" t="s">
        <v>4673</v>
      </c>
      <c r="L414" t="s">
        <v>1851</v>
      </c>
      <c r="M414" t="s">
        <v>4934</v>
      </c>
      <c r="N414" t="s">
        <v>4653</v>
      </c>
      <c r="O414" t="s">
        <v>4654</v>
      </c>
      <c r="P414" t="s">
        <v>4919</v>
      </c>
      <c r="Q414" t="s">
        <v>4920</v>
      </c>
      <c r="R414" t="str">
        <f t="shared" si="12"/>
        <v>12.365 .0008.2014</v>
      </c>
      <c r="S414" t="str">
        <f t="shared" si="13"/>
        <v>08.002.12.365 .0008.2014</v>
      </c>
    </row>
    <row r="415" spans="1:19" x14ac:dyDescent="0.2">
      <c r="A415">
        <v>414</v>
      </c>
      <c r="B415" t="s">
        <v>4689</v>
      </c>
      <c r="C415" t="s">
        <v>4916</v>
      </c>
      <c r="D415" t="s">
        <v>4676</v>
      </c>
      <c r="E415" t="s">
        <v>4921</v>
      </c>
      <c r="F415" t="s">
        <v>4918</v>
      </c>
      <c r="G415" t="s">
        <v>2238</v>
      </c>
      <c r="H415" t="s">
        <v>4943</v>
      </c>
      <c r="I415" t="s">
        <v>4944</v>
      </c>
      <c r="J415" t="s">
        <v>1533</v>
      </c>
      <c r="K415" t="s">
        <v>4938</v>
      </c>
      <c r="L415" t="s">
        <v>1908</v>
      </c>
      <c r="M415" t="s">
        <v>4939</v>
      </c>
      <c r="N415" t="s">
        <v>4653</v>
      </c>
      <c r="O415" t="s">
        <v>4654</v>
      </c>
      <c r="P415" t="s">
        <v>4919</v>
      </c>
      <c r="Q415" t="s">
        <v>4920</v>
      </c>
      <c r="R415" t="str">
        <f t="shared" si="12"/>
        <v>12.365 .0014.2032</v>
      </c>
      <c r="S415" t="str">
        <f t="shared" si="13"/>
        <v>08.002.12.365 .0014.2032</v>
      </c>
    </row>
    <row r="416" spans="1:19" x14ac:dyDescent="0.2">
      <c r="A416">
        <v>415</v>
      </c>
      <c r="B416" t="s">
        <v>4689</v>
      </c>
      <c r="C416" t="s">
        <v>4916</v>
      </c>
      <c r="D416" t="s">
        <v>4676</v>
      </c>
      <c r="E416" t="s">
        <v>4921</v>
      </c>
      <c r="F416" t="s">
        <v>4918</v>
      </c>
      <c r="G416" t="s">
        <v>2238</v>
      </c>
      <c r="H416" t="s">
        <v>4943</v>
      </c>
      <c r="I416" t="s">
        <v>4944</v>
      </c>
      <c r="J416" t="s">
        <v>1533</v>
      </c>
      <c r="K416" t="s">
        <v>4938</v>
      </c>
      <c r="L416" t="s">
        <v>1910</v>
      </c>
      <c r="M416" t="s">
        <v>4940</v>
      </c>
      <c r="N416" t="s">
        <v>4706</v>
      </c>
      <c r="O416" t="s">
        <v>4707</v>
      </c>
      <c r="P416" t="s">
        <v>4919</v>
      </c>
      <c r="Q416" t="s">
        <v>4920</v>
      </c>
      <c r="R416" t="str">
        <f t="shared" si="12"/>
        <v>12.365 .0014.2033</v>
      </c>
      <c r="S416" t="str">
        <f t="shared" si="13"/>
        <v>08.002.12.365 .0014.2033</v>
      </c>
    </row>
    <row r="417" spans="1:19" x14ac:dyDescent="0.2">
      <c r="A417">
        <v>416</v>
      </c>
      <c r="B417" t="s">
        <v>4689</v>
      </c>
      <c r="C417" t="s">
        <v>4916</v>
      </c>
      <c r="D417" t="s">
        <v>4676</v>
      </c>
      <c r="E417" t="s">
        <v>4921</v>
      </c>
      <c r="F417" t="s">
        <v>4918</v>
      </c>
      <c r="G417" t="s">
        <v>2238</v>
      </c>
      <c r="H417" t="s">
        <v>4943</v>
      </c>
      <c r="I417" t="s">
        <v>4944</v>
      </c>
      <c r="J417" t="s">
        <v>1533</v>
      </c>
      <c r="K417" t="s">
        <v>4938</v>
      </c>
      <c r="L417" t="s">
        <v>1910</v>
      </c>
      <c r="M417" t="s">
        <v>4940</v>
      </c>
      <c r="N417" t="s">
        <v>4695</v>
      </c>
      <c r="O417" t="s">
        <v>4696</v>
      </c>
      <c r="P417" t="s">
        <v>4636</v>
      </c>
      <c r="Q417" t="s">
        <v>4637</v>
      </c>
      <c r="R417" t="str">
        <f t="shared" si="12"/>
        <v>12.365 .0014.2033</v>
      </c>
      <c r="S417" t="str">
        <f t="shared" si="13"/>
        <v>08.002.12.365 .0014.2033</v>
      </c>
    </row>
    <row r="418" spans="1:19" x14ac:dyDescent="0.2">
      <c r="A418">
        <v>417</v>
      </c>
      <c r="B418" t="s">
        <v>4689</v>
      </c>
      <c r="C418" t="s">
        <v>4916</v>
      </c>
      <c r="D418" t="s">
        <v>4676</v>
      </c>
      <c r="E418" t="s">
        <v>4921</v>
      </c>
      <c r="F418" t="s">
        <v>4918</v>
      </c>
      <c r="G418" t="s">
        <v>2238</v>
      </c>
      <c r="H418" t="s">
        <v>4943</v>
      </c>
      <c r="I418" t="s">
        <v>4944</v>
      </c>
      <c r="J418" t="s">
        <v>1533</v>
      </c>
      <c r="K418" t="s">
        <v>4938</v>
      </c>
      <c r="L418" t="s">
        <v>1910</v>
      </c>
      <c r="M418" t="s">
        <v>4940</v>
      </c>
      <c r="N418" t="s">
        <v>4695</v>
      </c>
      <c r="O418" t="s">
        <v>4696</v>
      </c>
      <c r="P418" t="s">
        <v>4919</v>
      </c>
      <c r="Q418" t="s">
        <v>4920</v>
      </c>
      <c r="R418" t="str">
        <f t="shared" si="12"/>
        <v>12.365 .0014.2033</v>
      </c>
      <c r="S418" t="str">
        <f t="shared" si="13"/>
        <v>08.002.12.365 .0014.2033</v>
      </c>
    </row>
    <row r="419" spans="1:19" x14ac:dyDescent="0.2">
      <c r="A419">
        <v>418</v>
      </c>
      <c r="B419" t="s">
        <v>4689</v>
      </c>
      <c r="C419" t="s">
        <v>4916</v>
      </c>
      <c r="D419" t="s">
        <v>4676</v>
      </c>
      <c r="E419" t="s">
        <v>4921</v>
      </c>
      <c r="F419" t="s">
        <v>4918</v>
      </c>
      <c r="G419" t="s">
        <v>2238</v>
      </c>
      <c r="H419" t="s">
        <v>4943</v>
      </c>
      <c r="I419" t="s">
        <v>4944</v>
      </c>
      <c r="J419" t="s">
        <v>1533</v>
      </c>
      <c r="K419" t="s">
        <v>4938</v>
      </c>
      <c r="L419" t="s">
        <v>1913</v>
      </c>
      <c r="M419" t="s">
        <v>415</v>
      </c>
      <c r="N419" t="s">
        <v>4706</v>
      </c>
      <c r="O419" t="s">
        <v>4707</v>
      </c>
      <c r="P419" t="s">
        <v>4919</v>
      </c>
      <c r="Q419" t="s">
        <v>4920</v>
      </c>
      <c r="R419" t="str">
        <f t="shared" si="12"/>
        <v>12.365 .0014.2034</v>
      </c>
      <c r="S419" t="str">
        <f t="shared" si="13"/>
        <v>08.002.12.365 .0014.2034</v>
      </c>
    </row>
    <row r="420" spans="1:19" x14ac:dyDescent="0.2">
      <c r="A420">
        <v>419</v>
      </c>
      <c r="B420" t="s">
        <v>4689</v>
      </c>
      <c r="C420" t="s">
        <v>4916</v>
      </c>
      <c r="D420" t="s">
        <v>4676</v>
      </c>
      <c r="E420" t="s">
        <v>4921</v>
      </c>
      <c r="F420" t="s">
        <v>4918</v>
      </c>
      <c r="G420" t="s">
        <v>2238</v>
      </c>
      <c r="H420" t="s">
        <v>4943</v>
      </c>
      <c r="I420" t="s">
        <v>4944</v>
      </c>
      <c r="J420" t="s">
        <v>1533</v>
      </c>
      <c r="K420" t="s">
        <v>4938</v>
      </c>
      <c r="L420" t="s">
        <v>1913</v>
      </c>
      <c r="M420" t="s">
        <v>415</v>
      </c>
      <c r="N420" t="s">
        <v>4647</v>
      </c>
      <c r="O420" t="s">
        <v>4648</v>
      </c>
      <c r="P420" t="s">
        <v>4919</v>
      </c>
      <c r="Q420" t="s">
        <v>4920</v>
      </c>
      <c r="R420" t="str">
        <f t="shared" si="12"/>
        <v>12.365 .0014.2034</v>
      </c>
      <c r="S420" t="str">
        <f t="shared" si="13"/>
        <v>08.002.12.365 .0014.2034</v>
      </c>
    </row>
    <row r="421" spans="1:19" x14ac:dyDescent="0.2">
      <c r="A421">
        <v>420</v>
      </c>
      <c r="B421" t="s">
        <v>4689</v>
      </c>
      <c r="C421" t="s">
        <v>4916</v>
      </c>
      <c r="D421" t="s">
        <v>4676</v>
      </c>
      <c r="E421" t="s">
        <v>4921</v>
      </c>
      <c r="F421" t="s">
        <v>4918</v>
      </c>
      <c r="G421" t="s">
        <v>2238</v>
      </c>
      <c r="H421" t="s">
        <v>4943</v>
      </c>
      <c r="I421" t="s">
        <v>4944</v>
      </c>
      <c r="J421" t="s">
        <v>1533</v>
      </c>
      <c r="K421" t="s">
        <v>4938</v>
      </c>
      <c r="L421" t="s">
        <v>1913</v>
      </c>
      <c r="M421" t="s">
        <v>415</v>
      </c>
      <c r="N421" t="s">
        <v>4651</v>
      </c>
      <c r="O421" t="s">
        <v>4652</v>
      </c>
      <c r="P421" t="s">
        <v>4919</v>
      </c>
      <c r="Q421" t="s">
        <v>4920</v>
      </c>
      <c r="R421" t="str">
        <f t="shared" si="12"/>
        <v>12.365 .0014.2034</v>
      </c>
      <c r="S421" t="str">
        <f t="shared" si="13"/>
        <v>08.002.12.365 .0014.2034</v>
      </c>
    </row>
    <row r="422" spans="1:19" x14ac:dyDescent="0.2">
      <c r="A422">
        <v>421</v>
      </c>
      <c r="B422" t="s">
        <v>4689</v>
      </c>
      <c r="C422" t="s">
        <v>4916</v>
      </c>
      <c r="D422" t="s">
        <v>4676</v>
      </c>
      <c r="E422" t="s">
        <v>4921</v>
      </c>
      <c r="F422" t="s">
        <v>4918</v>
      </c>
      <c r="G422" t="s">
        <v>2238</v>
      </c>
      <c r="H422" t="s">
        <v>4943</v>
      </c>
      <c r="I422" t="s">
        <v>4944</v>
      </c>
      <c r="J422" t="s">
        <v>1533</v>
      </c>
      <c r="K422" t="s">
        <v>4938</v>
      </c>
      <c r="L422" t="s">
        <v>1913</v>
      </c>
      <c r="M422" t="s">
        <v>415</v>
      </c>
      <c r="N422" t="s">
        <v>4653</v>
      </c>
      <c r="O422" t="s">
        <v>4654</v>
      </c>
      <c r="P422" t="s">
        <v>4919</v>
      </c>
      <c r="Q422" t="s">
        <v>4920</v>
      </c>
      <c r="R422" t="str">
        <f t="shared" si="12"/>
        <v>12.365 .0014.2034</v>
      </c>
      <c r="S422" t="str">
        <f t="shared" si="13"/>
        <v>08.002.12.365 .0014.2034</v>
      </c>
    </row>
    <row r="423" spans="1:19" x14ac:dyDescent="0.2">
      <c r="A423">
        <v>422</v>
      </c>
      <c r="B423" t="s">
        <v>4689</v>
      </c>
      <c r="C423" t="s">
        <v>4916</v>
      </c>
      <c r="D423" t="s">
        <v>4676</v>
      </c>
      <c r="E423" t="s">
        <v>4921</v>
      </c>
      <c r="F423" t="s">
        <v>4918</v>
      </c>
      <c r="G423" t="s">
        <v>2238</v>
      </c>
      <c r="H423" t="s">
        <v>4943</v>
      </c>
      <c r="I423" t="s">
        <v>4944</v>
      </c>
      <c r="J423" t="s">
        <v>1533</v>
      </c>
      <c r="K423" t="s">
        <v>4938</v>
      </c>
      <c r="L423" t="s">
        <v>1913</v>
      </c>
      <c r="M423" t="s">
        <v>415</v>
      </c>
      <c r="N423" t="s">
        <v>4657</v>
      </c>
      <c r="O423" t="s">
        <v>4658</v>
      </c>
      <c r="P423" t="s">
        <v>4919</v>
      </c>
      <c r="Q423" t="s">
        <v>4920</v>
      </c>
      <c r="R423" t="str">
        <f t="shared" si="12"/>
        <v>12.365 .0014.2034</v>
      </c>
      <c r="S423" t="str">
        <f t="shared" si="13"/>
        <v>08.002.12.365 .0014.2034</v>
      </c>
    </row>
    <row r="424" spans="1:19" x14ac:dyDescent="0.2">
      <c r="A424">
        <v>423</v>
      </c>
      <c r="B424" t="s">
        <v>4689</v>
      </c>
      <c r="C424" t="s">
        <v>4916</v>
      </c>
      <c r="D424" t="s">
        <v>4676</v>
      </c>
      <c r="E424" t="s">
        <v>4921</v>
      </c>
      <c r="F424" t="s">
        <v>4918</v>
      </c>
      <c r="G424" t="s">
        <v>2238</v>
      </c>
      <c r="H424" t="s">
        <v>4943</v>
      </c>
      <c r="I424" t="s">
        <v>4944</v>
      </c>
      <c r="J424" t="s">
        <v>1533</v>
      </c>
      <c r="K424" t="s">
        <v>4938</v>
      </c>
      <c r="L424" t="s">
        <v>1916</v>
      </c>
      <c r="M424" t="s">
        <v>4945</v>
      </c>
      <c r="N424" t="s">
        <v>4706</v>
      </c>
      <c r="O424" t="s">
        <v>4707</v>
      </c>
      <c r="P424" t="s">
        <v>4919</v>
      </c>
      <c r="Q424" t="s">
        <v>4920</v>
      </c>
      <c r="R424" t="str">
        <f t="shared" si="12"/>
        <v>12.365 .0014.2035</v>
      </c>
      <c r="S424" t="str">
        <f t="shared" si="13"/>
        <v>08.002.12.365 .0014.2035</v>
      </c>
    </row>
    <row r="425" spans="1:19" x14ac:dyDescent="0.2">
      <c r="A425">
        <v>424</v>
      </c>
      <c r="B425" t="s">
        <v>4689</v>
      </c>
      <c r="C425" t="s">
        <v>4916</v>
      </c>
      <c r="D425" t="s">
        <v>4676</v>
      </c>
      <c r="E425" t="s">
        <v>4921</v>
      </c>
      <c r="F425" t="s">
        <v>4918</v>
      </c>
      <c r="G425" t="s">
        <v>2238</v>
      </c>
      <c r="H425" t="s">
        <v>4943</v>
      </c>
      <c r="I425" t="s">
        <v>4944</v>
      </c>
      <c r="J425" t="s">
        <v>1539</v>
      </c>
      <c r="K425" t="s">
        <v>4941</v>
      </c>
      <c r="L425" t="s">
        <v>1931</v>
      </c>
      <c r="M425" t="s">
        <v>4942</v>
      </c>
      <c r="N425" t="s">
        <v>4706</v>
      </c>
      <c r="O425" t="s">
        <v>4707</v>
      </c>
      <c r="P425" t="s">
        <v>4919</v>
      </c>
      <c r="Q425" t="s">
        <v>4920</v>
      </c>
      <c r="R425" t="str">
        <f t="shared" si="12"/>
        <v>12.365 .0016.2041</v>
      </c>
      <c r="S425" t="str">
        <f t="shared" si="13"/>
        <v>08.002.12.365 .0016.2041</v>
      </c>
    </row>
    <row r="426" spans="1:19" x14ac:dyDescent="0.2">
      <c r="A426">
        <v>425</v>
      </c>
      <c r="B426" t="s">
        <v>4689</v>
      </c>
      <c r="C426" t="s">
        <v>4916</v>
      </c>
      <c r="D426" t="s">
        <v>4676</v>
      </c>
      <c r="E426" t="s">
        <v>4921</v>
      </c>
      <c r="F426" t="s">
        <v>4918</v>
      </c>
      <c r="G426" t="s">
        <v>2238</v>
      </c>
      <c r="H426" t="s">
        <v>4943</v>
      </c>
      <c r="I426" t="s">
        <v>4944</v>
      </c>
      <c r="J426" t="s">
        <v>1539</v>
      </c>
      <c r="K426" t="s">
        <v>4941</v>
      </c>
      <c r="L426" t="s">
        <v>1931</v>
      </c>
      <c r="M426" t="s">
        <v>4942</v>
      </c>
      <c r="N426" t="s">
        <v>4647</v>
      </c>
      <c r="O426" t="s">
        <v>4648</v>
      </c>
      <c r="P426" t="s">
        <v>4919</v>
      </c>
      <c r="Q426" t="s">
        <v>4920</v>
      </c>
      <c r="R426" t="str">
        <f t="shared" si="12"/>
        <v>12.365 .0016.2041</v>
      </c>
      <c r="S426" t="str">
        <f t="shared" si="13"/>
        <v>08.002.12.365 .0016.2041</v>
      </c>
    </row>
    <row r="427" spans="1:19" x14ac:dyDescent="0.2">
      <c r="A427">
        <v>426</v>
      </c>
      <c r="B427" t="s">
        <v>4689</v>
      </c>
      <c r="C427" t="s">
        <v>4916</v>
      </c>
      <c r="D427" t="s">
        <v>4676</v>
      </c>
      <c r="E427" t="s">
        <v>4921</v>
      </c>
      <c r="F427" t="s">
        <v>4918</v>
      </c>
      <c r="G427" t="s">
        <v>2238</v>
      </c>
      <c r="H427" t="s">
        <v>4943</v>
      </c>
      <c r="I427" t="s">
        <v>4944</v>
      </c>
      <c r="J427" t="s">
        <v>1539</v>
      </c>
      <c r="K427" t="s">
        <v>4941</v>
      </c>
      <c r="L427" t="s">
        <v>1931</v>
      </c>
      <c r="M427" t="s">
        <v>4942</v>
      </c>
      <c r="N427" t="s">
        <v>4651</v>
      </c>
      <c r="O427" t="s">
        <v>4652</v>
      </c>
      <c r="P427" t="s">
        <v>4919</v>
      </c>
      <c r="Q427" t="s">
        <v>4920</v>
      </c>
      <c r="R427" t="str">
        <f t="shared" si="12"/>
        <v>12.365 .0016.2041</v>
      </c>
      <c r="S427" t="str">
        <f t="shared" si="13"/>
        <v>08.002.12.365 .0016.2041</v>
      </c>
    </row>
    <row r="428" spans="1:19" x14ac:dyDescent="0.2">
      <c r="A428">
        <v>427</v>
      </c>
      <c r="B428" t="s">
        <v>4689</v>
      </c>
      <c r="C428" t="s">
        <v>4916</v>
      </c>
      <c r="D428" t="s">
        <v>4676</v>
      </c>
      <c r="E428" t="s">
        <v>4921</v>
      </c>
      <c r="F428" t="s">
        <v>4918</v>
      </c>
      <c r="G428" t="s">
        <v>2238</v>
      </c>
      <c r="H428" t="s">
        <v>4943</v>
      </c>
      <c r="I428" t="s">
        <v>4944</v>
      </c>
      <c r="J428" t="s">
        <v>1539</v>
      </c>
      <c r="K428" t="s">
        <v>4941</v>
      </c>
      <c r="L428" t="s">
        <v>1931</v>
      </c>
      <c r="M428" t="s">
        <v>4942</v>
      </c>
      <c r="N428" t="s">
        <v>4653</v>
      </c>
      <c r="O428" t="s">
        <v>4654</v>
      </c>
      <c r="P428" t="s">
        <v>4919</v>
      </c>
      <c r="Q428" t="s">
        <v>4920</v>
      </c>
      <c r="R428" t="str">
        <f t="shared" si="12"/>
        <v>12.365 .0016.2041</v>
      </c>
      <c r="S428" t="str">
        <f t="shared" si="13"/>
        <v>08.002.12.365 .0016.2041</v>
      </c>
    </row>
    <row r="429" spans="1:19" x14ac:dyDescent="0.2">
      <c r="A429">
        <v>428</v>
      </c>
      <c r="B429" t="s">
        <v>4689</v>
      </c>
      <c r="C429" t="s">
        <v>4916</v>
      </c>
      <c r="D429" t="s">
        <v>4676</v>
      </c>
      <c r="E429" t="s">
        <v>4921</v>
      </c>
      <c r="F429" t="s">
        <v>4918</v>
      </c>
      <c r="G429" t="s">
        <v>2238</v>
      </c>
      <c r="H429" t="s">
        <v>4943</v>
      </c>
      <c r="I429" t="s">
        <v>4944</v>
      </c>
      <c r="J429" t="s">
        <v>1539</v>
      </c>
      <c r="K429" t="s">
        <v>4941</v>
      </c>
      <c r="L429" t="s">
        <v>1931</v>
      </c>
      <c r="M429" t="s">
        <v>4942</v>
      </c>
      <c r="N429" t="s">
        <v>4657</v>
      </c>
      <c r="O429" t="s">
        <v>4658</v>
      </c>
      <c r="P429" t="s">
        <v>4919</v>
      </c>
      <c r="Q429" t="s">
        <v>4920</v>
      </c>
      <c r="R429" t="str">
        <f t="shared" si="12"/>
        <v>12.365 .0016.2041</v>
      </c>
      <c r="S429" t="str">
        <f t="shared" si="13"/>
        <v>08.002.12.365 .0016.2041</v>
      </c>
    </row>
    <row r="430" spans="1:19" x14ac:dyDescent="0.2">
      <c r="A430">
        <v>429</v>
      </c>
      <c r="B430" t="s">
        <v>4689</v>
      </c>
      <c r="C430" t="s">
        <v>4916</v>
      </c>
      <c r="D430" t="s">
        <v>4676</v>
      </c>
      <c r="E430" t="s">
        <v>4921</v>
      </c>
      <c r="F430" t="s">
        <v>4918</v>
      </c>
      <c r="G430" t="s">
        <v>2238</v>
      </c>
      <c r="H430" t="s">
        <v>4946</v>
      </c>
      <c r="I430" t="s">
        <v>1543</v>
      </c>
      <c r="J430" t="s">
        <v>1494</v>
      </c>
      <c r="K430" t="s">
        <v>4632</v>
      </c>
      <c r="L430" t="s">
        <v>1814</v>
      </c>
      <c r="M430" t="s">
        <v>4633</v>
      </c>
      <c r="N430" t="s">
        <v>4634</v>
      </c>
      <c r="O430" t="s">
        <v>4635</v>
      </c>
      <c r="P430" t="s">
        <v>4924</v>
      </c>
      <c r="Q430" t="s">
        <v>4925</v>
      </c>
      <c r="R430" t="str">
        <f t="shared" si="12"/>
        <v>12.366 .0001.2001</v>
      </c>
      <c r="S430" t="str">
        <f t="shared" si="13"/>
        <v>08.002.12.366 .0001.2001</v>
      </c>
    </row>
    <row r="431" spans="1:19" x14ac:dyDescent="0.2">
      <c r="A431">
        <v>430</v>
      </c>
      <c r="B431" t="s">
        <v>4689</v>
      </c>
      <c r="C431" t="s">
        <v>4916</v>
      </c>
      <c r="D431" t="s">
        <v>4676</v>
      </c>
      <c r="E431" t="s">
        <v>4921</v>
      </c>
      <c r="F431" t="s">
        <v>4918</v>
      </c>
      <c r="G431" t="s">
        <v>2238</v>
      </c>
      <c r="H431" t="s">
        <v>4946</v>
      </c>
      <c r="I431" t="s">
        <v>1543</v>
      </c>
      <c r="J431" t="s">
        <v>1494</v>
      </c>
      <c r="K431" t="s">
        <v>4632</v>
      </c>
      <c r="L431" t="s">
        <v>1814</v>
      </c>
      <c r="M431" t="s">
        <v>4633</v>
      </c>
      <c r="N431" t="s">
        <v>4634</v>
      </c>
      <c r="O431" t="s">
        <v>4635</v>
      </c>
      <c r="P431" t="s">
        <v>4926</v>
      </c>
      <c r="Q431" t="s">
        <v>4927</v>
      </c>
      <c r="R431" t="str">
        <f t="shared" si="12"/>
        <v>12.366 .0001.2001</v>
      </c>
      <c r="S431" t="str">
        <f t="shared" si="13"/>
        <v>08.002.12.366 .0001.2001</v>
      </c>
    </row>
    <row r="432" spans="1:19" x14ac:dyDescent="0.2">
      <c r="A432">
        <v>431</v>
      </c>
      <c r="B432" t="s">
        <v>4689</v>
      </c>
      <c r="C432" t="s">
        <v>4916</v>
      </c>
      <c r="D432" t="s">
        <v>4676</v>
      </c>
      <c r="E432" t="s">
        <v>4921</v>
      </c>
      <c r="F432" t="s">
        <v>4918</v>
      </c>
      <c r="G432" t="s">
        <v>2238</v>
      </c>
      <c r="H432" t="s">
        <v>4946</v>
      </c>
      <c r="I432" t="s">
        <v>1543</v>
      </c>
      <c r="J432" t="s">
        <v>1494</v>
      </c>
      <c r="K432" t="s">
        <v>4632</v>
      </c>
      <c r="L432" t="s">
        <v>1814</v>
      </c>
      <c r="M432" t="s">
        <v>4633</v>
      </c>
      <c r="N432" t="s">
        <v>4638</v>
      </c>
      <c r="O432" t="s">
        <v>4639</v>
      </c>
      <c r="P432" t="s">
        <v>4924</v>
      </c>
      <c r="Q432" t="s">
        <v>4925</v>
      </c>
      <c r="R432" t="str">
        <f t="shared" si="12"/>
        <v>12.366 .0001.2001</v>
      </c>
      <c r="S432" t="str">
        <f t="shared" si="13"/>
        <v>08.002.12.366 .0001.2001</v>
      </c>
    </row>
    <row r="433" spans="1:19" x14ac:dyDescent="0.2">
      <c r="A433">
        <v>432</v>
      </c>
      <c r="B433" t="s">
        <v>4689</v>
      </c>
      <c r="C433" t="s">
        <v>4916</v>
      </c>
      <c r="D433" t="s">
        <v>4676</v>
      </c>
      <c r="E433" t="s">
        <v>4921</v>
      </c>
      <c r="F433" t="s">
        <v>4918</v>
      </c>
      <c r="G433" t="s">
        <v>2238</v>
      </c>
      <c r="H433" t="s">
        <v>4946</v>
      </c>
      <c r="I433" t="s">
        <v>1543</v>
      </c>
      <c r="J433" t="s">
        <v>1494</v>
      </c>
      <c r="K433" t="s">
        <v>4632</v>
      </c>
      <c r="L433" t="s">
        <v>1814</v>
      </c>
      <c r="M433" t="s">
        <v>4633</v>
      </c>
      <c r="N433" t="s">
        <v>4638</v>
      </c>
      <c r="O433" t="s">
        <v>4639</v>
      </c>
      <c r="P433" t="s">
        <v>4926</v>
      </c>
      <c r="Q433" t="s">
        <v>4927</v>
      </c>
      <c r="R433" t="str">
        <f t="shared" si="12"/>
        <v>12.366 .0001.2001</v>
      </c>
      <c r="S433" t="str">
        <f t="shared" si="13"/>
        <v>08.002.12.366 .0001.2001</v>
      </c>
    </row>
    <row r="434" spans="1:19" x14ac:dyDescent="0.2">
      <c r="A434">
        <v>433</v>
      </c>
      <c r="B434" t="s">
        <v>4689</v>
      </c>
      <c r="C434" t="s">
        <v>4916</v>
      </c>
      <c r="D434" t="s">
        <v>4676</v>
      </c>
      <c r="E434" t="s">
        <v>4921</v>
      </c>
      <c r="F434" t="s">
        <v>4918</v>
      </c>
      <c r="G434" t="s">
        <v>2238</v>
      </c>
      <c r="H434" t="s">
        <v>4946</v>
      </c>
      <c r="I434" t="s">
        <v>1543</v>
      </c>
      <c r="J434" t="s">
        <v>1494</v>
      </c>
      <c r="K434" t="s">
        <v>4632</v>
      </c>
      <c r="L434" t="s">
        <v>1814</v>
      </c>
      <c r="M434" t="s">
        <v>4633</v>
      </c>
      <c r="N434" t="s">
        <v>4640</v>
      </c>
      <c r="O434" t="s">
        <v>4641</v>
      </c>
      <c r="P434" t="s">
        <v>4924</v>
      </c>
      <c r="Q434" t="s">
        <v>4925</v>
      </c>
      <c r="R434" t="str">
        <f t="shared" si="12"/>
        <v>12.366 .0001.2001</v>
      </c>
      <c r="S434" t="str">
        <f t="shared" si="13"/>
        <v>08.002.12.366 .0001.2001</v>
      </c>
    </row>
    <row r="435" spans="1:19" x14ac:dyDescent="0.2">
      <c r="A435">
        <v>434</v>
      </c>
      <c r="B435" t="s">
        <v>4689</v>
      </c>
      <c r="C435" t="s">
        <v>4916</v>
      </c>
      <c r="D435" t="s">
        <v>4676</v>
      </c>
      <c r="E435" t="s">
        <v>4921</v>
      </c>
      <c r="F435" t="s">
        <v>4918</v>
      </c>
      <c r="G435" t="s">
        <v>2238</v>
      </c>
      <c r="H435" t="s">
        <v>4946</v>
      </c>
      <c r="I435" t="s">
        <v>1543</v>
      </c>
      <c r="J435" t="s">
        <v>1494</v>
      </c>
      <c r="K435" t="s">
        <v>4632</v>
      </c>
      <c r="L435" t="s">
        <v>1814</v>
      </c>
      <c r="M435" t="s">
        <v>4633</v>
      </c>
      <c r="N435" t="s">
        <v>4640</v>
      </c>
      <c r="O435" t="s">
        <v>4641</v>
      </c>
      <c r="P435" t="s">
        <v>4926</v>
      </c>
      <c r="Q435" t="s">
        <v>4927</v>
      </c>
      <c r="R435" t="str">
        <f t="shared" si="12"/>
        <v>12.366 .0001.2001</v>
      </c>
      <c r="S435" t="str">
        <f t="shared" si="13"/>
        <v>08.002.12.366 .0001.2001</v>
      </c>
    </row>
    <row r="436" spans="1:19" x14ac:dyDescent="0.2">
      <c r="A436">
        <v>435</v>
      </c>
      <c r="B436" t="s">
        <v>4689</v>
      </c>
      <c r="C436" t="s">
        <v>4916</v>
      </c>
      <c r="D436" t="s">
        <v>4676</v>
      </c>
      <c r="E436" t="s">
        <v>4921</v>
      </c>
      <c r="F436" t="s">
        <v>4918</v>
      </c>
      <c r="G436" t="s">
        <v>2238</v>
      </c>
      <c r="H436" t="s">
        <v>4946</v>
      </c>
      <c r="I436" t="s">
        <v>1543</v>
      </c>
      <c r="J436" t="s">
        <v>1494</v>
      </c>
      <c r="K436" t="s">
        <v>4632</v>
      </c>
      <c r="L436" t="s">
        <v>1814</v>
      </c>
      <c r="M436" t="s">
        <v>4633</v>
      </c>
      <c r="N436" t="s">
        <v>4642</v>
      </c>
      <c r="O436" t="s">
        <v>4643</v>
      </c>
      <c r="P436" t="s">
        <v>4926</v>
      </c>
      <c r="Q436" t="s">
        <v>4927</v>
      </c>
      <c r="R436" t="str">
        <f t="shared" si="12"/>
        <v>12.366 .0001.2001</v>
      </c>
      <c r="S436" t="str">
        <f t="shared" si="13"/>
        <v>08.002.12.366 .0001.2001</v>
      </c>
    </row>
    <row r="437" spans="1:19" x14ac:dyDescent="0.2">
      <c r="A437">
        <v>436</v>
      </c>
      <c r="B437" t="s">
        <v>4689</v>
      </c>
      <c r="C437" t="s">
        <v>4916</v>
      </c>
      <c r="D437" t="s">
        <v>4676</v>
      </c>
      <c r="E437" t="s">
        <v>4921</v>
      </c>
      <c r="F437" t="s">
        <v>4918</v>
      </c>
      <c r="G437" t="s">
        <v>2238</v>
      </c>
      <c r="H437" t="s">
        <v>4946</v>
      </c>
      <c r="I437" t="s">
        <v>1543</v>
      </c>
      <c r="J437" t="s">
        <v>1494</v>
      </c>
      <c r="K437" t="s">
        <v>4632</v>
      </c>
      <c r="L437" t="s">
        <v>1814</v>
      </c>
      <c r="M437" t="s">
        <v>4633</v>
      </c>
      <c r="N437" t="s">
        <v>4644</v>
      </c>
      <c r="O437" t="s">
        <v>4645</v>
      </c>
      <c r="P437" t="s">
        <v>4926</v>
      </c>
      <c r="Q437" t="s">
        <v>4927</v>
      </c>
      <c r="R437" t="str">
        <f t="shared" si="12"/>
        <v>12.366 .0001.2001</v>
      </c>
      <c r="S437" t="str">
        <f t="shared" si="13"/>
        <v>08.002.12.366 .0001.2001</v>
      </c>
    </row>
    <row r="438" spans="1:19" x14ac:dyDescent="0.2">
      <c r="A438">
        <v>437</v>
      </c>
      <c r="B438" t="s">
        <v>4689</v>
      </c>
      <c r="C438" t="s">
        <v>4916</v>
      </c>
      <c r="D438" t="s">
        <v>4676</v>
      </c>
      <c r="E438" t="s">
        <v>4921</v>
      </c>
      <c r="F438" t="s">
        <v>4918</v>
      </c>
      <c r="G438" t="s">
        <v>2238</v>
      </c>
      <c r="H438" t="s">
        <v>4946</v>
      </c>
      <c r="I438" t="s">
        <v>1543</v>
      </c>
      <c r="J438" t="s">
        <v>1494</v>
      </c>
      <c r="K438" t="s">
        <v>4632</v>
      </c>
      <c r="L438" t="s">
        <v>1817</v>
      </c>
      <c r="M438" t="s">
        <v>4646</v>
      </c>
      <c r="N438" t="s">
        <v>4647</v>
      </c>
      <c r="O438" t="s">
        <v>4648</v>
      </c>
      <c r="P438" t="s">
        <v>4926</v>
      </c>
      <c r="Q438" t="s">
        <v>4927</v>
      </c>
      <c r="R438" t="str">
        <f t="shared" si="12"/>
        <v>12.366 .0001.2002</v>
      </c>
      <c r="S438" t="str">
        <f t="shared" si="13"/>
        <v>08.002.12.366 .0001.2002</v>
      </c>
    </row>
    <row r="439" spans="1:19" x14ac:dyDescent="0.2">
      <c r="A439">
        <v>438</v>
      </c>
      <c r="B439" t="s">
        <v>4689</v>
      </c>
      <c r="C439" t="s">
        <v>4916</v>
      </c>
      <c r="D439" t="s">
        <v>4676</v>
      </c>
      <c r="E439" t="s">
        <v>4921</v>
      </c>
      <c r="F439" t="s">
        <v>4918</v>
      </c>
      <c r="G439" t="s">
        <v>2238</v>
      </c>
      <c r="H439" t="s">
        <v>4946</v>
      </c>
      <c r="I439" t="s">
        <v>1543</v>
      </c>
      <c r="J439" t="s">
        <v>1494</v>
      </c>
      <c r="K439" t="s">
        <v>4632</v>
      </c>
      <c r="L439" t="s">
        <v>1817</v>
      </c>
      <c r="M439" t="s">
        <v>4646</v>
      </c>
      <c r="N439" t="s">
        <v>4651</v>
      </c>
      <c r="O439" t="s">
        <v>4652</v>
      </c>
      <c r="P439" t="s">
        <v>4926</v>
      </c>
      <c r="Q439" t="s">
        <v>4927</v>
      </c>
      <c r="R439" t="str">
        <f t="shared" si="12"/>
        <v>12.366 .0001.2002</v>
      </c>
      <c r="S439" t="str">
        <f t="shared" si="13"/>
        <v>08.002.12.366 .0001.2002</v>
      </c>
    </row>
    <row r="440" spans="1:19" x14ac:dyDescent="0.2">
      <c r="A440">
        <v>439</v>
      </c>
      <c r="B440" t="s">
        <v>4689</v>
      </c>
      <c r="C440" t="s">
        <v>4916</v>
      </c>
      <c r="D440" t="s">
        <v>4676</v>
      </c>
      <c r="E440" t="s">
        <v>4921</v>
      </c>
      <c r="F440" t="s">
        <v>4918</v>
      </c>
      <c r="G440" t="s">
        <v>2238</v>
      </c>
      <c r="H440" t="s">
        <v>4946</v>
      </c>
      <c r="I440" t="s">
        <v>1543</v>
      </c>
      <c r="J440" t="s">
        <v>1494</v>
      </c>
      <c r="K440" t="s">
        <v>4632</v>
      </c>
      <c r="L440" t="s">
        <v>1817</v>
      </c>
      <c r="M440" t="s">
        <v>4646</v>
      </c>
      <c r="N440" t="s">
        <v>4653</v>
      </c>
      <c r="O440" t="s">
        <v>4654</v>
      </c>
      <c r="P440" t="s">
        <v>4926</v>
      </c>
      <c r="Q440" t="s">
        <v>4927</v>
      </c>
      <c r="R440" t="str">
        <f t="shared" si="12"/>
        <v>12.366 .0001.2002</v>
      </c>
      <c r="S440" t="str">
        <f t="shared" si="13"/>
        <v>08.002.12.366 .0001.2002</v>
      </c>
    </row>
    <row r="441" spans="1:19" x14ac:dyDescent="0.2">
      <c r="A441">
        <v>440</v>
      </c>
      <c r="B441" t="s">
        <v>4689</v>
      </c>
      <c r="C441" t="s">
        <v>4916</v>
      </c>
      <c r="D441" t="s">
        <v>4676</v>
      </c>
      <c r="E441" t="s">
        <v>4921</v>
      </c>
      <c r="F441" t="s">
        <v>4918</v>
      </c>
      <c r="G441" t="s">
        <v>2238</v>
      </c>
      <c r="H441" t="s">
        <v>4946</v>
      </c>
      <c r="I441" t="s">
        <v>1543</v>
      </c>
      <c r="J441" t="s">
        <v>1494</v>
      </c>
      <c r="K441" t="s">
        <v>4632</v>
      </c>
      <c r="L441" t="s">
        <v>1817</v>
      </c>
      <c r="M441" t="s">
        <v>4646</v>
      </c>
      <c r="N441" t="s">
        <v>4653</v>
      </c>
      <c r="O441" t="s">
        <v>4654</v>
      </c>
      <c r="P441" t="s">
        <v>4947</v>
      </c>
      <c r="Q441" t="s">
        <v>4948</v>
      </c>
      <c r="R441" t="str">
        <f t="shared" si="12"/>
        <v>12.366 .0001.2002</v>
      </c>
      <c r="S441" t="str">
        <f t="shared" si="13"/>
        <v>08.002.12.366 .0001.2002</v>
      </c>
    </row>
    <row r="442" spans="1:19" x14ac:dyDescent="0.2">
      <c r="A442">
        <v>441</v>
      </c>
      <c r="B442" t="s">
        <v>4689</v>
      </c>
      <c r="C442" t="s">
        <v>4916</v>
      </c>
      <c r="D442" t="s">
        <v>4676</v>
      </c>
      <c r="E442" t="s">
        <v>4921</v>
      </c>
      <c r="F442" t="s">
        <v>4918</v>
      </c>
      <c r="G442" t="s">
        <v>2238</v>
      </c>
      <c r="H442" t="s">
        <v>4946</v>
      </c>
      <c r="I442" t="s">
        <v>1543</v>
      </c>
      <c r="J442" t="s">
        <v>1494</v>
      </c>
      <c r="K442" t="s">
        <v>4632</v>
      </c>
      <c r="L442" t="s">
        <v>1817</v>
      </c>
      <c r="M442" t="s">
        <v>4646</v>
      </c>
      <c r="N442" t="s">
        <v>4657</v>
      </c>
      <c r="O442" t="s">
        <v>4658</v>
      </c>
      <c r="P442" t="s">
        <v>4926</v>
      </c>
      <c r="Q442" t="s">
        <v>4927</v>
      </c>
      <c r="R442" t="str">
        <f t="shared" si="12"/>
        <v>12.366 .0001.2002</v>
      </c>
      <c r="S442" t="str">
        <f t="shared" si="13"/>
        <v>08.002.12.366 .0001.2002</v>
      </c>
    </row>
    <row r="443" spans="1:19" x14ac:dyDescent="0.2">
      <c r="A443">
        <v>442</v>
      </c>
      <c r="B443" t="s">
        <v>4689</v>
      </c>
      <c r="C443" t="s">
        <v>4916</v>
      </c>
      <c r="D443" t="s">
        <v>4676</v>
      </c>
      <c r="E443" t="s">
        <v>4921</v>
      </c>
      <c r="F443" t="s">
        <v>4918</v>
      </c>
      <c r="G443" t="s">
        <v>2238</v>
      </c>
      <c r="H443" t="s">
        <v>4949</v>
      </c>
      <c r="I443" t="s">
        <v>4950</v>
      </c>
      <c r="J443" t="s">
        <v>1494</v>
      </c>
      <c r="K443" t="s">
        <v>4632</v>
      </c>
      <c r="L443" t="s">
        <v>1814</v>
      </c>
      <c r="M443" t="s">
        <v>4633</v>
      </c>
      <c r="N443" t="s">
        <v>4634</v>
      </c>
      <c r="O443" t="s">
        <v>4635</v>
      </c>
      <c r="P443" t="s">
        <v>4924</v>
      </c>
      <c r="Q443" t="s">
        <v>4925</v>
      </c>
      <c r="R443" t="str">
        <f t="shared" si="12"/>
        <v>12.367 .0001.2001</v>
      </c>
      <c r="S443" t="str">
        <f t="shared" si="13"/>
        <v>08.002.12.367 .0001.2001</v>
      </c>
    </row>
    <row r="444" spans="1:19" x14ac:dyDescent="0.2">
      <c r="A444">
        <v>443</v>
      </c>
      <c r="B444" t="s">
        <v>4689</v>
      </c>
      <c r="C444" t="s">
        <v>4916</v>
      </c>
      <c r="D444" t="s">
        <v>4676</v>
      </c>
      <c r="E444" t="s">
        <v>4921</v>
      </c>
      <c r="F444" t="s">
        <v>4918</v>
      </c>
      <c r="G444" t="s">
        <v>2238</v>
      </c>
      <c r="H444" t="s">
        <v>4949</v>
      </c>
      <c r="I444" t="s">
        <v>4950</v>
      </c>
      <c r="J444" t="s">
        <v>1494</v>
      </c>
      <c r="K444" t="s">
        <v>4632</v>
      </c>
      <c r="L444" t="s">
        <v>1814</v>
      </c>
      <c r="M444" t="s">
        <v>4633</v>
      </c>
      <c r="N444" t="s">
        <v>4634</v>
      </c>
      <c r="O444" t="s">
        <v>4635</v>
      </c>
      <c r="P444" t="s">
        <v>4926</v>
      </c>
      <c r="Q444" t="s">
        <v>4927</v>
      </c>
      <c r="R444" t="str">
        <f t="shared" si="12"/>
        <v>12.367 .0001.2001</v>
      </c>
      <c r="S444" t="str">
        <f t="shared" si="13"/>
        <v>08.002.12.367 .0001.2001</v>
      </c>
    </row>
    <row r="445" spans="1:19" x14ac:dyDescent="0.2">
      <c r="A445">
        <v>444</v>
      </c>
      <c r="B445" t="s">
        <v>4689</v>
      </c>
      <c r="C445" t="s">
        <v>4916</v>
      </c>
      <c r="D445" t="s">
        <v>4676</v>
      </c>
      <c r="E445" t="s">
        <v>4921</v>
      </c>
      <c r="F445" t="s">
        <v>4918</v>
      </c>
      <c r="G445" t="s">
        <v>2238</v>
      </c>
      <c r="H445" t="s">
        <v>4949</v>
      </c>
      <c r="I445" t="s">
        <v>4950</v>
      </c>
      <c r="J445" t="s">
        <v>1494</v>
      </c>
      <c r="K445" t="s">
        <v>4632</v>
      </c>
      <c r="L445" t="s">
        <v>1814</v>
      </c>
      <c r="M445" t="s">
        <v>4633</v>
      </c>
      <c r="N445" t="s">
        <v>4638</v>
      </c>
      <c r="O445" t="s">
        <v>4639</v>
      </c>
      <c r="P445" t="s">
        <v>4924</v>
      </c>
      <c r="Q445" t="s">
        <v>4925</v>
      </c>
      <c r="R445" t="str">
        <f t="shared" si="12"/>
        <v>12.367 .0001.2001</v>
      </c>
      <c r="S445" t="str">
        <f t="shared" si="13"/>
        <v>08.002.12.367 .0001.2001</v>
      </c>
    </row>
    <row r="446" spans="1:19" x14ac:dyDescent="0.2">
      <c r="A446">
        <v>445</v>
      </c>
      <c r="B446" t="s">
        <v>4689</v>
      </c>
      <c r="C446" t="s">
        <v>4916</v>
      </c>
      <c r="D446" t="s">
        <v>4676</v>
      </c>
      <c r="E446" t="s">
        <v>4921</v>
      </c>
      <c r="F446" t="s">
        <v>4918</v>
      </c>
      <c r="G446" t="s">
        <v>2238</v>
      </c>
      <c r="H446" t="s">
        <v>4949</v>
      </c>
      <c r="I446" t="s">
        <v>4950</v>
      </c>
      <c r="J446" t="s">
        <v>1494</v>
      </c>
      <c r="K446" t="s">
        <v>4632</v>
      </c>
      <c r="L446" t="s">
        <v>1814</v>
      </c>
      <c r="M446" t="s">
        <v>4633</v>
      </c>
      <c r="N446" t="s">
        <v>4638</v>
      </c>
      <c r="O446" t="s">
        <v>4639</v>
      </c>
      <c r="P446" t="s">
        <v>4926</v>
      </c>
      <c r="Q446" t="s">
        <v>4927</v>
      </c>
      <c r="R446" t="str">
        <f t="shared" si="12"/>
        <v>12.367 .0001.2001</v>
      </c>
      <c r="S446" t="str">
        <f t="shared" si="13"/>
        <v>08.002.12.367 .0001.2001</v>
      </c>
    </row>
    <row r="447" spans="1:19" x14ac:dyDescent="0.2">
      <c r="A447">
        <v>446</v>
      </c>
      <c r="B447" t="s">
        <v>4689</v>
      </c>
      <c r="C447" t="s">
        <v>4916</v>
      </c>
      <c r="D447" t="s">
        <v>4676</v>
      </c>
      <c r="E447" t="s">
        <v>4921</v>
      </c>
      <c r="F447" t="s">
        <v>4918</v>
      </c>
      <c r="G447" t="s">
        <v>2238</v>
      </c>
      <c r="H447" t="s">
        <v>4949</v>
      </c>
      <c r="I447" t="s">
        <v>4950</v>
      </c>
      <c r="J447" t="s">
        <v>1494</v>
      </c>
      <c r="K447" t="s">
        <v>4632</v>
      </c>
      <c r="L447" t="s">
        <v>1814</v>
      </c>
      <c r="M447" t="s">
        <v>4633</v>
      </c>
      <c r="N447" t="s">
        <v>4640</v>
      </c>
      <c r="O447" t="s">
        <v>4641</v>
      </c>
      <c r="P447" t="s">
        <v>4924</v>
      </c>
      <c r="Q447" t="s">
        <v>4925</v>
      </c>
      <c r="R447" t="str">
        <f t="shared" si="12"/>
        <v>12.367 .0001.2001</v>
      </c>
      <c r="S447" t="str">
        <f t="shared" si="13"/>
        <v>08.002.12.367 .0001.2001</v>
      </c>
    </row>
    <row r="448" spans="1:19" x14ac:dyDescent="0.2">
      <c r="A448">
        <v>447</v>
      </c>
      <c r="B448" t="s">
        <v>4689</v>
      </c>
      <c r="C448" t="s">
        <v>4916</v>
      </c>
      <c r="D448" t="s">
        <v>4676</v>
      </c>
      <c r="E448" t="s">
        <v>4921</v>
      </c>
      <c r="F448" t="s">
        <v>4918</v>
      </c>
      <c r="G448" t="s">
        <v>2238</v>
      </c>
      <c r="H448" t="s">
        <v>4949</v>
      </c>
      <c r="I448" t="s">
        <v>4950</v>
      </c>
      <c r="J448" t="s">
        <v>1494</v>
      </c>
      <c r="K448" t="s">
        <v>4632</v>
      </c>
      <c r="L448" t="s">
        <v>1814</v>
      </c>
      <c r="M448" t="s">
        <v>4633</v>
      </c>
      <c r="N448" t="s">
        <v>4640</v>
      </c>
      <c r="O448" t="s">
        <v>4641</v>
      </c>
      <c r="P448" t="s">
        <v>4926</v>
      </c>
      <c r="Q448" t="s">
        <v>4927</v>
      </c>
      <c r="R448" t="str">
        <f t="shared" si="12"/>
        <v>12.367 .0001.2001</v>
      </c>
      <c r="S448" t="str">
        <f t="shared" si="13"/>
        <v>08.002.12.367 .0001.2001</v>
      </c>
    </row>
    <row r="449" spans="1:19" x14ac:dyDescent="0.2">
      <c r="A449">
        <v>448</v>
      </c>
      <c r="B449" t="s">
        <v>4689</v>
      </c>
      <c r="C449" t="s">
        <v>4916</v>
      </c>
      <c r="D449" t="s">
        <v>4676</v>
      </c>
      <c r="E449" t="s">
        <v>4921</v>
      </c>
      <c r="F449" t="s">
        <v>4918</v>
      </c>
      <c r="G449" t="s">
        <v>2238</v>
      </c>
      <c r="H449" t="s">
        <v>4949</v>
      </c>
      <c r="I449" t="s">
        <v>4950</v>
      </c>
      <c r="J449" t="s">
        <v>1494</v>
      </c>
      <c r="K449" t="s">
        <v>4632</v>
      </c>
      <c r="L449" t="s">
        <v>1814</v>
      </c>
      <c r="M449" t="s">
        <v>4633</v>
      </c>
      <c r="N449" t="s">
        <v>4642</v>
      </c>
      <c r="O449" t="s">
        <v>4643</v>
      </c>
      <c r="P449" t="s">
        <v>4926</v>
      </c>
      <c r="Q449" t="s">
        <v>4927</v>
      </c>
      <c r="R449" t="str">
        <f t="shared" si="12"/>
        <v>12.367 .0001.2001</v>
      </c>
      <c r="S449" t="str">
        <f t="shared" si="13"/>
        <v>08.002.12.367 .0001.2001</v>
      </c>
    </row>
    <row r="450" spans="1:19" x14ac:dyDescent="0.2">
      <c r="A450">
        <v>449</v>
      </c>
      <c r="B450" t="s">
        <v>4689</v>
      </c>
      <c r="C450" t="s">
        <v>4916</v>
      </c>
      <c r="D450" t="s">
        <v>4676</v>
      </c>
      <c r="E450" t="s">
        <v>4921</v>
      </c>
      <c r="F450" t="s">
        <v>4918</v>
      </c>
      <c r="G450" t="s">
        <v>2238</v>
      </c>
      <c r="H450" t="s">
        <v>4949</v>
      </c>
      <c r="I450" t="s">
        <v>4950</v>
      </c>
      <c r="J450" t="s">
        <v>1494</v>
      </c>
      <c r="K450" t="s">
        <v>4632</v>
      </c>
      <c r="L450" t="s">
        <v>1814</v>
      </c>
      <c r="M450" t="s">
        <v>4633</v>
      </c>
      <c r="N450" t="s">
        <v>4644</v>
      </c>
      <c r="O450" t="s">
        <v>4645</v>
      </c>
      <c r="P450" t="s">
        <v>4926</v>
      </c>
      <c r="Q450" t="s">
        <v>4927</v>
      </c>
      <c r="R450" t="str">
        <f t="shared" si="12"/>
        <v>12.367 .0001.2001</v>
      </c>
      <c r="S450" t="str">
        <f t="shared" si="13"/>
        <v>08.002.12.367 .0001.2001</v>
      </c>
    </row>
    <row r="451" spans="1:19" x14ac:dyDescent="0.2">
      <c r="A451">
        <v>450</v>
      </c>
      <c r="B451" t="s">
        <v>4689</v>
      </c>
      <c r="C451" t="s">
        <v>4916</v>
      </c>
      <c r="D451" t="s">
        <v>4676</v>
      </c>
      <c r="E451" t="s">
        <v>4921</v>
      </c>
      <c r="F451" t="s">
        <v>4918</v>
      </c>
      <c r="G451" t="s">
        <v>2238</v>
      </c>
      <c r="H451" t="s">
        <v>4949</v>
      </c>
      <c r="I451" t="s">
        <v>4950</v>
      </c>
      <c r="J451" t="s">
        <v>1494</v>
      </c>
      <c r="K451" t="s">
        <v>4632</v>
      </c>
      <c r="L451" t="s">
        <v>1817</v>
      </c>
      <c r="M451" t="s">
        <v>4646</v>
      </c>
      <c r="N451" t="s">
        <v>4647</v>
      </c>
      <c r="O451" t="s">
        <v>4648</v>
      </c>
      <c r="P451" t="s">
        <v>4926</v>
      </c>
      <c r="Q451" t="s">
        <v>4927</v>
      </c>
      <c r="R451" t="str">
        <f t="shared" ref="R451:R514" si="14">F451&amp;"."&amp;H451&amp;"."&amp;J451&amp;"."&amp;L451</f>
        <v>12.367 .0001.2002</v>
      </c>
      <c r="S451" t="str">
        <f t="shared" ref="S451:S514" si="15">B451&amp;"."&amp;D451&amp;"."&amp;F451&amp;"."&amp;H451&amp;"."&amp;J451&amp;"."&amp;L451</f>
        <v>08.002.12.367 .0001.2002</v>
      </c>
    </row>
    <row r="452" spans="1:19" x14ac:dyDescent="0.2">
      <c r="A452">
        <v>451</v>
      </c>
      <c r="B452" t="s">
        <v>4689</v>
      </c>
      <c r="C452" t="s">
        <v>4916</v>
      </c>
      <c r="D452" t="s">
        <v>4676</v>
      </c>
      <c r="E452" t="s">
        <v>4921</v>
      </c>
      <c r="F452" t="s">
        <v>4918</v>
      </c>
      <c r="G452" t="s">
        <v>2238</v>
      </c>
      <c r="H452" t="s">
        <v>4949</v>
      </c>
      <c r="I452" t="s">
        <v>4950</v>
      </c>
      <c r="J452" t="s">
        <v>1494</v>
      </c>
      <c r="K452" t="s">
        <v>4632</v>
      </c>
      <c r="L452" t="s">
        <v>1817</v>
      </c>
      <c r="M452" t="s">
        <v>4646</v>
      </c>
      <c r="N452" t="s">
        <v>4651</v>
      </c>
      <c r="O452" t="s">
        <v>4652</v>
      </c>
      <c r="P452" t="s">
        <v>4926</v>
      </c>
      <c r="Q452" t="s">
        <v>4927</v>
      </c>
      <c r="R452" t="str">
        <f t="shared" si="14"/>
        <v>12.367 .0001.2002</v>
      </c>
      <c r="S452" t="str">
        <f t="shared" si="15"/>
        <v>08.002.12.367 .0001.2002</v>
      </c>
    </row>
    <row r="453" spans="1:19" x14ac:dyDescent="0.2">
      <c r="A453">
        <v>452</v>
      </c>
      <c r="B453" t="s">
        <v>4689</v>
      </c>
      <c r="C453" t="s">
        <v>4916</v>
      </c>
      <c r="D453" t="s">
        <v>4676</v>
      </c>
      <c r="E453" t="s">
        <v>4921</v>
      </c>
      <c r="F453" t="s">
        <v>4918</v>
      </c>
      <c r="G453" t="s">
        <v>2238</v>
      </c>
      <c r="H453" t="s">
        <v>4949</v>
      </c>
      <c r="I453" t="s">
        <v>4950</v>
      </c>
      <c r="J453" t="s">
        <v>1494</v>
      </c>
      <c r="K453" t="s">
        <v>4632</v>
      </c>
      <c r="L453" t="s">
        <v>1817</v>
      </c>
      <c r="M453" t="s">
        <v>4646</v>
      </c>
      <c r="N453" t="s">
        <v>4653</v>
      </c>
      <c r="O453" t="s">
        <v>4654</v>
      </c>
      <c r="P453" t="s">
        <v>4926</v>
      </c>
      <c r="Q453" t="s">
        <v>4927</v>
      </c>
      <c r="R453" t="str">
        <f t="shared" si="14"/>
        <v>12.367 .0001.2002</v>
      </c>
      <c r="S453" t="str">
        <f t="shared" si="15"/>
        <v>08.002.12.367 .0001.2002</v>
      </c>
    </row>
    <row r="454" spans="1:19" x14ac:dyDescent="0.2">
      <c r="A454">
        <v>453</v>
      </c>
      <c r="B454" t="s">
        <v>4689</v>
      </c>
      <c r="C454" t="s">
        <v>4916</v>
      </c>
      <c r="D454" t="s">
        <v>4676</v>
      </c>
      <c r="E454" t="s">
        <v>4921</v>
      </c>
      <c r="F454" t="s">
        <v>4918</v>
      </c>
      <c r="G454" t="s">
        <v>2238</v>
      </c>
      <c r="H454" t="s">
        <v>4949</v>
      </c>
      <c r="I454" t="s">
        <v>4950</v>
      </c>
      <c r="J454" t="s">
        <v>1494</v>
      </c>
      <c r="K454" t="s">
        <v>4632</v>
      </c>
      <c r="L454" t="s">
        <v>1817</v>
      </c>
      <c r="M454" t="s">
        <v>4646</v>
      </c>
      <c r="N454" t="s">
        <v>4657</v>
      </c>
      <c r="O454" t="s">
        <v>4658</v>
      </c>
      <c r="P454" t="s">
        <v>4926</v>
      </c>
      <c r="Q454" t="s">
        <v>4927</v>
      </c>
      <c r="R454" t="str">
        <f t="shared" si="14"/>
        <v>12.367 .0001.2002</v>
      </c>
      <c r="S454" t="str">
        <f t="shared" si="15"/>
        <v>08.002.12.367 .0001.2002</v>
      </c>
    </row>
    <row r="455" spans="1:19" x14ac:dyDescent="0.2">
      <c r="A455">
        <v>454</v>
      </c>
      <c r="B455" t="s">
        <v>4689</v>
      </c>
      <c r="C455" t="s">
        <v>4916</v>
      </c>
      <c r="D455" t="s">
        <v>4676</v>
      </c>
      <c r="E455" t="s">
        <v>4921</v>
      </c>
      <c r="F455" t="s">
        <v>4918</v>
      </c>
      <c r="G455" t="s">
        <v>2238</v>
      </c>
      <c r="H455" t="s">
        <v>4949</v>
      </c>
      <c r="I455" t="s">
        <v>4950</v>
      </c>
      <c r="J455" t="s">
        <v>1533</v>
      </c>
      <c r="K455" t="s">
        <v>4938</v>
      </c>
      <c r="L455" t="s">
        <v>1908</v>
      </c>
      <c r="M455" t="s">
        <v>4939</v>
      </c>
      <c r="N455" t="s">
        <v>4653</v>
      </c>
      <c r="O455" t="s">
        <v>4654</v>
      </c>
      <c r="P455" t="s">
        <v>4919</v>
      </c>
      <c r="Q455" t="s">
        <v>4920</v>
      </c>
      <c r="R455" t="str">
        <f t="shared" si="14"/>
        <v>12.367 .0014.2032</v>
      </c>
      <c r="S455" t="str">
        <f t="shared" si="15"/>
        <v>08.002.12.367 .0014.2032</v>
      </c>
    </row>
    <row r="456" spans="1:19" x14ac:dyDescent="0.2">
      <c r="A456">
        <v>455</v>
      </c>
      <c r="B456" t="s">
        <v>4689</v>
      </c>
      <c r="C456" t="s">
        <v>4916</v>
      </c>
      <c r="D456" t="s">
        <v>4676</v>
      </c>
      <c r="E456" t="s">
        <v>4921</v>
      </c>
      <c r="F456" t="s">
        <v>4918</v>
      </c>
      <c r="G456" t="s">
        <v>2238</v>
      </c>
      <c r="H456" t="s">
        <v>4949</v>
      </c>
      <c r="I456" t="s">
        <v>4950</v>
      </c>
      <c r="J456" t="s">
        <v>1539</v>
      </c>
      <c r="K456" t="s">
        <v>4941</v>
      </c>
      <c r="L456" t="s">
        <v>1931</v>
      </c>
      <c r="M456" t="s">
        <v>4942</v>
      </c>
      <c r="N456" t="s">
        <v>4706</v>
      </c>
      <c r="O456" t="s">
        <v>4707</v>
      </c>
      <c r="P456" t="s">
        <v>4919</v>
      </c>
      <c r="Q456" t="s">
        <v>4920</v>
      </c>
      <c r="R456" t="str">
        <f t="shared" si="14"/>
        <v>12.367 .0016.2041</v>
      </c>
      <c r="S456" t="str">
        <f t="shared" si="15"/>
        <v>08.002.12.367 .0016.2041</v>
      </c>
    </row>
    <row r="457" spans="1:19" x14ac:dyDescent="0.2">
      <c r="A457">
        <v>456</v>
      </c>
      <c r="B457" t="s">
        <v>4689</v>
      </c>
      <c r="C457" t="s">
        <v>4916</v>
      </c>
      <c r="D457" t="s">
        <v>4676</v>
      </c>
      <c r="E457" t="s">
        <v>4921</v>
      </c>
      <c r="F457" t="s">
        <v>4918</v>
      </c>
      <c r="G457" t="s">
        <v>2238</v>
      </c>
      <c r="H457" t="s">
        <v>4949</v>
      </c>
      <c r="I457" t="s">
        <v>4950</v>
      </c>
      <c r="J457" t="s">
        <v>1539</v>
      </c>
      <c r="K457" t="s">
        <v>4941</v>
      </c>
      <c r="L457" t="s">
        <v>1931</v>
      </c>
      <c r="M457" t="s">
        <v>4942</v>
      </c>
      <c r="N457" t="s">
        <v>4647</v>
      </c>
      <c r="O457" t="s">
        <v>4648</v>
      </c>
      <c r="P457" t="s">
        <v>4919</v>
      </c>
      <c r="Q457" t="s">
        <v>4920</v>
      </c>
      <c r="R457" t="str">
        <f t="shared" si="14"/>
        <v>12.367 .0016.2041</v>
      </c>
      <c r="S457" t="str">
        <f t="shared" si="15"/>
        <v>08.002.12.367 .0016.2041</v>
      </c>
    </row>
    <row r="458" spans="1:19" x14ac:dyDescent="0.2">
      <c r="A458">
        <v>457</v>
      </c>
      <c r="B458" t="s">
        <v>4689</v>
      </c>
      <c r="C458" t="s">
        <v>4916</v>
      </c>
      <c r="D458" t="s">
        <v>4676</v>
      </c>
      <c r="E458" t="s">
        <v>4921</v>
      </c>
      <c r="F458" t="s">
        <v>4918</v>
      </c>
      <c r="G458" t="s">
        <v>2238</v>
      </c>
      <c r="H458" t="s">
        <v>4949</v>
      </c>
      <c r="I458" t="s">
        <v>4950</v>
      </c>
      <c r="J458" t="s">
        <v>1539</v>
      </c>
      <c r="K458" t="s">
        <v>4941</v>
      </c>
      <c r="L458" t="s">
        <v>1931</v>
      </c>
      <c r="M458" t="s">
        <v>4942</v>
      </c>
      <c r="N458" t="s">
        <v>4651</v>
      </c>
      <c r="O458" t="s">
        <v>4652</v>
      </c>
      <c r="P458" t="s">
        <v>4919</v>
      </c>
      <c r="Q458" t="s">
        <v>4920</v>
      </c>
      <c r="R458" t="str">
        <f t="shared" si="14"/>
        <v>12.367 .0016.2041</v>
      </c>
      <c r="S458" t="str">
        <f t="shared" si="15"/>
        <v>08.002.12.367 .0016.2041</v>
      </c>
    </row>
    <row r="459" spans="1:19" x14ac:dyDescent="0.2">
      <c r="A459">
        <v>458</v>
      </c>
      <c r="B459" t="s">
        <v>4689</v>
      </c>
      <c r="C459" t="s">
        <v>4916</v>
      </c>
      <c r="D459" t="s">
        <v>4676</v>
      </c>
      <c r="E459" t="s">
        <v>4921</v>
      </c>
      <c r="F459" t="s">
        <v>4918</v>
      </c>
      <c r="G459" t="s">
        <v>2238</v>
      </c>
      <c r="H459" t="s">
        <v>4949</v>
      </c>
      <c r="I459" t="s">
        <v>4950</v>
      </c>
      <c r="J459" t="s">
        <v>1539</v>
      </c>
      <c r="K459" t="s">
        <v>4941</v>
      </c>
      <c r="L459" t="s">
        <v>1931</v>
      </c>
      <c r="M459" t="s">
        <v>4942</v>
      </c>
      <c r="N459" t="s">
        <v>4653</v>
      </c>
      <c r="O459" t="s">
        <v>4654</v>
      </c>
      <c r="P459" t="s">
        <v>4919</v>
      </c>
      <c r="Q459" t="s">
        <v>4920</v>
      </c>
      <c r="R459" t="str">
        <f t="shared" si="14"/>
        <v>12.367 .0016.2041</v>
      </c>
      <c r="S459" t="str">
        <f t="shared" si="15"/>
        <v>08.002.12.367 .0016.2041</v>
      </c>
    </row>
    <row r="460" spans="1:19" x14ac:dyDescent="0.2">
      <c r="A460">
        <v>459</v>
      </c>
      <c r="B460" t="s">
        <v>4689</v>
      </c>
      <c r="C460" t="s">
        <v>4916</v>
      </c>
      <c r="D460" t="s">
        <v>4676</v>
      </c>
      <c r="E460" t="s">
        <v>4921</v>
      </c>
      <c r="F460" t="s">
        <v>4918</v>
      </c>
      <c r="G460" t="s">
        <v>2238</v>
      </c>
      <c r="H460" t="s">
        <v>4949</v>
      </c>
      <c r="I460" t="s">
        <v>4950</v>
      </c>
      <c r="J460" t="s">
        <v>1539</v>
      </c>
      <c r="K460" t="s">
        <v>4941</v>
      </c>
      <c r="L460" t="s">
        <v>1931</v>
      </c>
      <c r="M460" t="s">
        <v>4942</v>
      </c>
      <c r="N460" t="s">
        <v>4657</v>
      </c>
      <c r="O460" t="s">
        <v>4658</v>
      </c>
      <c r="P460" t="s">
        <v>4919</v>
      </c>
      <c r="Q460" t="s">
        <v>4920</v>
      </c>
      <c r="R460" t="str">
        <f t="shared" si="14"/>
        <v>12.367 .0016.2041</v>
      </c>
      <c r="S460" t="str">
        <f t="shared" si="15"/>
        <v>08.002.12.367 .0016.2041</v>
      </c>
    </row>
    <row r="461" spans="1:19" x14ac:dyDescent="0.2">
      <c r="A461">
        <v>460</v>
      </c>
      <c r="B461" t="s">
        <v>4689</v>
      </c>
      <c r="C461" t="s">
        <v>4916</v>
      </c>
      <c r="D461" t="s">
        <v>4752</v>
      </c>
      <c r="E461" t="s">
        <v>4951</v>
      </c>
      <c r="F461" t="s">
        <v>4918</v>
      </c>
      <c r="G461" t="s">
        <v>2238</v>
      </c>
      <c r="H461" t="s">
        <v>4671</v>
      </c>
      <c r="I461" t="s">
        <v>4672</v>
      </c>
      <c r="J461" t="s">
        <v>1545</v>
      </c>
      <c r="K461" t="s">
        <v>4952</v>
      </c>
      <c r="L461" t="s">
        <v>1945</v>
      </c>
      <c r="M461" t="s">
        <v>4952</v>
      </c>
      <c r="N461" t="s">
        <v>4647</v>
      </c>
      <c r="O461" t="s">
        <v>4648</v>
      </c>
      <c r="P461" t="s">
        <v>4953</v>
      </c>
      <c r="Q461" t="s">
        <v>4954</v>
      </c>
      <c r="R461" t="str">
        <f t="shared" si="14"/>
        <v>12.306 .0018.2046</v>
      </c>
      <c r="S461" t="str">
        <f t="shared" si="15"/>
        <v>08.003.12.306 .0018.2046</v>
      </c>
    </row>
    <row r="462" spans="1:19" x14ac:dyDescent="0.2">
      <c r="A462">
        <v>461</v>
      </c>
      <c r="B462" t="s">
        <v>4689</v>
      </c>
      <c r="C462" t="s">
        <v>4916</v>
      </c>
      <c r="D462" t="s">
        <v>4752</v>
      </c>
      <c r="E462" t="s">
        <v>4951</v>
      </c>
      <c r="F462" t="s">
        <v>4918</v>
      </c>
      <c r="G462" t="s">
        <v>2238</v>
      </c>
      <c r="H462" t="s">
        <v>4671</v>
      </c>
      <c r="I462" t="s">
        <v>4672</v>
      </c>
      <c r="J462" t="s">
        <v>1545</v>
      </c>
      <c r="K462" t="s">
        <v>4952</v>
      </c>
      <c r="L462" t="s">
        <v>1945</v>
      </c>
      <c r="M462" t="s">
        <v>4952</v>
      </c>
      <c r="N462" t="s">
        <v>4647</v>
      </c>
      <c r="O462" t="s">
        <v>4648</v>
      </c>
      <c r="P462" t="s">
        <v>4947</v>
      </c>
      <c r="Q462" t="s">
        <v>4948</v>
      </c>
      <c r="R462" t="str">
        <f t="shared" si="14"/>
        <v>12.306 .0018.2046</v>
      </c>
      <c r="S462" t="str">
        <f t="shared" si="15"/>
        <v>08.003.12.306 .0018.2046</v>
      </c>
    </row>
    <row r="463" spans="1:19" x14ac:dyDescent="0.2">
      <c r="A463">
        <v>462</v>
      </c>
      <c r="B463" t="s">
        <v>4689</v>
      </c>
      <c r="C463" t="s">
        <v>4916</v>
      </c>
      <c r="D463" t="s">
        <v>4752</v>
      </c>
      <c r="E463" t="s">
        <v>4951</v>
      </c>
      <c r="F463" t="s">
        <v>4918</v>
      </c>
      <c r="G463" t="s">
        <v>2238</v>
      </c>
      <c r="H463" t="s">
        <v>4671</v>
      </c>
      <c r="I463" t="s">
        <v>4672</v>
      </c>
      <c r="J463" t="s">
        <v>1545</v>
      </c>
      <c r="K463" t="s">
        <v>4952</v>
      </c>
      <c r="L463" t="s">
        <v>1945</v>
      </c>
      <c r="M463" t="s">
        <v>4952</v>
      </c>
      <c r="N463" t="s">
        <v>4651</v>
      </c>
      <c r="O463" t="s">
        <v>4652</v>
      </c>
      <c r="P463" t="s">
        <v>4947</v>
      </c>
      <c r="Q463" t="s">
        <v>4948</v>
      </c>
      <c r="R463" t="str">
        <f t="shared" si="14"/>
        <v>12.306 .0018.2046</v>
      </c>
      <c r="S463" t="str">
        <f t="shared" si="15"/>
        <v>08.003.12.306 .0018.2046</v>
      </c>
    </row>
    <row r="464" spans="1:19" x14ac:dyDescent="0.2">
      <c r="A464">
        <v>463</v>
      </c>
      <c r="B464" t="s">
        <v>4689</v>
      </c>
      <c r="C464" t="s">
        <v>4916</v>
      </c>
      <c r="D464" t="s">
        <v>4752</v>
      </c>
      <c r="E464" t="s">
        <v>4951</v>
      </c>
      <c r="F464" t="s">
        <v>4918</v>
      </c>
      <c r="G464" t="s">
        <v>2238</v>
      </c>
      <c r="H464" t="s">
        <v>4671</v>
      </c>
      <c r="I464" t="s">
        <v>4672</v>
      </c>
      <c r="J464" t="s">
        <v>1545</v>
      </c>
      <c r="K464" t="s">
        <v>4952</v>
      </c>
      <c r="L464" t="s">
        <v>1945</v>
      </c>
      <c r="M464" t="s">
        <v>4952</v>
      </c>
      <c r="N464" t="s">
        <v>4653</v>
      </c>
      <c r="O464" t="s">
        <v>4654</v>
      </c>
      <c r="P464" t="s">
        <v>4947</v>
      </c>
      <c r="Q464" t="s">
        <v>4948</v>
      </c>
      <c r="R464" t="str">
        <f t="shared" si="14"/>
        <v>12.306 .0018.2046</v>
      </c>
      <c r="S464" t="str">
        <f t="shared" si="15"/>
        <v>08.003.12.306 .0018.2046</v>
      </c>
    </row>
    <row r="465" spans="1:19" x14ac:dyDescent="0.2">
      <c r="A465">
        <v>464</v>
      </c>
      <c r="B465" t="s">
        <v>4689</v>
      </c>
      <c r="C465" t="s">
        <v>4916</v>
      </c>
      <c r="D465" t="s">
        <v>4752</v>
      </c>
      <c r="E465" t="s">
        <v>4951</v>
      </c>
      <c r="F465" t="s">
        <v>4918</v>
      </c>
      <c r="G465" t="s">
        <v>2238</v>
      </c>
      <c r="H465" t="s">
        <v>4671</v>
      </c>
      <c r="I465" t="s">
        <v>4672</v>
      </c>
      <c r="J465" t="s">
        <v>1545</v>
      </c>
      <c r="K465" t="s">
        <v>4952</v>
      </c>
      <c r="L465" t="s">
        <v>1945</v>
      </c>
      <c r="M465" t="s">
        <v>4952</v>
      </c>
      <c r="N465" t="s">
        <v>4655</v>
      </c>
      <c r="O465" t="s">
        <v>4656</v>
      </c>
      <c r="P465" t="s">
        <v>4947</v>
      </c>
      <c r="Q465" t="s">
        <v>4948</v>
      </c>
      <c r="R465" t="str">
        <f t="shared" si="14"/>
        <v>12.306 .0018.2046</v>
      </c>
      <c r="S465" t="str">
        <f t="shared" si="15"/>
        <v>08.003.12.306 .0018.2046</v>
      </c>
    </row>
    <row r="466" spans="1:19" x14ac:dyDescent="0.2">
      <c r="A466">
        <v>465</v>
      </c>
      <c r="B466" t="s">
        <v>4689</v>
      </c>
      <c r="C466" t="s">
        <v>4916</v>
      </c>
      <c r="D466" t="s">
        <v>4752</v>
      </c>
      <c r="E466" t="s">
        <v>4951</v>
      </c>
      <c r="F466" t="s">
        <v>4918</v>
      </c>
      <c r="G466" t="s">
        <v>2238</v>
      </c>
      <c r="H466" t="s">
        <v>4671</v>
      </c>
      <c r="I466" t="s">
        <v>4672</v>
      </c>
      <c r="J466" t="s">
        <v>1545</v>
      </c>
      <c r="K466" t="s">
        <v>4952</v>
      </c>
      <c r="L466" t="s">
        <v>1945</v>
      </c>
      <c r="M466" t="s">
        <v>4952</v>
      </c>
      <c r="N466" t="s">
        <v>4657</v>
      </c>
      <c r="O466" t="s">
        <v>4658</v>
      </c>
      <c r="P466" t="s">
        <v>4947</v>
      </c>
      <c r="Q466" t="s">
        <v>4948</v>
      </c>
      <c r="R466" t="str">
        <f t="shared" si="14"/>
        <v>12.306 .0018.2046</v>
      </c>
      <c r="S466" t="str">
        <f t="shared" si="15"/>
        <v>08.003.12.306 .0018.2046</v>
      </c>
    </row>
    <row r="467" spans="1:19" x14ac:dyDescent="0.2">
      <c r="A467">
        <v>466</v>
      </c>
      <c r="B467" t="s">
        <v>4689</v>
      </c>
      <c r="C467" t="s">
        <v>4916</v>
      </c>
      <c r="D467" t="s">
        <v>4752</v>
      </c>
      <c r="E467" t="s">
        <v>4951</v>
      </c>
      <c r="F467" t="s">
        <v>4918</v>
      </c>
      <c r="G467" t="s">
        <v>2238</v>
      </c>
      <c r="H467" t="s">
        <v>4671</v>
      </c>
      <c r="I467" t="s">
        <v>4672</v>
      </c>
      <c r="J467" t="s">
        <v>1545</v>
      </c>
      <c r="K467" t="s">
        <v>4952</v>
      </c>
      <c r="L467" t="s">
        <v>4955</v>
      </c>
      <c r="M467" t="s">
        <v>4956</v>
      </c>
      <c r="N467" t="s">
        <v>4647</v>
      </c>
      <c r="O467" t="s">
        <v>4648</v>
      </c>
      <c r="P467" t="s">
        <v>4947</v>
      </c>
      <c r="Q467" t="s">
        <v>4948</v>
      </c>
      <c r="R467" t="str">
        <f t="shared" si="14"/>
        <v>12.306 .0018.2407</v>
      </c>
      <c r="S467" t="str">
        <f t="shared" si="15"/>
        <v>08.003.12.306 .0018.2407</v>
      </c>
    </row>
    <row r="468" spans="1:19" x14ac:dyDescent="0.2">
      <c r="A468">
        <v>467</v>
      </c>
      <c r="B468" t="s">
        <v>4689</v>
      </c>
      <c r="C468" t="s">
        <v>4916</v>
      </c>
      <c r="D468" t="s">
        <v>4752</v>
      </c>
      <c r="E468" t="s">
        <v>4951</v>
      </c>
      <c r="F468" t="s">
        <v>4918</v>
      </c>
      <c r="G468" t="s">
        <v>2238</v>
      </c>
      <c r="H468" t="s">
        <v>4671</v>
      </c>
      <c r="I468" t="s">
        <v>4672</v>
      </c>
      <c r="J468" t="s">
        <v>1545</v>
      </c>
      <c r="K468" t="s">
        <v>4952</v>
      </c>
      <c r="L468" t="s">
        <v>4957</v>
      </c>
      <c r="M468" t="s">
        <v>4958</v>
      </c>
      <c r="N468" t="s">
        <v>4647</v>
      </c>
      <c r="O468" t="s">
        <v>4648</v>
      </c>
      <c r="P468" t="s">
        <v>4947</v>
      </c>
      <c r="Q468" t="s">
        <v>4948</v>
      </c>
      <c r="R468" t="str">
        <f t="shared" si="14"/>
        <v>12.306 .0018.2408</v>
      </c>
      <c r="S468" t="str">
        <f t="shared" si="15"/>
        <v>08.003.12.306 .0018.2408</v>
      </c>
    </row>
    <row r="469" spans="1:19" x14ac:dyDescent="0.2">
      <c r="A469">
        <v>468</v>
      </c>
      <c r="B469" t="s">
        <v>4959</v>
      </c>
      <c r="C469" t="s">
        <v>4960</v>
      </c>
      <c r="D469" t="s">
        <v>4626</v>
      </c>
      <c r="E469" t="s">
        <v>4961</v>
      </c>
      <c r="F469" t="s">
        <v>4824</v>
      </c>
      <c r="G469" t="s">
        <v>2313</v>
      </c>
      <c r="H469" t="s">
        <v>4630</v>
      </c>
      <c r="I469" t="s">
        <v>4631</v>
      </c>
      <c r="J469" t="s">
        <v>1494</v>
      </c>
      <c r="K469" t="s">
        <v>4632</v>
      </c>
      <c r="L469" t="s">
        <v>1814</v>
      </c>
      <c r="M469" t="s">
        <v>4633</v>
      </c>
      <c r="N469" t="s">
        <v>4634</v>
      </c>
      <c r="O469" t="s">
        <v>4635</v>
      </c>
      <c r="P469" t="s">
        <v>4636</v>
      </c>
      <c r="Q469" t="s">
        <v>4637</v>
      </c>
      <c r="R469" t="str">
        <f t="shared" si="14"/>
        <v>10.122 .0001.2001</v>
      </c>
      <c r="S469" t="str">
        <f t="shared" si="15"/>
        <v>09.001.10.122 .0001.2001</v>
      </c>
    </row>
    <row r="470" spans="1:19" x14ac:dyDescent="0.2">
      <c r="A470">
        <v>469</v>
      </c>
      <c r="B470" t="s">
        <v>4959</v>
      </c>
      <c r="C470" t="s">
        <v>4960</v>
      </c>
      <c r="D470" t="s">
        <v>4626</v>
      </c>
      <c r="E470" t="s">
        <v>4961</v>
      </c>
      <c r="F470" t="s">
        <v>4824</v>
      </c>
      <c r="G470" t="s">
        <v>2313</v>
      </c>
      <c r="H470" t="s">
        <v>4630</v>
      </c>
      <c r="I470" t="s">
        <v>4631</v>
      </c>
      <c r="J470" t="s">
        <v>1494</v>
      </c>
      <c r="K470" t="s">
        <v>4632</v>
      </c>
      <c r="L470" t="s">
        <v>1814</v>
      </c>
      <c r="M470" t="s">
        <v>4633</v>
      </c>
      <c r="N470" t="s">
        <v>4634</v>
      </c>
      <c r="O470" t="s">
        <v>4635</v>
      </c>
      <c r="P470" t="s">
        <v>4962</v>
      </c>
      <c r="Q470" t="s">
        <v>4963</v>
      </c>
      <c r="R470" t="str">
        <f t="shared" si="14"/>
        <v>10.122 .0001.2001</v>
      </c>
      <c r="S470" t="str">
        <f t="shared" si="15"/>
        <v>09.001.10.122 .0001.2001</v>
      </c>
    </row>
    <row r="471" spans="1:19" x14ac:dyDescent="0.2">
      <c r="A471">
        <v>470</v>
      </c>
      <c r="B471" t="s">
        <v>4959</v>
      </c>
      <c r="C471" t="s">
        <v>4960</v>
      </c>
      <c r="D471" t="s">
        <v>4626</v>
      </c>
      <c r="E471" t="s">
        <v>4961</v>
      </c>
      <c r="F471" t="s">
        <v>4824</v>
      </c>
      <c r="G471" t="s">
        <v>2313</v>
      </c>
      <c r="H471" t="s">
        <v>4630</v>
      </c>
      <c r="I471" t="s">
        <v>4631</v>
      </c>
      <c r="J471" t="s">
        <v>1494</v>
      </c>
      <c r="K471" t="s">
        <v>4632</v>
      </c>
      <c r="L471" t="s">
        <v>1814</v>
      </c>
      <c r="M471" t="s">
        <v>4633</v>
      </c>
      <c r="N471" t="s">
        <v>4638</v>
      </c>
      <c r="O471" t="s">
        <v>4639</v>
      </c>
      <c r="P471" t="s">
        <v>4636</v>
      </c>
      <c r="Q471" t="s">
        <v>4637</v>
      </c>
      <c r="R471" t="str">
        <f t="shared" si="14"/>
        <v>10.122 .0001.2001</v>
      </c>
      <c r="S471" t="str">
        <f t="shared" si="15"/>
        <v>09.001.10.122 .0001.2001</v>
      </c>
    </row>
    <row r="472" spans="1:19" x14ac:dyDescent="0.2">
      <c r="A472">
        <v>471</v>
      </c>
      <c r="B472" t="s">
        <v>4959</v>
      </c>
      <c r="C472" t="s">
        <v>4960</v>
      </c>
      <c r="D472" t="s">
        <v>4626</v>
      </c>
      <c r="E472" t="s">
        <v>4961</v>
      </c>
      <c r="F472" t="s">
        <v>4824</v>
      </c>
      <c r="G472" t="s">
        <v>2313</v>
      </c>
      <c r="H472" t="s">
        <v>4630</v>
      </c>
      <c r="I472" t="s">
        <v>4631</v>
      </c>
      <c r="J472" t="s">
        <v>1494</v>
      </c>
      <c r="K472" t="s">
        <v>4632</v>
      </c>
      <c r="L472" t="s">
        <v>1814</v>
      </c>
      <c r="M472" t="s">
        <v>4633</v>
      </c>
      <c r="N472" t="s">
        <v>4640</v>
      </c>
      <c r="O472" t="s">
        <v>4641</v>
      </c>
      <c r="P472" t="s">
        <v>4636</v>
      </c>
      <c r="Q472" t="s">
        <v>4637</v>
      </c>
      <c r="R472" t="str">
        <f t="shared" si="14"/>
        <v>10.122 .0001.2001</v>
      </c>
      <c r="S472" t="str">
        <f t="shared" si="15"/>
        <v>09.001.10.122 .0001.2001</v>
      </c>
    </row>
    <row r="473" spans="1:19" x14ac:dyDescent="0.2">
      <c r="A473">
        <v>472</v>
      </c>
      <c r="B473" t="s">
        <v>4959</v>
      </c>
      <c r="C473" t="s">
        <v>4960</v>
      </c>
      <c r="D473" t="s">
        <v>4626</v>
      </c>
      <c r="E473" t="s">
        <v>4961</v>
      </c>
      <c r="F473" t="s">
        <v>4824</v>
      </c>
      <c r="G473" t="s">
        <v>2313</v>
      </c>
      <c r="H473" t="s">
        <v>4630</v>
      </c>
      <c r="I473" t="s">
        <v>4631</v>
      </c>
      <c r="J473" t="s">
        <v>1494</v>
      </c>
      <c r="K473" t="s">
        <v>4632</v>
      </c>
      <c r="L473" t="s">
        <v>1814</v>
      </c>
      <c r="M473" t="s">
        <v>4633</v>
      </c>
      <c r="N473" t="s">
        <v>4642</v>
      </c>
      <c r="O473" t="s">
        <v>4643</v>
      </c>
      <c r="P473" t="s">
        <v>4636</v>
      </c>
      <c r="Q473" t="s">
        <v>4637</v>
      </c>
      <c r="R473" t="str">
        <f t="shared" si="14"/>
        <v>10.122 .0001.2001</v>
      </c>
      <c r="S473" t="str">
        <f t="shared" si="15"/>
        <v>09.001.10.122 .0001.2001</v>
      </c>
    </row>
    <row r="474" spans="1:19" x14ac:dyDescent="0.2">
      <c r="A474">
        <v>473</v>
      </c>
      <c r="B474" t="s">
        <v>4959</v>
      </c>
      <c r="C474" t="s">
        <v>4960</v>
      </c>
      <c r="D474" t="s">
        <v>4626</v>
      </c>
      <c r="E474" t="s">
        <v>4961</v>
      </c>
      <c r="F474" t="s">
        <v>4824</v>
      </c>
      <c r="G474" t="s">
        <v>2313</v>
      </c>
      <c r="H474" t="s">
        <v>4630</v>
      </c>
      <c r="I474" t="s">
        <v>4631</v>
      </c>
      <c r="J474" t="s">
        <v>1494</v>
      </c>
      <c r="K474" t="s">
        <v>4632</v>
      </c>
      <c r="L474" t="s">
        <v>1814</v>
      </c>
      <c r="M474" t="s">
        <v>4633</v>
      </c>
      <c r="N474" t="s">
        <v>4644</v>
      </c>
      <c r="O474" t="s">
        <v>4645</v>
      </c>
      <c r="P474" t="s">
        <v>4962</v>
      </c>
      <c r="Q474" t="s">
        <v>4963</v>
      </c>
      <c r="R474" t="str">
        <f t="shared" si="14"/>
        <v>10.122 .0001.2001</v>
      </c>
      <c r="S474" t="str">
        <f t="shared" si="15"/>
        <v>09.001.10.122 .0001.2001</v>
      </c>
    </row>
    <row r="475" spans="1:19" x14ac:dyDescent="0.2">
      <c r="A475">
        <v>474</v>
      </c>
      <c r="B475" t="s">
        <v>4959</v>
      </c>
      <c r="C475" t="s">
        <v>4960</v>
      </c>
      <c r="D475" t="s">
        <v>4626</v>
      </c>
      <c r="E475" t="s">
        <v>4961</v>
      </c>
      <c r="F475" t="s">
        <v>4824</v>
      </c>
      <c r="G475" t="s">
        <v>2313</v>
      </c>
      <c r="H475" t="s">
        <v>4630</v>
      </c>
      <c r="I475" t="s">
        <v>4631</v>
      </c>
      <c r="J475" t="s">
        <v>1494</v>
      </c>
      <c r="K475" t="s">
        <v>4632</v>
      </c>
      <c r="L475" t="s">
        <v>4964</v>
      </c>
      <c r="M475" t="s">
        <v>4965</v>
      </c>
      <c r="N475" t="s">
        <v>4647</v>
      </c>
      <c r="O475" t="s">
        <v>4648</v>
      </c>
      <c r="P475" t="s">
        <v>4636</v>
      </c>
      <c r="Q475" t="s">
        <v>4637</v>
      </c>
      <c r="R475" t="str">
        <f t="shared" si="14"/>
        <v>10.122 .0001.2412</v>
      </c>
      <c r="S475" t="str">
        <f t="shared" si="15"/>
        <v>09.001.10.122 .0001.2412</v>
      </c>
    </row>
    <row r="476" spans="1:19" x14ac:dyDescent="0.2">
      <c r="A476">
        <v>475</v>
      </c>
      <c r="B476" t="s">
        <v>4959</v>
      </c>
      <c r="C476" t="s">
        <v>4960</v>
      </c>
      <c r="D476" t="s">
        <v>4626</v>
      </c>
      <c r="E476" t="s">
        <v>4961</v>
      </c>
      <c r="F476" t="s">
        <v>4824</v>
      </c>
      <c r="G476" t="s">
        <v>2313</v>
      </c>
      <c r="H476" t="s">
        <v>4630</v>
      </c>
      <c r="I476" t="s">
        <v>4631</v>
      </c>
      <c r="J476" t="s">
        <v>1494</v>
      </c>
      <c r="K476" t="s">
        <v>4632</v>
      </c>
      <c r="L476" t="s">
        <v>4964</v>
      </c>
      <c r="M476" t="s">
        <v>4965</v>
      </c>
      <c r="N476" t="s">
        <v>4649</v>
      </c>
      <c r="O476" t="s">
        <v>4650</v>
      </c>
      <c r="P476" t="s">
        <v>4636</v>
      </c>
      <c r="Q476" t="s">
        <v>4637</v>
      </c>
      <c r="R476" t="str">
        <f t="shared" si="14"/>
        <v>10.122 .0001.2412</v>
      </c>
      <c r="S476" t="str">
        <f t="shared" si="15"/>
        <v>09.001.10.122 .0001.2412</v>
      </c>
    </row>
    <row r="477" spans="1:19" x14ac:dyDescent="0.2">
      <c r="A477">
        <v>476</v>
      </c>
      <c r="B477" t="s">
        <v>4959</v>
      </c>
      <c r="C477" t="s">
        <v>4960</v>
      </c>
      <c r="D477" t="s">
        <v>4626</v>
      </c>
      <c r="E477" t="s">
        <v>4961</v>
      </c>
      <c r="F477" t="s">
        <v>4824</v>
      </c>
      <c r="G477" t="s">
        <v>2313</v>
      </c>
      <c r="H477" t="s">
        <v>4630</v>
      </c>
      <c r="I477" t="s">
        <v>4631</v>
      </c>
      <c r="J477" t="s">
        <v>1494</v>
      </c>
      <c r="K477" t="s">
        <v>4632</v>
      </c>
      <c r="L477" t="s">
        <v>4964</v>
      </c>
      <c r="M477" t="s">
        <v>4965</v>
      </c>
      <c r="N477" t="s">
        <v>4651</v>
      </c>
      <c r="O477" t="s">
        <v>4652</v>
      </c>
      <c r="P477" t="s">
        <v>4636</v>
      </c>
      <c r="Q477" t="s">
        <v>4637</v>
      </c>
      <c r="R477" t="str">
        <f t="shared" si="14"/>
        <v>10.122 .0001.2412</v>
      </c>
      <c r="S477" t="str">
        <f t="shared" si="15"/>
        <v>09.001.10.122 .0001.2412</v>
      </c>
    </row>
    <row r="478" spans="1:19" x14ac:dyDescent="0.2">
      <c r="A478">
        <v>477</v>
      </c>
      <c r="B478" t="s">
        <v>4959</v>
      </c>
      <c r="C478" t="s">
        <v>4960</v>
      </c>
      <c r="D478" t="s">
        <v>4626</v>
      </c>
      <c r="E478" t="s">
        <v>4961</v>
      </c>
      <c r="F478" t="s">
        <v>4824</v>
      </c>
      <c r="G478" t="s">
        <v>2313</v>
      </c>
      <c r="H478" t="s">
        <v>4630</v>
      </c>
      <c r="I478" t="s">
        <v>4631</v>
      </c>
      <c r="J478" t="s">
        <v>1494</v>
      </c>
      <c r="K478" t="s">
        <v>4632</v>
      </c>
      <c r="L478" t="s">
        <v>4964</v>
      </c>
      <c r="M478" t="s">
        <v>4965</v>
      </c>
      <c r="N478" t="s">
        <v>4653</v>
      </c>
      <c r="O478" t="s">
        <v>4654</v>
      </c>
      <c r="P478" t="s">
        <v>4636</v>
      </c>
      <c r="Q478" t="s">
        <v>4637</v>
      </c>
      <c r="R478" t="str">
        <f t="shared" si="14"/>
        <v>10.122 .0001.2412</v>
      </c>
      <c r="S478" t="str">
        <f t="shared" si="15"/>
        <v>09.001.10.122 .0001.2412</v>
      </c>
    </row>
    <row r="479" spans="1:19" x14ac:dyDescent="0.2">
      <c r="A479">
        <v>478</v>
      </c>
      <c r="B479" t="s">
        <v>4959</v>
      </c>
      <c r="C479" t="s">
        <v>4960</v>
      </c>
      <c r="D479" t="s">
        <v>4626</v>
      </c>
      <c r="E479" t="s">
        <v>4961</v>
      </c>
      <c r="F479" t="s">
        <v>4824</v>
      </c>
      <c r="G479" t="s">
        <v>2313</v>
      </c>
      <c r="H479" t="s">
        <v>4630</v>
      </c>
      <c r="I479" t="s">
        <v>4631</v>
      </c>
      <c r="J479" t="s">
        <v>1494</v>
      </c>
      <c r="K479" t="s">
        <v>4632</v>
      </c>
      <c r="L479" t="s">
        <v>4964</v>
      </c>
      <c r="M479" t="s">
        <v>4965</v>
      </c>
      <c r="N479" t="s">
        <v>4657</v>
      </c>
      <c r="O479" t="s">
        <v>4658</v>
      </c>
      <c r="P479" t="s">
        <v>4636</v>
      </c>
      <c r="Q479" t="s">
        <v>4637</v>
      </c>
      <c r="R479" t="str">
        <f t="shared" si="14"/>
        <v>10.122 .0001.2412</v>
      </c>
      <c r="S479" t="str">
        <f t="shared" si="15"/>
        <v>09.001.10.122 .0001.2412</v>
      </c>
    </row>
    <row r="480" spans="1:19" x14ac:dyDescent="0.2">
      <c r="A480">
        <v>479</v>
      </c>
      <c r="B480" t="s">
        <v>4959</v>
      </c>
      <c r="C480" t="s">
        <v>4960</v>
      </c>
      <c r="D480" t="s">
        <v>4626</v>
      </c>
      <c r="E480" t="s">
        <v>4961</v>
      </c>
      <c r="F480" t="s">
        <v>4824</v>
      </c>
      <c r="G480" t="s">
        <v>2313</v>
      </c>
      <c r="H480" t="s">
        <v>4630</v>
      </c>
      <c r="I480" t="s">
        <v>4631</v>
      </c>
      <c r="J480" t="s">
        <v>1500</v>
      </c>
      <c r="K480" t="s">
        <v>4728</v>
      </c>
      <c r="L480" t="s">
        <v>1652</v>
      </c>
      <c r="M480" t="s">
        <v>4729</v>
      </c>
      <c r="N480" t="s">
        <v>4653</v>
      </c>
      <c r="O480" t="s">
        <v>4654</v>
      </c>
      <c r="P480" t="s">
        <v>4636</v>
      </c>
      <c r="Q480" t="s">
        <v>4637</v>
      </c>
      <c r="R480" t="str">
        <f t="shared" si="14"/>
        <v>10.122 .0003.1003</v>
      </c>
      <c r="S480" t="str">
        <f t="shared" si="15"/>
        <v>09.001.10.122 .0003.1003</v>
      </c>
    </row>
    <row r="481" spans="1:19" x14ac:dyDescent="0.2">
      <c r="A481">
        <v>480</v>
      </c>
      <c r="B481" t="s">
        <v>4959</v>
      </c>
      <c r="C481" t="s">
        <v>4960</v>
      </c>
      <c r="D481" t="s">
        <v>4626</v>
      </c>
      <c r="E481" t="s">
        <v>4961</v>
      </c>
      <c r="F481" t="s">
        <v>4824</v>
      </c>
      <c r="G481" t="s">
        <v>2313</v>
      </c>
      <c r="H481" t="s">
        <v>4630</v>
      </c>
      <c r="I481" t="s">
        <v>4631</v>
      </c>
      <c r="J481" t="s">
        <v>1500</v>
      </c>
      <c r="K481" t="s">
        <v>4728</v>
      </c>
      <c r="L481" t="s">
        <v>1652</v>
      </c>
      <c r="M481" t="s">
        <v>4729</v>
      </c>
      <c r="N481" t="s">
        <v>4655</v>
      </c>
      <c r="O481" t="s">
        <v>4656</v>
      </c>
      <c r="P481" t="s">
        <v>4636</v>
      </c>
      <c r="Q481" t="s">
        <v>4637</v>
      </c>
      <c r="R481" t="str">
        <f t="shared" si="14"/>
        <v>10.122 .0003.1003</v>
      </c>
      <c r="S481" t="str">
        <f t="shared" si="15"/>
        <v>09.001.10.122 .0003.1003</v>
      </c>
    </row>
    <row r="482" spans="1:19" x14ac:dyDescent="0.2">
      <c r="A482">
        <v>481</v>
      </c>
      <c r="B482" t="s">
        <v>4959</v>
      </c>
      <c r="C482" t="s">
        <v>4960</v>
      </c>
      <c r="D482" t="s">
        <v>4626</v>
      </c>
      <c r="E482" t="s">
        <v>4961</v>
      </c>
      <c r="F482" t="s">
        <v>4824</v>
      </c>
      <c r="G482" t="s">
        <v>2313</v>
      </c>
      <c r="H482" t="s">
        <v>4712</v>
      </c>
      <c r="I482" t="s">
        <v>4713</v>
      </c>
      <c r="J482" t="s">
        <v>1527</v>
      </c>
      <c r="K482" t="s">
        <v>4714</v>
      </c>
      <c r="L482" t="s">
        <v>1648</v>
      </c>
      <c r="M482" t="s">
        <v>4715</v>
      </c>
      <c r="N482" t="s">
        <v>4647</v>
      </c>
      <c r="O482" t="s">
        <v>4648</v>
      </c>
      <c r="P482" t="s">
        <v>4636</v>
      </c>
      <c r="Q482" t="s">
        <v>4637</v>
      </c>
      <c r="R482" t="str">
        <f t="shared" si="14"/>
        <v>10.126 .0012.1002</v>
      </c>
      <c r="S482" t="str">
        <f t="shared" si="15"/>
        <v>09.001.10.126 .0012.1002</v>
      </c>
    </row>
    <row r="483" spans="1:19" x14ac:dyDescent="0.2">
      <c r="A483">
        <v>482</v>
      </c>
      <c r="B483" t="s">
        <v>4959</v>
      </c>
      <c r="C483" t="s">
        <v>4960</v>
      </c>
      <c r="D483" t="s">
        <v>4626</v>
      </c>
      <c r="E483" t="s">
        <v>4961</v>
      </c>
      <c r="F483" t="s">
        <v>4824</v>
      </c>
      <c r="G483" t="s">
        <v>2313</v>
      </c>
      <c r="H483" t="s">
        <v>4712</v>
      </c>
      <c r="I483" t="s">
        <v>4713</v>
      </c>
      <c r="J483" t="s">
        <v>1527</v>
      </c>
      <c r="K483" t="s">
        <v>4714</v>
      </c>
      <c r="L483" t="s">
        <v>1648</v>
      </c>
      <c r="M483" t="s">
        <v>4715</v>
      </c>
      <c r="N483" t="s">
        <v>4653</v>
      </c>
      <c r="O483" t="s">
        <v>4654</v>
      </c>
      <c r="P483" t="s">
        <v>4636</v>
      </c>
      <c r="Q483" t="s">
        <v>4637</v>
      </c>
      <c r="R483" t="str">
        <f t="shared" si="14"/>
        <v>10.126 .0012.1002</v>
      </c>
      <c r="S483" t="str">
        <f t="shared" si="15"/>
        <v>09.001.10.126 .0012.1002</v>
      </c>
    </row>
    <row r="484" spans="1:19" x14ac:dyDescent="0.2">
      <c r="A484">
        <v>483</v>
      </c>
      <c r="B484" t="s">
        <v>4959</v>
      </c>
      <c r="C484" t="s">
        <v>4960</v>
      </c>
      <c r="D484" t="s">
        <v>4626</v>
      </c>
      <c r="E484" t="s">
        <v>4961</v>
      </c>
      <c r="F484" t="s">
        <v>4824</v>
      </c>
      <c r="G484" t="s">
        <v>2313</v>
      </c>
      <c r="H484" t="s">
        <v>4712</v>
      </c>
      <c r="I484" t="s">
        <v>4713</v>
      </c>
      <c r="J484" t="s">
        <v>1527</v>
      </c>
      <c r="K484" t="s">
        <v>4714</v>
      </c>
      <c r="L484" t="s">
        <v>1648</v>
      </c>
      <c r="M484" t="s">
        <v>4715</v>
      </c>
      <c r="N484" t="s">
        <v>4657</v>
      </c>
      <c r="O484" t="s">
        <v>4658</v>
      </c>
      <c r="P484" t="s">
        <v>4636</v>
      </c>
      <c r="Q484" t="s">
        <v>4637</v>
      </c>
      <c r="R484" t="str">
        <f t="shared" si="14"/>
        <v>10.126 .0012.1002</v>
      </c>
      <c r="S484" t="str">
        <f t="shared" si="15"/>
        <v>09.001.10.126 .0012.1002</v>
      </c>
    </row>
    <row r="485" spans="1:19" x14ac:dyDescent="0.2">
      <c r="A485">
        <v>484</v>
      </c>
      <c r="B485" t="s">
        <v>4959</v>
      </c>
      <c r="C485" t="s">
        <v>4960</v>
      </c>
      <c r="D485" t="s">
        <v>4626</v>
      </c>
      <c r="E485" t="s">
        <v>4961</v>
      </c>
      <c r="F485" t="s">
        <v>4824</v>
      </c>
      <c r="G485" t="s">
        <v>2313</v>
      </c>
      <c r="H485" t="s">
        <v>4734</v>
      </c>
      <c r="I485" t="s">
        <v>4735</v>
      </c>
      <c r="J485" t="s">
        <v>1497</v>
      </c>
      <c r="K485" t="s">
        <v>4736</v>
      </c>
      <c r="L485" t="s">
        <v>4966</v>
      </c>
      <c r="M485" t="s">
        <v>4967</v>
      </c>
      <c r="N485" t="s">
        <v>4647</v>
      </c>
      <c r="O485" t="s">
        <v>4648</v>
      </c>
      <c r="P485" t="s">
        <v>4636</v>
      </c>
      <c r="Q485" t="s">
        <v>4637</v>
      </c>
      <c r="R485" t="str">
        <f t="shared" si="14"/>
        <v>10.128 .0002.2220</v>
      </c>
      <c r="S485" t="str">
        <f t="shared" si="15"/>
        <v>09.001.10.128 .0002.2220</v>
      </c>
    </row>
    <row r="486" spans="1:19" x14ac:dyDescent="0.2">
      <c r="A486">
        <v>485</v>
      </c>
      <c r="B486" t="s">
        <v>4959</v>
      </c>
      <c r="C486" t="s">
        <v>4960</v>
      </c>
      <c r="D486" t="s">
        <v>4626</v>
      </c>
      <c r="E486" t="s">
        <v>4961</v>
      </c>
      <c r="F486" t="s">
        <v>4824</v>
      </c>
      <c r="G486" t="s">
        <v>2313</v>
      </c>
      <c r="H486" t="s">
        <v>4734</v>
      </c>
      <c r="I486" t="s">
        <v>4735</v>
      </c>
      <c r="J486" t="s">
        <v>1497</v>
      </c>
      <c r="K486" t="s">
        <v>4736</v>
      </c>
      <c r="L486" t="s">
        <v>4966</v>
      </c>
      <c r="M486" t="s">
        <v>4967</v>
      </c>
      <c r="N486" t="s">
        <v>4651</v>
      </c>
      <c r="O486" t="s">
        <v>4652</v>
      </c>
      <c r="P486" t="s">
        <v>4636</v>
      </c>
      <c r="Q486" t="s">
        <v>4637</v>
      </c>
      <c r="R486" t="str">
        <f t="shared" si="14"/>
        <v>10.128 .0002.2220</v>
      </c>
      <c r="S486" t="str">
        <f t="shared" si="15"/>
        <v>09.001.10.128 .0002.2220</v>
      </c>
    </row>
    <row r="487" spans="1:19" x14ac:dyDescent="0.2">
      <c r="A487">
        <v>486</v>
      </c>
      <c r="B487" t="s">
        <v>4959</v>
      </c>
      <c r="C487" t="s">
        <v>4960</v>
      </c>
      <c r="D487" t="s">
        <v>4626</v>
      </c>
      <c r="E487" t="s">
        <v>4961</v>
      </c>
      <c r="F487" t="s">
        <v>4824</v>
      </c>
      <c r="G487" t="s">
        <v>2313</v>
      </c>
      <c r="H487" t="s">
        <v>4734</v>
      </c>
      <c r="I487" t="s">
        <v>4735</v>
      </c>
      <c r="J487" t="s">
        <v>1497</v>
      </c>
      <c r="K487" t="s">
        <v>4736</v>
      </c>
      <c r="L487" t="s">
        <v>4966</v>
      </c>
      <c r="M487" t="s">
        <v>4967</v>
      </c>
      <c r="N487" t="s">
        <v>4653</v>
      </c>
      <c r="O487" t="s">
        <v>4654</v>
      </c>
      <c r="P487" t="s">
        <v>4636</v>
      </c>
      <c r="Q487" t="s">
        <v>4637</v>
      </c>
      <c r="R487" t="str">
        <f t="shared" si="14"/>
        <v>10.128 .0002.2220</v>
      </c>
      <c r="S487" t="str">
        <f t="shared" si="15"/>
        <v>09.001.10.128 .0002.2220</v>
      </c>
    </row>
    <row r="488" spans="1:19" x14ac:dyDescent="0.2">
      <c r="A488">
        <v>487</v>
      </c>
      <c r="B488" t="s">
        <v>4959</v>
      </c>
      <c r="C488" t="s">
        <v>4960</v>
      </c>
      <c r="D488" t="s">
        <v>4626</v>
      </c>
      <c r="E488" t="s">
        <v>4961</v>
      </c>
      <c r="F488" t="s">
        <v>4824</v>
      </c>
      <c r="G488" t="s">
        <v>2313</v>
      </c>
      <c r="H488" t="s">
        <v>4734</v>
      </c>
      <c r="I488" t="s">
        <v>4735</v>
      </c>
      <c r="J488" t="s">
        <v>1497</v>
      </c>
      <c r="K488" t="s">
        <v>4736</v>
      </c>
      <c r="L488" t="s">
        <v>4966</v>
      </c>
      <c r="M488" t="s">
        <v>4967</v>
      </c>
      <c r="N488" t="s">
        <v>4657</v>
      </c>
      <c r="O488" t="s">
        <v>4658</v>
      </c>
      <c r="P488" t="s">
        <v>4636</v>
      </c>
      <c r="Q488" t="s">
        <v>4637</v>
      </c>
      <c r="R488" t="str">
        <f t="shared" si="14"/>
        <v>10.128 .0002.2220</v>
      </c>
      <c r="S488" t="str">
        <f t="shared" si="15"/>
        <v>09.001.10.128 .0002.2220</v>
      </c>
    </row>
    <row r="489" spans="1:19" x14ac:dyDescent="0.2">
      <c r="A489">
        <v>488</v>
      </c>
      <c r="B489" t="s">
        <v>4959</v>
      </c>
      <c r="C489" t="s">
        <v>4960</v>
      </c>
      <c r="D489" t="s">
        <v>4626</v>
      </c>
      <c r="E489" t="s">
        <v>4961</v>
      </c>
      <c r="F489" t="s">
        <v>4824</v>
      </c>
      <c r="G489" t="s">
        <v>2313</v>
      </c>
      <c r="H489" t="s">
        <v>4968</v>
      </c>
      <c r="I489" t="s">
        <v>4969</v>
      </c>
      <c r="J489" t="s">
        <v>1494</v>
      </c>
      <c r="K489" t="s">
        <v>4632</v>
      </c>
      <c r="L489" t="s">
        <v>4970</v>
      </c>
      <c r="M489" t="s">
        <v>4971</v>
      </c>
      <c r="N489" t="s">
        <v>4647</v>
      </c>
      <c r="O489" t="s">
        <v>4648</v>
      </c>
      <c r="P489" t="s">
        <v>4636</v>
      </c>
      <c r="Q489" t="s">
        <v>4637</v>
      </c>
      <c r="R489" t="str">
        <f t="shared" si="14"/>
        <v>10.302 .0001.2229</v>
      </c>
      <c r="S489" t="str">
        <f t="shared" si="15"/>
        <v>09.001.10.302 .0001.2229</v>
      </c>
    </row>
    <row r="490" spans="1:19" x14ac:dyDescent="0.2">
      <c r="A490">
        <v>489</v>
      </c>
      <c r="B490" t="s">
        <v>4959</v>
      </c>
      <c r="C490" t="s">
        <v>4960</v>
      </c>
      <c r="D490" t="s">
        <v>4626</v>
      </c>
      <c r="E490" t="s">
        <v>4961</v>
      </c>
      <c r="F490" t="s">
        <v>4824</v>
      </c>
      <c r="G490" t="s">
        <v>2313</v>
      </c>
      <c r="H490" t="s">
        <v>4968</v>
      </c>
      <c r="I490" t="s">
        <v>4969</v>
      </c>
      <c r="J490" t="s">
        <v>1494</v>
      </c>
      <c r="K490" t="s">
        <v>4632</v>
      </c>
      <c r="L490" t="s">
        <v>4970</v>
      </c>
      <c r="M490" t="s">
        <v>4971</v>
      </c>
      <c r="N490" t="s">
        <v>4653</v>
      </c>
      <c r="O490" t="s">
        <v>4654</v>
      </c>
      <c r="P490" t="s">
        <v>4636</v>
      </c>
      <c r="Q490" t="s">
        <v>4637</v>
      </c>
      <c r="R490" t="str">
        <f t="shared" si="14"/>
        <v>10.302 .0001.2229</v>
      </c>
      <c r="S490" t="str">
        <f t="shared" si="15"/>
        <v>09.001.10.302 .0001.2229</v>
      </c>
    </row>
    <row r="491" spans="1:19" x14ac:dyDescent="0.2">
      <c r="A491">
        <v>490</v>
      </c>
      <c r="B491" t="s">
        <v>4959</v>
      </c>
      <c r="C491" t="s">
        <v>4960</v>
      </c>
      <c r="D491" t="s">
        <v>4676</v>
      </c>
      <c r="E491" t="s">
        <v>4972</v>
      </c>
      <c r="F491" t="s">
        <v>4824</v>
      </c>
      <c r="G491" t="s">
        <v>2313</v>
      </c>
      <c r="H491" t="s">
        <v>4734</v>
      </c>
      <c r="I491" t="s">
        <v>4735</v>
      </c>
      <c r="J491" t="s">
        <v>1497</v>
      </c>
      <c r="K491" t="s">
        <v>4736</v>
      </c>
      <c r="L491" t="s">
        <v>4966</v>
      </c>
      <c r="M491" t="s">
        <v>4967</v>
      </c>
      <c r="N491" t="s">
        <v>4647</v>
      </c>
      <c r="O491" t="s">
        <v>4648</v>
      </c>
      <c r="P491" t="s">
        <v>4973</v>
      </c>
      <c r="Q491" t="s">
        <v>4974</v>
      </c>
      <c r="R491" t="str">
        <f t="shared" si="14"/>
        <v>10.128 .0002.2220</v>
      </c>
      <c r="S491" t="str">
        <f t="shared" si="15"/>
        <v>09.002.10.128 .0002.2220</v>
      </c>
    </row>
    <row r="492" spans="1:19" x14ac:dyDescent="0.2">
      <c r="A492">
        <v>491</v>
      </c>
      <c r="B492" t="s">
        <v>4959</v>
      </c>
      <c r="C492" t="s">
        <v>4960</v>
      </c>
      <c r="D492" t="s">
        <v>4676</v>
      </c>
      <c r="E492" t="s">
        <v>4972</v>
      </c>
      <c r="F492" t="s">
        <v>4824</v>
      </c>
      <c r="G492" t="s">
        <v>2313</v>
      </c>
      <c r="H492" t="s">
        <v>4734</v>
      </c>
      <c r="I492" t="s">
        <v>4735</v>
      </c>
      <c r="J492" t="s">
        <v>1497</v>
      </c>
      <c r="K492" t="s">
        <v>4736</v>
      </c>
      <c r="L492" t="s">
        <v>4966</v>
      </c>
      <c r="M492" t="s">
        <v>4967</v>
      </c>
      <c r="N492" t="s">
        <v>4651</v>
      </c>
      <c r="O492" t="s">
        <v>4652</v>
      </c>
      <c r="P492" t="s">
        <v>4973</v>
      </c>
      <c r="Q492" t="s">
        <v>4974</v>
      </c>
      <c r="R492" t="str">
        <f t="shared" si="14"/>
        <v>10.128 .0002.2220</v>
      </c>
      <c r="S492" t="str">
        <f t="shared" si="15"/>
        <v>09.002.10.128 .0002.2220</v>
      </c>
    </row>
    <row r="493" spans="1:19" x14ac:dyDescent="0.2">
      <c r="A493">
        <v>492</v>
      </c>
      <c r="B493" t="s">
        <v>4959</v>
      </c>
      <c r="C493" t="s">
        <v>4960</v>
      </c>
      <c r="D493" t="s">
        <v>4676</v>
      </c>
      <c r="E493" t="s">
        <v>4972</v>
      </c>
      <c r="F493" t="s">
        <v>4824</v>
      </c>
      <c r="G493" t="s">
        <v>2313</v>
      </c>
      <c r="H493" t="s">
        <v>4734</v>
      </c>
      <c r="I493" t="s">
        <v>4735</v>
      </c>
      <c r="J493" t="s">
        <v>1497</v>
      </c>
      <c r="K493" t="s">
        <v>4736</v>
      </c>
      <c r="L493" t="s">
        <v>4966</v>
      </c>
      <c r="M493" t="s">
        <v>4967</v>
      </c>
      <c r="N493" t="s">
        <v>4653</v>
      </c>
      <c r="O493" t="s">
        <v>4654</v>
      </c>
      <c r="P493" t="s">
        <v>4973</v>
      </c>
      <c r="Q493" t="s">
        <v>4974</v>
      </c>
      <c r="R493" t="str">
        <f t="shared" si="14"/>
        <v>10.128 .0002.2220</v>
      </c>
      <c r="S493" t="str">
        <f t="shared" si="15"/>
        <v>09.002.10.128 .0002.2220</v>
      </c>
    </row>
    <row r="494" spans="1:19" x14ac:dyDescent="0.2">
      <c r="A494">
        <v>493</v>
      </c>
      <c r="B494" t="s">
        <v>4959</v>
      </c>
      <c r="C494" t="s">
        <v>4960</v>
      </c>
      <c r="D494" t="s">
        <v>4676</v>
      </c>
      <c r="E494" t="s">
        <v>4972</v>
      </c>
      <c r="F494" t="s">
        <v>4824</v>
      </c>
      <c r="G494" t="s">
        <v>2313</v>
      </c>
      <c r="H494" t="s">
        <v>4734</v>
      </c>
      <c r="I494" t="s">
        <v>4735</v>
      </c>
      <c r="J494" t="s">
        <v>1497</v>
      </c>
      <c r="K494" t="s">
        <v>4736</v>
      </c>
      <c r="L494" t="s">
        <v>4966</v>
      </c>
      <c r="M494" t="s">
        <v>4967</v>
      </c>
      <c r="N494" t="s">
        <v>4657</v>
      </c>
      <c r="O494" t="s">
        <v>4658</v>
      </c>
      <c r="P494" t="s">
        <v>4973</v>
      </c>
      <c r="Q494" t="s">
        <v>4974</v>
      </c>
      <c r="R494" t="str">
        <f t="shared" si="14"/>
        <v>10.128 .0002.2220</v>
      </c>
      <c r="S494" t="str">
        <f t="shared" si="15"/>
        <v>09.002.10.128 .0002.2220</v>
      </c>
    </row>
    <row r="495" spans="1:19" x14ac:dyDescent="0.2">
      <c r="A495">
        <v>494</v>
      </c>
      <c r="B495" t="s">
        <v>4959</v>
      </c>
      <c r="C495" t="s">
        <v>4960</v>
      </c>
      <c r="D495" t="s">
        <v>4676</v>
      </c>
      <c r="E495" t="s">
        <v>4972</v>
      </c>
      <c r="F495" t="s">
        <v>4824</v>
      </c>
      <c r="G495" t="s">
        <v>2313</v>
      </c>
      <c r="H495" t="s">
        <v>4975</v>
      </c>
      <c r="I495" t="s">
        <v>4976</v>
      </c>
      <c r="J495" t="s">
        <v>1500</v>
      </c>
      <c r="K495" t="s">
        <v>4728</v>
      </c>
      <c r="L495" t="s">
        <v>1652</v>
      </c>
      <c r="M495" t="s">
        <v>4729</v>
      </c>
      <c r="N495" t="s">
        <v>4653</v>
      </c>
      <c r="O495" t="s">
        <v>4654</v>
      </c>
      <c r="P495" t="s">
        <v>4636</v>
      </c>
      <c r="Q495" t="s">
        <v>4637</v>
      </c>
      <c r="R495" t="str">
        <f t="shared" si="14"/>
        <v>10.301 .0003.1003</v>
      </c>
      <c r="S495" t="str">
        <f t="shared" si="15"/>
        <v>09.002.10.301 .0003.1003</v>
      </c>
    </row>
    <row r="496" spans="1:19" x14ac:dyDescent="0.2">
      <c r="A496">
        <v>495</v>
      </c>
      <c r="B496" t="s">
        <v>4959</v>
      </c>
      <c r="C496" t="s">
        <v>4960</v>
      </c>
      <c r="D496" t="s">
        <v>4676</v>
      </c>
      <c r="E496" t="s">
        <v>4972</v>
      </c>
      <c r="F496" t="s">
        <v>4824</v>
      </c>
      <c r="G496" t="s">
        <v>2313</v>
      </c>
      <c r="H496" t="s">
        <v>4975</v>
      </c>
      <c r="I496" t="s">
        <v>4976</v>
      </c>
      <c r="J496" t="s">
        <v>1500</v>
      </c>
      <c r="K496" t="s">
        <v>4728</v>
      </c>
      <c r="L496" t="s">
        <v>1652</v>
      </c>
      <c r="M496" t="s">
        <v>4729</v>
      </c>
      <c r="N496" t="s">
        <v>4653</v>
      </c>
      <c r="O496" t="s">
        <v>4654</v>
      </c>
      <c r="P496" t="s">
        <v>4977</v>
      </c>
      <c r="Q496" t="s">
        <v>4978</v>
      </c>
      <c r="R496" t="str">
        <f t="shared" si="14"/>
        <v>10.301 .0003.1003</v>
      </c>
      <c r="S496" t="str">
        <f t="shared" si="15"/>
        <v>09.002.10.301 .0003.1003</v>
      </c>
    </row>
    <row r="497" spans="1:19" x14ac:dyDescent="0.2">
      <c r="A497">
        <v>496</v>
      </c>
      <c r="B497" t="s">
        <v>4959</v>
      </c>
      <c r="C497" t="s">
        <v>4960</v>
      </c>
      <c r="D497" t="s">
        <v>4676</v>
      </c>
      <c r="E497" t="s">
        <v>4972</v>
      </c>
      <c r="F497" t="s">
        <v>4824</v>
      </c>
      <c r="G497" t="s">
        <v>2313</v>
      </c>
      <c r="H497" t="s">
        <v>4975</v>
      </c>
      <c r="I497" t="s">
        <v>4976</v>
      </c>
      <c r="J497" t="s">
        <v>1500</v>
      </c>
      <c r="K497" t="s">
        <v>4728</v>
      </c>
      <c r="L497" t="s">
        <v>1652</v>
      </c>
      <c r="M497" t="s">
        <v>4729</v>
      </c>
      <c r="N497" t="s">
        <v>4655</v>
      </c>
      <c r="O497" t="s">
        <v>4656</v>
      </c>
      <c r="P497" t="s">
        <v>4636</v>
      </c>
      <c r="Q497" t="s">
        <v>4637</v>
      </c>
      <c r="R497" t="str">
        <f t="shared" si="14"/>
        <v>10.301 .0003.1003</v>
      </c>
      <c r="S497" t="str">
        <f t="shared" si="15"/>
        <v>09.002.10.301 .0003.1003</v>
      </c>
    </row>
    <row r="498" spans="1:19" x14ac:dyDescent="0.2">
      <c r="A498">
        <v>497</v>
      </c>
      <c r="B498" t="s">
        <v>4959</v>
      </c>
      <c r="C498" t="s">
        <v>4960</v>
      </c>
      <c r="D498" t="s">
        <v>4676</v>
      </c>
      <c r="E498" t="s">
        <v>4972</v>
      </c>
      <c r="F498" t="s">
        <v>4824</v>
      </c>
      <c r="G498" t="s">
        <v>2313</v>
      </c>
      <c r="H498" t="s">
        <v>4975</v>
      </c>
      <c r="I498" t="s">
        <v>4976</v>
      </c>
      <c r="J498" t="s">
        <v>1500</v>
      </c>
      <c r="K498" t="s">
        <v>4728</v>
      </c>
      <c r="L498" t="s">
        <v>1652</v>
      </c>
      <c r="M498" t="s">
        <v>4729</v>
      </c>
      <c r="N498" t="s">
        <v>4655</v>
      </c>
      <c r="O498" t="s">
        <v>4656</v>
      </c>
      <c r="P498" t="s">
        <v>4977</v>
      </c>
      <c r="Q498" t="s">
        <v>4978</v>
      </c>
      <c r="R498" t="str">
        <f t="shared" si="14"/>
        <v>10.301 .0003.1003</v>
      </c>
      <c r="S498" t="str">
        <f t="shared" si="15"/>
        <v>09.002.10.301 .0003.1003</v>
      </c>
    </row>
    <row r="499" spans="1:19" x14ac:dyDescent="0.2">
      <c r="A499">
        <v>498</v>
      </c>
      <c r="B499" t="s">
        <v>4959</v>
      </c>
      <c r="C499" t="s">
        <v>4960</v>
      </c>
      <c r="D499" t="s">
        <v>4676</v>
      </c>
      <c r="E499" t="s">
        <v>4972</v>
      </c>
      <c r="F499" t="s">
        <v>4824</v>
      </c>
      <c r="G499" t="s">
        <v>2313</v>
      </c>
      <c r="H499" t="s">
        <v>4975</v>
      </c>
      <c r="I499" t="s">
        <v>4976</v>
      </c>
      <c r="J499" t="s">
        <v>1548</v>
      </c>
      <c r="K499" t="s">
        <v>4979</v>
      </c>
      <c r="L499" t="s">
        <v>4980</v>
      </c>
      <c r="M499" t="s">
        <v>4981</v>
      </c>
      <c r="N499" t="s">
        <v>4653</v>
      </c>
      <c r="O499" t="s">
        <v>4654</v>
      </c>
      <c r="P499" t="s">
        <v>4636</v>
      </c>
      <c r="Q499" t="s">
        <v>4637</v>
      </c>
      <c r="R499" t="str">
        <f t="shared" si="14"/>
        <v>10.301 .0019.1324</v>
      </c>
      <c r="S499" t="str">
        <f t="shared" si="15"/>
        <v>09.002.10.301 .0019.1324</v>
      </c>
    </row>
    <row r="500" spans="1:19" x14ac:dyDescent="0.2">
      <c r="A500">
        <v>499</v>
      </c>
      <c r="B500" t="s">
        <v>4959</v>
      </c>
      <c r="C500" t="s">
        <v>4960</v>
      </c>
      <c r="D500" t="s">
        <v>4676</v>
      </c>
      <c r="E500" t="s">
        <v>4972</v>
      </c>
      <c r="F500" t="s">
        <v>4824</v>
      </c>
      <c r="G500" t="s">
        <v>2313</v>
      </c>
      <c r="H500" t="s">
        <v>4975</v>
      </c>
      <c r="I500" t="s">
        <v>4976</v>
      </c>
      <c r="J500" t="s">
        <v>1548</v>
      </c>
      <c r="K500" t="s">
        <v>4979</v>
      </c>
      <c r="L500" t="s">
        <v>4980</v>
      </c>
      <c r="M500" t="s">
        <v>4981</v>
      </c>
      <c r="N500" t="s">
        <v>4653</v>
      </c>
      <c r="O500" t="s">
        <v>4654</v>
      </c>
      <c r="P500" t="s">
        <v>4982</v>
      </c>
      <c r="Q500" t="s">
        <v>4983</v>
      </c>
      <c r="R500" t="str">
        <f t="shared" si="14"/>
        <v>10.301 .0019.1324</v>
      </c>
      <c r="S500" t="str">
        <f t="shared" si="15"/>
        <v>09.002.10.301 .0019.1324</v>
      </c>
    </row>
    <row r="501" spans="1:19" x14ac:dyDescent="0.2">
      <c r="A501">
        <v>500</v>
      </c>
      <c r="B501" t="s">
        <v>4959</v>
      </c>
      <c r="C501" t="s">
        <v>4960</v>
      </c>
      <c r="D501" t="s">
        <v>4676</v>
      </c>
      <c r="E501" t="s">
        <v>4972</v>
      </c>
      <c r="F501" t="s">
        <v>4824</v>
      </c>
      <c r="G501" t="s">
        <v>2313</v>
      </c>
      <c r="H501" t="s">
        <v>4975</v>
      </c>
      <c r="I501" t="s">
        <v>4976</v>
      </c>
      <c r="J501" t="s">
        <v>1548</v>
      </c>
      <c r="K501" t="s">
        <v>4979</v>
      </c>
      <c r="L501" t="s">
        <v>4980</v>
      </c>
      <c r="M501" t="s">
        <v>4981</v>
      </c>
      <c r="N501" t="s">
        <v>4653</v>
      </c>
      <c r="O501" t="s">
        <v>4654</v>
      </c>
      <c r="P501" t="s">
        <v>4977</v>
      </c>
      <c r="Q501" t="s">
        <v>4978</v>
      </c>
      <c r="R501" t="str">
        <f t="shared" si="14"/>
        <v>10.301 .0019.1324</v>
      </c>
      <c r="S501" t="str">
        <f t="shared" si="15"/>
        <v>09.002.10.301 .0019.1324</v>
      </c>
    </row>
    <row r="502" spans="1:19" x14ac:dyDescent="0.2">
      <c r="A502">
        <v>501</v>
      </c>
      <c r="B502" t="s">
        <v>4959</v>
      </c>
      <c r="C502" t="s">
        <v>4960</v>
      </c>
      <c r="D502" t="s">
        <v>4676</v>
      </c>
      <c r="E502" t="s">
        <v>4972</v>
      </c>
      <c r="F502" t="s">
        <v>4824</v>
      </c>
      <c r="G502" t="s">
        <v>2313</v>
      </c>
      <c r="H502" t="s">
        <v>4975</v>
      </c>
      <c r="I502" t="s">
        <v>4976</v>
      </c>
      <c r="J502" t="s">
        <v>1548</v>
      </c>
      <c r="K502" t="s">
        <v>4979</v>
      </c>
      <c r="L502" t="s">
        <v>4980</v>
      </c>
      <c r="M502" t="s">
        <v>4981</v>
      </c>
      <c r="N502" t="s">
        <v>4653</v>
      </c>
      <c r="O502" t="s">
        <v>4654</v>
      </c>
      <c r="P502" t="s">
        <v>4973</v>
      </c>
      <c r="Q502" t="s">
        <v>4974</v>
      </c>
      <c r="R502" t="str">
        <f t="shared" si="14"/>
        <v>10.301 .0019.1324</v>
      </c>
      <c r="S502" t="str">
        <f t="shared" si="15"/>
        <v>09.002.10.301 .0019.1324</v>
      </c>
    </row>
    <row r="503" spans="1:19" x14ac:dyDescent="0.2">
      <c r="A503">
        <v>502</v>
      </c>
      <c r="B503" t="s">
        <v>4959</v>
      </c>
      <c r="C503" t="s">
        <v>4960</v>
      </c>
      <c r="D503" t="s">
        <v>4676</v>
      </c>
      <c r="E503" t="s">
        <v>4972</v>
      </c>
      <c r="F503" t="s">
        <v>4824</v>
      </c>
      <c r="G503" t="s">
        <v>2313</v>
      </c>
      <c r="H503" t="s">
        <v>4975</v>
      </c>
      <c r="I503" t="s">
        <v>4976</v>
      </c>
      <c r="J503" t="s">
        <v>1548</v>
      </c>
      <c r="K503" t="s">
        <v>4979</v>
      </c>
      <c r="L503" t="s">
        <v>4980</v>
      </c>
      <c r="M503" t="s">
        <v>4981</v>
      </c>
      <c r="N503" t="s">
        <v>4655</v>
      </c>
      <c r="O503" t="s">
        <v>4656</v>
      </c>
      <c r="P503" t="s">
        <v>4636</v>
      </c>
      <c r="Q503" t="s">
        <v>4637</v>
      </c>
      <c r="R503" t="str">
        <f t="shared" si="14"/>
        <v>10.301 .0019.1324</v>
      </c>
      <c r="S503" t="str">
        <f t="shared" si="15"/>
        <v>09.002.10.301 .0019.1324</v>
      </c>
    </row>
    <row r="504" spans="1:19" x14ac:dyDescent="0.2">
      <c r="A504">
        <v>503</v>
      </c>
      <c r="B504" t="s">
        <v>4959</v>
      </c>
      <c r="C504" t="s">
        <v>4960</v>
      </c>
      <c r="D504" t="s">
        <v>4676</v>
      </c>
      <c r="E504" t="s">
        <v>4972</v>
      </c>
      <c r="F504" t="s">
        <v>4824</v>
      </c>
      <c r="G504" t="s">
        <v>2313</v>
      </c>
      <c r="H504" t="s">
        <v>4975</v>
      </c>
      <c r="I504" t="s">
        <v>4976</v>
      </c>
      <c r="J504" t="s">
        <v>1548</v>
      </c>
      <c r="K504" t="s">
        <v>4979</v>
      </c>
      <c r="L504" t="s">
        <v>4980</v>
      </c>
      <c r="M504" t="s">
        <v>4981</v>
      </c>
      <c r="N504" t="s">
        <v>4655</v>
      </c>
      <c r="O504" t="s">
        <v>4656</v>
      </c>
      <c r="P504" t="s">
        <v>4982</v>
      </c>
      <c r="Q504" t="s">
        <v>4983</v>
      </c>
      <c r="R504" t="str">
        <f t="shared" si="14"/>
        <v>10.301 .0019.1324</v>
      </c>
      <c r="S504" t="str">
        <f t="shared" si="15"/>
        <v>09.002.10.301 .0019.1324</v>
      </c>
    </row>
    <row r="505" spans="1:19" x14ac:dyDescent="0.2">
      <c r="A505">
        <v>504</v>
      </c>
      <c r="B505" t="s">
        <v>4959</v>
      </c>
      <c r="C505" t="s">
        <v>4960</v>
      </c>
      <c r="D505" t="s">
        <v>4676</v>
      </c>
      <c r="E505" t="s">
        <v>4972</v>
      </c>
      <c r="F505" t="s">
        <v>4824</v>
      </c>
      <c r="G505" t="s">
        <v>2313</v>
      </c>
      <c r="H505" t="s">
        <v>4975</v>
      </c>
      <c r="I505" t="s">
        <v>4976</v>
      </c>
      <c r="J505" t="s">
        <v>1548</v>
      </c>
      <c r="K505" t="s">
        <v>4979</v>
      </c>
      <c r="L505" t="s">
        <v>4980</v>
      </c>
      <c r="M505" t="s">
        <v>4981</v>
      </c>
      <c r="N505" t="s">
        <v>4655</v>
      </c>
      <c r="O505" t="s">
        <v>4656</v>
      </c>
      <c r="P505" t="s">
        <v>4977</v>
      </c>
      <c r="Q505" t="s">
        <v>4978</v>
      </c>
      <c r="R505" t="str">
        <f t="shared" si="14"/>
        <v>10.301 .0019.1324</v>
      </c>
      <c r="S505" t="str">
        <f t="shared" si="15"/>
        <v>09.002.10.301 .0019.1324</v>
      </c>
    </row>
    <row r="506" spans="1:19" x14ac:dyDescent="0.2">
      <c r="A506">
        <v>505</v>
      </c>
      <c r="B506" t="s">
        <v>4959</v>
      </c>
      <c r="C506" t="s">
        <v>4960</v>
      </c>
      <c r="D506" t="s">
        <v>4676</v>
      </c>
      <c r="E506" t="s">
        <v>4972</v>
      </c>
      <c r="F506" t="s">
        <v>4824</v>
      </c>
      <c r="G506" t="s">
        <v>2313</v>
      </c>
      <c r="H506" t="s">
        <v>4975</v>
      </c>
      <c r="I506" t="s">
        <v>4976</v>
      </c>
      <c r="J506" t="s">
        <v>1548</v>
      </c>
      <c r="K506" t="s">
        <v>4979</v>
      </c>
      <c r="L506" t="s">
        <v>4980</v>
      </c>
      <c r="M506" t="s">
        <v>4981</v>
      </c>
      <c r="N506" t="s">
        <v>4655</v>
      </c>
      <c r="O506" t="s">
        <v>4656</v>
      </c>
      <c r="P506" t="s">
        <v>4973</v>
      </c>
      <c r="Q506" t="s">
        <v>4974</v>
      </c>
      <c r="R506" t="str">
        <f t="shared" si="14"/>
        <v>10.301 .0019.1324</v>
      </c>
      <c r="S506" t="str">
        <f t="shared" si="15"/>
        <v>09.002.10.301 .0019.1324</v>
      </c>
    </row>
    <row r="507" spans="1:19" x14ac:dyDescent="0.2">
      <c r="A507">
        <v>506</v>
      </c>
      <c r="B507" t="s">
        <v>4959</v>
      </c>
      <c r="C507" t="s">
        <v>4960</v>
      </c>
      <c r="D507" t="s">
        <v>4676</v>
      </c>
      <c r="E507" t="s">
        <v>4972</v>
      </c>
      <c r="F507" t="s">
        <v>4824</v>
      </c>
      <c r="G507" t="s">
        <v>2313</v>
      </c>
      <c r="H507" t="s">
        <v>4975</v>
      </c>
      <c r="I507" t="s">
        <v>4976</v>
      </c>
      <c r="J507" t="s">
        <v>1548</v>
      </c>
      <c r="K507" t="s">
        <v>4979</v>
      </c>
      <c r="L507" t="s">
        <v>4980</v>
      </c>
      <c r="M507" t="s">
        <v>4981</v>
      </c>
      <c r="N507" t="s">
        <v>4657</v>
      </c>
      <c r="O507" t="s">
        <v>4658</v>
      </c>
      <c r="P507" t="s">
        <v>4636</v>
      </c>
      <c r="Q507" t="s">
        <v>4637</v>
      </c>
      <c r="R507" t="str">
        <f t="shared" si="14"/>
        <v>10.301 .0019.1324</v>
      </c>
      <c r="S507" t="str">
        <f t="shared" si="15"/>
        <v>09.002.10.301 .0019.1324</v>
      </c>
    </row>
    <row r="508" spans="1:19" x14ac:dyDescent="0.2">
      <c r="A508">
        <v>507</v>
      </c>
      <c r="B508" t="s">
        <v>4959</v>
      </c>
      <c r="C508" t="s">
        <v>4960</v>
      </c>
      <c r="D508" t="s">
        <v>4676</v>
      </c>
      <c r="E508" t="s">
        <v>4972</v>
      </c>
      <c r="F508" t="s">
        <v>4824</v>
      </c>
      <c r="G508" t="s">
        <v>2313</v>
      </c>
      <c r="H508" t="s">
        <v>4975</v>
      </c>
      <c r="I508" t="s">
        <v>4976</v>
      </c>
      <c r="J508" t="s">
        <v>1548</v>
      </c>
      <c r="K508" t="s">
        <v>4979</v>
      </c>
      <c r="L508" t="s">
        <v>4980</v>
      </c>
      <c r="M508" t="s">
        <v>4981</v>
      </c>
      <c r="N508" t="s">
        <v>4657</v>
      </c>
      <c r="O508" t="s">
        <v>4658</v>
      </c>
      <c r="P508" t="s">
        <v>4982</v>
      </c>
      <c r="Q508" t="s">
        <v>4983</v>
      </c>
      <c r="R508" t="str">
        <f t="shared" si="14"/>
        <v>10.301 .0019.1324</v>
      </c>
      <c r="S508" t="str">
        <f t="shared" si="15"/>
        <v>09.002.10.301 .0019.1324</v>
      </c>
    </row>
    <row r="509" spans="1:19" x14ac:dyDescent="0.2">
      <c r="A509">
        <v>508</v>
      </c>
      <c r="B509" t="s">
        <v>4959</v>
      </c>
      <c r="C509" t="s">
        <v>4960</v>
      </c>
      <c r="D509" t="s">
        <v>4676</v>
      </c>
      <c r="E509" t="s">
        <v>4972</v>
      </c>
      <c r="F509" t="s">
        <v>4824</v>
      </c>
      <c r="G509" t="s">
        <v>2313</v>
      </c>
      <c r="H509" t="s">
        <v>4975</v>
      </c>
      <c r="I509" t="s">
        <v>4976</v>
      </c>
      <c r="J509" t="s">
        <v>1548</v>
      </c>
      <c r="K509" t="s">
        <v>4979</v>
      </c>
      <c r="L509" t="s">
        <v>4980</v>
      </c>
      <c r="M509" t="s">
        <v>4981</v>
      </c>
      <c r="N509" t="s">
        <v>4657</v>
      </c>
      <c r="O509" t="s">
        <v>4658</v>
      </c>
      <c r="P509" t="s">
        <v>4977</v>
      </c>
      <c r="Q509" t="s">
        <v>4978</v>
      </c>
      <c r="R509" t="str">
        <f t="shared" si="14"/>
        <v>10.301 .0019.1324</v>
      </c>
      <c r="S509" t="str">
        <f t="shared" si="15"/>
        <v>09.002.10.301 .0019.1324</v>
      </c>
    </row>
    <row r="510" spans="1:19" x14ac:dyDescent="0.2">
      <c r="A510">
        <v>509</v>
      </c>
      <c r="B510" t="s">
        <v>4959</v>
      </c>
      <c r="C510" t="s">
        <v>4960</v>
      </c>
      <c r="D510" t="s">
        <v>4676</v>
      </c>
      <c r="E510" t="s">
        <v>4972</v>
      </c>
      <c r="F510" t="s">
        <v>4824</v>
      </c>
      <c r="G510" t="s">
        <v>2313</v>
      </c>
      <c r="H510" t="s">
        <v>4975</v>
      </c>
      <c r="I510" t="s">
        <v>4976</v>
      </c>
      <c r="J510" t="s">
        <v>1548</v>
      </c>
      <c r="K510" t="s">
        <v>4979</v>
      </c>
      <c r="L510" t="s">
        <v>4980</v>
      </c>
      <c r="M510" t="s">
        <v>4981</v>
      </c>
      <c r="N510" t="s">
        <v>4657</v>
      </c>
      <c r="O510" t="s">
        <v>4658</v>
      </c>
      <c r="P510" t="s">
        <v>4973</v>
      </c>
      <c r="Q510" t="s">
        <v>4974</v>
      </c>
      <c r="R510" t="str">
        <f t="shared" si="14"/>
        <v>10.301 .0019.1324</v>
      </c>
      <c r="S510" t="str">
        <f t="shared" si="15"/>
        <v>09.002.10.301 .0019.1324</v>
      </c>
    </row>
    <row r="511" spans="1:19" x14ac:dyDescent="0.2">
      <c r="A511">
        <v>510</v>
      </c>
      <c r="B511" t="s">
        <v>4959</v>
      </c>
      <c r="C511" t="s">
        <v>4960</v>
      </c>
      <c r="D511" t="s">
        <v>4676</v>
      </c>
      <c r="E511" t="s">
        <v>4972</v>
      </c>
      <c r="F511" t="s">
        <v>4824</v>
      </c>
      <c r="G511" t="s">
        <v>2313</v>
      </c>
      <c r="H511" t="s">
        <v>4975</v>
      </c>
      <c r="I511" t="s">
        <v>4976</v>
      </c>
      <c r="J511" t="s">
        <v>1548</v>
      </c>
      <c r="K511" t="s">
        <v>4979</v>
      </c>
      <c r="L511" t="s">
        <v>4984</v>
      </c>
      <c r="M511" t="s">
        <v>4985</v>
      </c>
      <c r="N511" t="s">
        <v>4706</v>
      </c>
      <c r="O511" t="s">
        <v>4707</v>
      </c>
      <c r="P511" t="s">
        <v>4636</v>
      </c>
      <c r="Q511" t="s">
        <v>4637</v>
      </c>
      <c r="R511" t="str">
        <f t="shared" si="14"/>
        <v>10.301 .0019.1349</v>
      </c>
      <c r="S511" t="str">
        <f t="shared" si="15"/>
        <v>09.002.10.301 .0019.1349</v>
      </c>
    </row>
    <row r="512" spans="1:19" x14ac:dyDescent="0.2">
      <c r="A512">
        <v>511</v>
      </c>
      <c r="B512" t="s">
        <v>4959</v>
      </c>
      <c r="C512" t="s">
        <v>4960</v>
      </c>
      <c r="D512" t="s">
        <v>4676</v>
      </c>
      <c r="E512" t="s">
        <v>4972</v>
      </c>
      <c r="F512" t="s">
        <v>4824</v>
      </c>
      <c r="G512" t="s">
        <v>2313</v>
      </c>
      <c r="H512" t="s">
        <v>4975</v>
      </c>
      <c r="I512" t="s">
        <v>4976</v>
      </c>
      <c r="J512" t="s">
        <v>1548</v>
      </c>
      <c r="K512" t="s">
        <v>4979</v>
      </c>
      <c r="L512" t="s">
        <v>4984</v>
      </c>
      <c r="M512" t="s">
        <v>4985</v>
      </c>
      <c r="N512" t="s">
        <v>4706</v>
      </c>
      <c r="O512" t="s">
        <v>4707</v>
      </c>
      <c r="P512" t="s">
        <v>4973</v>
      </c>
      <c r="Q512" t="s">
        <v>4974</v>
      </c>
      <c r="R512" t="str">
        <f t="shared" si="14"/>
        <v>10.301 .0019.1349</v>
      </c>
      <c r="S512" t="str">
        <f t="shared" si="15"/>
        <v>09.002.10.301 .0019.1349</v>
      </c>
    </row>
    <row r="513" spans="1:19" x14ac:dyDescent="0.2">
      <c r="A513">
        <v>512</v>
      </c>
      <c r="B513" t="s">
        <v>4959</v>
      </c>
      <c r="C513" t="s">
        <v>4960</v>
      </c>
      <c r="D513" t="s">
        <v>4676</v>
      </c>
      <c r="E513" t="s">
        <v>4972</v>
      </c>
      <c r="F513" t="s">
        <v>4824</v>
      </c>
      <c r="G513" t="s">
        <v>2313</v>
      </c>
      <c r="H513" t="s">
        <v>4975</v>
      </c>
      <c r="I513" t="s">
        <v>4976</v>
      </c>
      <c r="J513" t="s">
        <v>1548</v>
      </c>
      <c r="K513" t="s">
        <v>4979</v>
      </c>
      <c r="L513" t="s">
        <v>4986</v>
      </c>
      <c r="M513" t="s">
        <v>4987</v>
      </c>
      <c r="N513" t="s">
        <v>4706</v>
      </c>
      <c r="O513" t="s">
        <v>4707</v>
      </c>
      <c r="P513" t="s">
        <v>4636</v>
      </c>
      <c r="Q513" t="s">
        <v>4637</v>
      </c>
      <c r="R513" t="str">
        <f t="shared" si="14"/>
        <v>10.301 .0019.2339</v>
      </c>
      <c r="S513" t="str">
        <f t="shared" si="15"/>
        <v>09.002.10.301 .0019.2339</v>
      </c>
    </row>
    <row r="514" spans="1:19" x14ac:dyDescent="0.2">
      <c r="A514">
        <v>513</v>
      </c>
      <c r="B514" t="s">
        <v>4959</v>
      </c>
      <c r="C514" t="s">
        <v>4960</v>
      </c>
      <c r="D514" t="s">
        <v>4676</v>
      </c>
      <c r="E514" t="s">
        <v>4972</v>
      </c>
      <c r="F514" t="s">
        <v>4824</v>
      </c>
      <c r="G514" t="s">
        <v>2313</v>
      </c>
      <c r="H514" t="s">
        <v>4975</v>
      </c>
      <c r="I514" t="s">
        <v>4976</v>
      </c>
      <c r="J514" t="s">
        <v>1548</v>
      </c>
      <c r="K514" t="s">
        <v>4979</v>
      </c>
      <c r="L514" t="s">
        <v>4986</v>
      </c>
      <c r="M514" t="s">
        <v>4987</v>
      </c>
      <c r="N514" t="s">
        <v>4706</v>
      </c>
      <c r="O514" t="s">
        <v>4707</v>
      </c>
      <c r="P514" t="s">
        <v>4973</v>
      </c>
      <c r="Q514" t="s">
        <v>4974</v>
      </c>
      <c r="R514" t="str">
        <f t="shared" si="14"/>
        <v>10.301 .0019.2339</v>
      </c>
      <c r="S514" t="str">
        <f t="shared" si="15"/>
        <v>09.002.10.301 .0019.2339</v>
      </c>
    </row>
    <row r="515" spans="1:19" x14ac:dyDescent="0.2">
      <c r="A515">
        <v>514</v>
      </c>
      <c r="B515" t="s">
        <v>4959</v>
      </c>
      <c r="C515" t="s">
        <v>4960</v>
      </c>
      <c r="D515" t="s">
        <v>4676</v>
      </c>
      <c r="E515" t="s">
        <v>4972</v>
      </c>
      <c r="F515" t="s">
        <v>4824</v>
      </c>
      <c r="G515" t="s">
        <v>2313</v>
      </c>
      <c r="H515" t="s">
        <v>4975</v>
      </c>
      <c r="I515" t="s">
        <v>4976</v>
      </c>
      <c r="J515" t="s">
        <v>1548</v>
      </c>
      <c r="K515" t="s">
        <v>4979</v>
      </c>
      <c r="L515" t="s">
        <v>4988</v>
      </c>
      <c r="M515" t="s">
        <v>4989</v>
      </c>
      <c r="N515" t="s">
        <v>4647</v>
      </c>
      <c r="O515" t="s">
        <v>4648</v>
      </c>
      <c r="P515" t="s">
        <v>4636</v>
      </c>
      <c r="Q515" t="s">
        <v>4637</v>
      </c>
      <c r="R515" t="str">
        <f t="shared" ref="R515:R578" si="16">F515&amp;"."&amp;H515&amp;"."&amp;J515&amp;"."&amp;L515</f>
        <v>10.301 .0019.2410</v>
      </c>
      <c r="S515" t="str">
        <f t="shared" ref="S515:S578" si="17">B515&amp;"."&amp;D515&amp;"."&amp;F515&amp;"."&amp;H515&amp;"."&amp;J515&amp;"."&amp;L515</f>
        <v>09.002.10.301 .0019.2410</v>
      </c>
    </row>
    <row r="516" spans="1:19" x14ac:dyDescent="0.2">
      <c r="A516">
        <v>515</v>
      </c>
      <c r="B516" t="s">
        <v>4959</v>
      </c>
      <c r="C516" t="s">
        <v>4960</v>
      </c>
      <c r="D516" t="s">
        <v>4676</v>
      </c>
      <c r="E516" t="s">
        <v>4972</v>
      </c>
      <c r="F516" t="s">
        <v>4824</v>
      </c>
      <c r="G516" t="s">
        <v>2313</v>
      </c>
      <c r="H516" t="s">
        <v>4975</v>
      </c>
      <c r="I516" t="s">
        <v>4976</v>
      </c>
      <c r="J516" t="s">
        <v>1548</v>
      </c>
      <c r="K516" t="s">
        <v>4979</v>
      </c>
      <c r="L516" t="s">
        <v>4988</v>
      </c>
      <c r="M516" t="s">
        <v>4989</v>
      </c>
      <c r="N516" t="s">
        <v>4647</v>
      </c>
      <c r="O516" t="s">
        <v>4648</v>
      </c>
      <c r="P516" t="s">
        <v>4973</v>
      </c>
      <c r="Q516" t="s">
        <v>4974</v>
      </c>
      <c r="R516" t="str">
        <f t="shared" si="16"/>
        <v>10.301 .0019.2410</v>
      </c>
      <c r="S516" t="str">
        <f t="shared" si="17"/>
        <v>09.002.10.301 .0019.2410</v>
      </c>
    </row>
    <row r="517" spans="1:19" x14ac:dyDescent="0.2">
      <c r="A517">
        <v>516</v>
      </c>
      <c r="B517" t="s">
        <v>4959</v>
      </c>
      <c r="C517" t="s">
        <v>4960</v>
      </c>
      <c r="D517" t="s">
        <v>4676</v>
      </c>
      <c r="E517" t="s">
        <v>4972</v>
      </c>
      <c r="F517" t="s">
        <v>4824</v>
      </c>
      <c r="G517" t="s">
        <v>2313</v>
      </c>
      <c r="H517" t="s">
        <v>4975</v>
      </c>
      <c r="I517" t="s">
        <v>4976</v>
      </c>
      <c r="J517" t="s">
        <v>1548</v>
      </c>
      <c r="K517" t="s">
        <v>4979</v>
      </c>
      <c r="L517" t="s">
        <v>4988</v>
      </c>
      <c r="M517" t="s">
        <v>4989</v>
      </c>
      <c r="N517" t="s">
        <v>4653</v>
      </c>
      <c r="O517" t="s">
        <v>4654</v>
      </c>
      <c r="P517" t="s">
        <v>4636</v>
      </c>
      <c r="Q517" t="s">
        <v>4637</v>
      </c>
      <c r="R517" t="str">
        <f t="shared" si="16"/>
        <v>10.301 .0019.2410</v>
      </c>
      <c r="S517" t="str">
        <f t="shared" si="17"/>
        <v>09.002.10.301 .0019.2410</v>
      </c>
    </row>
    <row r="518" spans="1:19" x14ac:dyDescent="0.2">
      <c r="A518">
        <v>517</v>
      </c>
      <c r="B518" t="s">
        <v>4959</v>
      </c>
      <c r="C518" t="s">
        <v>4960</v>
      </c>
      <c r="D518" t="s">
        <v>4676</v>
      </c>
      <c r="E518" t="s">
        <v>4972</v>
      </c>
      <c r="F518" t="s">
        <v>4824</v>
      </c>
      <c r="G518" t="s">
        <v>2313</v>
      </c>
      <c r="H518" t="s">
        <v>4975</v>
      </c>
      <c r="I518" t="s">
        <v>4976</v>
      </c>
      <c r="J518" t="s">
        <v>1548</v>
      </c>
      <c r="K518" t="s">
        <v>4979</v>
      </c>
      <c r="L518" t="s">
        <v>4988</v>
      </c>
      <c r="M518" t="s">
        <v>4989</v>
      </c>
      <c r="N518" t="s">
        <v>4653</v>
      </c>
      <c r="O518" t="s">
        <v>4654</v>
      </c>
      <c r="P518" t="s">
        <v>4973</v>
      </c>
      <c r="Q518" t="s">
        <v>4974</v>
      </c>
      <c r="R518" t="str">
        <f t="shared" si="16"/>
        <v>10.301 .0019.2410</v>
      </c>
      <c r="S518" t="str">
        <f t="shared" si="17"/>
        <v>09.002.10.301 .0019.2410</v>
      </c>
    </row>
    <row r="519" spans="1:19" x14ac:dyDescent="0.2">
      <c r="A519">
        <v>518</v>
      </c>
      <c r="B519" t="s">
        <v>4959</v>
      </c>
      <c r="C519" t="s">
        <v>4960</v>
      </c>
      <c r="D519" t="s">
        <v>4676</v>
      </c>
      <c r="E519" t="s">
        <v>4972</v>
      </c>
      <c r="F519" t="s">
        <v>4824</v>
      </c>
      <c r="G519" t="s">
        <v>2313</v>
      </c>
      <c r="H519" t="s">
        <v>4975</v>
      </c>
      <c r="I519" t="s">
        <v>4976</v>
      </c>
      <c r="J519" t="s">
        <v>1548</v>
      </c>
      <c r="K519" t="s">
        <v>4979</v>
      </c>
      <c r="L519" t="s">
        <v>4988</v>
      </c>
      <c r="M519" t="s">
        <v>4989</v>
      </c>
      <c r="N519" t="s">
        <v>4657</v>
      </c>
      <c r="O519" t="s">
        <v>4658</v>
      </c>
      <c r="P519" t="s">
        <v>4636</v>
      </c>
      <c r="Q519" t="s">
        <v>4637</v>
      </c>
      <c r="R519" t="str">
        <f t="shared" si="16"/>
        <v>10.301 .0019.2410</v>
      </c>
      <c r="S519" t="str">
        <f t="shared" si="17"/>
        <v>09.002.10.301 .0019.2410</v>
      </c>
    </row>
    <row r="520" spans="1:19" x14ac:dyDescent="0.2">
      <c r="A520">
        <v>519</v>
      </c>
      <c r="B520" t="s">
        <v>4959</v>
      </c>
      <c r="C520" t="s">
        <v>4960</v>
      </c>
      <c r="D520" t="s">
        <v>4676</v>
      </c>
      <c r="E520" t="s">
        <v>4972</v>
      </c>
      <c r="F520" t="s">
        <v>4824</v>
      </c>
      <c r="G520" t="s">
        <v>2313</v>
      </c>
      <c r="H520" t="s">
        <v>4975</v>
      </c>
      <c r="I520" t="s">
        <v>4976</v>
      </c>
      <c r="J520" t="s">
        <v>1548</v>
      </c>
      <c r="K520" t="s">
        <v>4979</v>
      </c>
      <c r="L520" t="s">
        <v>4988</v>
      </c>
      <c r="M520" t="s">
        <v>4989</v>
      </c>
      <c r="N520" t="s">
        <v>4657</v>
      </c>
      <c r="O520" t="s">
        <v>4658</v>
      </c>
      <c r="P520" t="s">
        <v>4973</v>
      </c>
      <c r="Q520" t="s">
        <v>4974</v>
      </c>
      <c r="R520" t="str">
        <f t="shared" si="16"/>
        <v>10.301 .0019.2410</v>
      </c>
      <c r="S520" t="str">
        <f t="shared" si="17"/>
        <v>09.002.10.301 .0019.2410</v>
      </c>
    </row>
    <row r="521" spans="1:19" x14ac:dyDescent="0.2">
      <c r="A521">
        <v>520</v>
      </c>
      <c r="B521" t="s">
        <v>4959</v>
      </c>
      <c r="C521" t="s">
        <v>4960</v>
      </c>
      <c r="D521" t="s">
        <v>4676</v>
      </c>
      <c r="E521" t="s">
        <v>4972</v>
      </c>
      <c r="F521" t="s">
        <v>4824</v>
      </c>
      <c r="G521" t="s">
        <v>2313</v>
      </c>
      <c r="H521" t="s">
        <v>4975</v>
      </c>
      <c r="I521" t="s">
        <v>4976</v>
      </c>
      <c r="J521" t="s">
        <v>1548</v>
      </c>
      <c r="K521" t="s">
        <v>4979</v>
      </c>
      <c r="L521" t="s">
        <v>4964</v>
      </c>
      <c r="M521" t="s">
        <v>4965</v>
      </c>
      <c r="N521" t="s">
        <v>4706</v>
      </c>
      <c r="O521" t="s">
        <v>4707</v>
      </c>
      <c r="P521" t="s">
        <v>4636</v>
      </c>
      <c r="Q521" t="s">
        <v>4637</v>
      </c>
      <c r="R521" t="str">
        <f t="shared" si="16"/>
        <v>10.301 .0019.2412</v>
      </c>
      <c r="S521" t="str">
        <f t="shared" si="17"/>
        <v>09.002.10.301 .0019.2412</v>
      </c>
    </row>
    <row r="522" spans="1:19" x14ac:dyDescent="0.2">
      <c r="A522">
        <v>521</v>
      </c>
      <c r="B522" t="s">
        <v>4959</v>
      </c>
      <c r="C522" t="s">
        <v>4960</v>
      </c>
      <c r="D522" t="s">
        <v>4676</v>
      </c>
      <c r="E522" t="s">
        <v>4972</v>
      </c>
      <c r="F522" t="s">
        <v>4824</v>
      </c>
      <c r="G522" t="s">
        <v>2313</v>
      </c>
      <c r="H522" t="s">
        <v>4975</v>
      </c>
      <c r="I522" t="s">
        <v>4976</v>
      </c>
      <c r="J522" t="s">
        <v>1548</v>
      </c>
      <c r="K522" t="s">
        <v>4979</v>
      </c>
      <c r="L522" t="s">
        <v>4964</v>
      </c>
      <c r="M522" t="s">
        <v>4965</v>
      </c>
      <c r="N522" t="s">
        <v>4706</v>
      </c>
      <c r="O522" t="s">
        <v>4707</v>
      </c>
      <c r="P522" t="s">
        <v>4973</v>
      </c>
      <c r="Q522" t="s">
        <v>4974</v>
      </c>
      <c r="R522" t="str">
        <f t="shared" si="16"/>
        <v>10.301 .0019.2412</v>
      </c>
      <c r="S522" t="str">
        <f t="shared" si="17"/>
        <v>09.002.10.301 .0019.2412</v>
      </c>
    </row>
    <row r="523" spans="1:19" x14ac:dyDescent="0.2">
      <c r="A523">
        <v>522</v>
      </c>
      <c r="B523" t="s">
        <v>4959</v>
      </c>
      <c r="C523" t="s">
        <v>4960</v>
      </c>
      <c r="D523" t="s">
        <v>4676</v>
      </c>
      <c r="E523" t="s">
        <v>4972</v>
      </c>
      <c r="F523" t="s">
        <v>4824</v>
      </c>
      <c r="G523" t="s">
        <v>2313</v>
      </c>
      <c r="H523" t="s">
        <v>4975</v>
      </c>
      <c r="I523" t="s">
        <v>4976</v>
      </c>
      <c r="J523" t="s">
        <v>1548</v>
      </c>
      <c r="K523" t="s">
        <v>4979</v>
      </c>
      <c r="L523" t="s">
        <v>4964</v>
      </c>
      <c r="M523" t="s">
        <v>4965</v>
      </c>
      <c r="N523" t="s">
        <v>4647</v>
      </c>
      <c r="O523" t="s">
        <v>4648</v>
      </c>
      <c r="P523" t="s">
        <v>4636</v>
      </c>
      <c r="Q523" t="s">
        <v>4637</v>
      </c>
      <c r="R523" t="str">
        <f t="shared" si="16"/>
        <v>10.301 .0019.2412</v>
      </c>
      <c r="S523" t="str">
        <f t="shared" si="17"/>
        <v>09.002.10.301 .0019.2412</v>
      </c>
    </row>
    <row r="524" spans="1:19" x14ac:dyDescent="0.2">
      <c r="A524">
        <v>523</v>
      </c>
      <c r="B524" t="s">
        <v>4959</v>
      </c>
      <c r="C524" t="s">
        <v>4960</v>
      </c>
      <c r="D524" t="s">
        <v>4676</v>
      </c>
      <c r="E524" t="s">
        <v>4972</v>
      </c>
      <c r="F524" t="s">
        <v>4824</v>
      </c>
      <c r="G524" t="s">
        <v>2313</v>
      </c>
      <c r="H524" t="s">
        <v>4975</v>
      </c>
      <c r="I524" t="s">
        <v>4976</v>
      </c>
      <c r="J524" t="s">
        <v>1548</v>
      </c>
      <c r="K524" t="s">
        <v>4979</v>
      </c>
      <c r="L524" t="s">
        <v>4964</v>
      </c>
      <c r="M524" t="s">
        <v>4965</v>
      </c>
      <c r="N524" t="s">
        <v>4647</v>
      </c>
      <c r="O524" t="s">
        <v>4648</v>
      </c>
      <c r="P524" t="s">
        <v>4973</v>
      </c>
      <c r="Q524" t="s">
        <v>4974</v>
      </c>
      <c r="R524" t="str">
        <f t="shared" si="16"/>
        <v>10.301 .0019.2412</v>
      </c>
      <c r="S524" t="str">
        <f t="shared" si="17"/>
        <v>09.002.10.301 .0019.2412</v>
      </c>
    </row>
    <row r="525" spans="1:19" x14ac:dyDescent="0.2">
      <c r="A525">
        <v>524</v>
      </c>
      <c r="B525" t="s">
        <v>4959</v>
      </c>
      <c r="C525" t="s">
        <v>4960</v>
      </c>
      <c r="D525" t="s">
        <v>4676</v>
      </c>
      <c r="E525" t="s">
        <v>4972</v>
      </c>
      <c r="F525" t="s">
        <v>4824</v>
      </c>
      <c r="G525" t="s">
        <v>2313</v>
      </c>
      <c r="H525" t="s">
        <v>4975</v>
      </c>
      <c r="I525" t="s">
        <v>4976</v>
      </c>
      <c r="J525" t="s">
        <v>1548</v>
      </c>
      <c r="K525" t="s">
        <v>4979</v>
      </c>
      <c r="L525" t="s">
        <v>4964</v>
      </c>
      <c r="M525" t="s">
        <v>4965</v>
      </c>
      <c r="N525" t="s">
        <v>4653</v>
      </c>
      <c r="O525" t="s">
        <v>4654</v>
      </c>
      <c r="P525" t="s">
        <v>4636</v>
      </c>
      <c r="Q525" t="s">
        <v>4637</v>
      </c>
      <c r="R525" t="str">
        <f t="shared" si="16"/>
        <v>10.301 .0019.2412</v>
      </c>
      <c r="S525" t="str">
        <f t="shared" si="17"/>
        <v>09.002.10.301 .0019.2412</v>
      </c>
    </row>
    <row r="526" spans="1:19" x14ac:dyDescent="0.2">
      <c r="A526">
        <v>525</v>
      </c>
      <c r="B526" t="s">
        <v>4959</v>
      </c>
      <c r="C526" t="s">
        <v>4960</v>
      </c>
      <c r="D526" t="s">
        <v>4676</v>
      </c>
      <c r="E526" t="s">
        <v>4972</v>
      </c>
      <c r="F526" t="s">
        <v>4824</v>
      </c>
      <c r="G526" t="s">
        <v>2313</v>
      </c>
      <c r="H526" t="s">
        <v>4975</v>
      </c>
      <c r="I526" t="s">
        <v>4976</v>
      </c>
      <c r="J526" t="s">
        <v>1548</v>
      </c>
      <c r="K526" t="s">
        <v>4979</v>
      </c>
      <c r="L526" t="s">
        <v>4964</v>
      </c>
      <c r="M526" t="s">
        <v>4965</v>
      </c>
      <c r="N526" t="s">
        <v>4653</v>
      </c>
      <c r="O526" t="s">
        <v>4654</v>
      </c>
      <c r="P526" t="s">
        <v>4973</v>
      </c>
      <c r="Q526" t="s">
        <v>4974</v>
      </c>
      <c r="R526" t="str">
        <f t="shared" si="16"/>
        <v>10.301 .0019.2412</v>
      </c>
      <c r="S526" t="str">
        <f t="shared" si="17"/>
        <v>09.002.10.301 .0019.2412</v>
      </c>
    </row>
    <row r="527" spans="1:19" x14ac:dyDescent="0.2">
      <c r="A527">
        <v>526</v>
      </c>
      <c r="B527" t="s">
        <v>4959</v>
      </c>
      <c r="C527" t="s">
        <v>4960</v>
      </c>
      <c r="D527" t="s">
        <v>4676</v>
      </c>
      <c r="E527" t="s">
        <v>4972</v>
      </c>
      <c r="F527" t="s">
        <v>4824</v>
      </c>
      <c r="G527" t="s">
        <v>2313</v>
      </c>
      <c r="H527" t="s">
        <v>4975</v>
      </c>
      <c r="I527" t="s">
        <v>4976</v>
      </c>
      <c r="J527" t="s">
        <v>1548</v>
      </c>
      <c r="K527" t="s">
        <v>4979</v>
      </c>
      <c r="L527" t="s">
        <v>4964</v>
      </c>
      <c r="M527" t="s">
        <v>4965</v>
      </c>
      <c r="N527" t="s">
        <v>4990</v>
      </c>
      <c r="O527" t="s">
        <v>4991</v>
      </c>
      <c r="P527" t="s">
        <v>4636</v>
      </c>
      <c r="Q527" t="s">
        <v>4637</v>
      </c>
      <c r="R527" t="str">
        <f t="shared" si="16"/>
        <v>10.301 .0019.2412</v>
      </c>
      <c r="S527" t="str">
        <f t="shared" si="17"/>
        <v>09.002.10.301 .0019.2412</v>
      </c>
    </row>
    <row r="528" spans="1:19" x14ac:dyDescent="0.2">
      <c r="A528">
        <v>527</v>
      </c>
      <c r="B528" t="s">
        <v>4959</v>
      </c>
      <c r="C528" t="s">
        <v>4960</v>
      </c>
      <c r="D528" t="s">
        <v>4676</v>
      </c>
      <c r="E528" t="s">
        <v>4972</v>
      </c>
      <c r="F528" t="s">
        <v>4824</v>
      </c>
      <c r="G528" t="s">
        <v>2313</v>
      </c>
      <c r="H528" t="s">
        <v>4975</v>
      </c>
      <c r="I528" t="s">
        <v>4976</v>
      </c>
      <c r="J528" t="s">
        <v>1548</v>
      </c>
      <c r="K528" t="s">
        <v>4979</v>
      </c>
      <c r="L528" t="s">
        <v>4964</v>
      </c>
      <c r="M528" t="s">
        <v>4965</v>
      </c>
      <c r="N528" t="s">
        <v>4657</v>
      </c>
      <c r="O528" t="s">
        <v>4658</v>
      </c>
      <c r="P528" t="s">
        <v>4636</v>
      </c>
      <c r="Q528" t="s">
        <v>4637</v>
      </c>
      <c r="R528" t="str">
        <f t="shared" si="16"/>
        <v>10.301 .0019.2412</v>
      </c>
      <c r="S528" t="str">
        <f t="shared" si="17"/>
        <v>09.002.10.301 .0019.2412</v>
      </c>
    </row>
    <row r="529" spans="1:19" x14ac:dyDescent="0.2">
      <c r="A529">
        <v>528</v>
      </c>
      <c r="B529" t="s">
        <v>4959</v>
      </c>
      <c r="C529" t="s">
        <v>4960</v>
      </c>
      <c r="D529" t="s">
        <v>4676</v>
      </c>
      <c r="E529" t="s">
        <v>4972</v>
      </c>
      <c r="F529" t="s">
        <v>4824</v>
      </c>
      <c r="G529" t="s">
        <v>2313</v>
      </c>
      <c r="H529" t="s">
        <v>4975</v>
      </c>
      <c r="I529" t="s">
        <v>4976</v>
      </c>
      <c r="J529" t="s">
        <v>1548</v>
      </c>
      <c r="K529" t="s">
        <v>4979</v>
      </c>
      <c r="L529" t="s">
        <v>4964</v>
      </c>
      <c r="M529" t="s">
        <v>4965</v>
      </c>
      <c r="N529" t="s">
        <v>4657</v>
      </c>
      <c r="O529" t="s">
        <v>4658</v>
      </c>
      <c r="P529" t="s">
        <v>4973</v>
      </c>
      <c r="Q529" t="s">
        <v>4974</v>
      </c>
      <c r="R529" t="str">
        <f t="shared" si="16"/>
        <v>10.301 .0019.2412</v>
      </c>
      <c r="S529" t="str">
        <f t="shared" si="17"/>
        <v>09.002.10.301 .0019.2412</v>
      </c>
    </row>
    <row r="530" spans="1:19" x14ac:dyDescent="0.2">
      <c r="A530">
        <v>529</v>
      </c>
      <c r="B530" t="s">
        <v>4959</v>
      </c>
      <c r="C530" t="s">
        <v>4960</v>
      </c>
      <c r="D530" t="s">
        <v>4676</v>
      </c>
      <c r="E530" t="s">
        <v>4972</v>
      </c>
      <c r="F530" t="s">
        <v>4824</v>
      </c>
      <c r="G530" t="s">
        <v>2313</v>
      </c>
      <c r="H530" t="s">
        <v>4975</v>
      </c>
      <c r="I530" t="s">
        <v>4976</v>
      </c>
      <c r="J530" t="s">
        <v>1548</v>
      </c>
      <c r="K530" t="s">
        <v>4979</v>
      </c>
      <c r="L530" t="s">
        <v>4964</v>
      </c>
      <c r="M530" t="s">
        <v>4965</v>
      </c>
      <c r="N530" t="s">
        <v>4992</v>
      </c>
      <c r="O530" t="s">
        <v>4991</v>
      </c>
      <c r="P530" t="s">
        <v>4636</v>
      </c>
      <c r="Q530" t="s">
        <v>4637</v>
      </c>
      <c r="R530" t="str">
        <f t="shared" si="16"/>
        <v>10.301 .0019.2412</v>
      </c>
      <c r="S530" t="str">
        <f t="shared" si="17"/>
        <v>09.002.10.301 .0019.2412</v>
      </c>
    </row>
    <row r="531" spans="1:19" x14ac:dyDescent="0.2">
      <c r="A531">
        <v>530</v>
      </c>
      <c r="B531" t="s">
        <v>4959</v>
      </c>
      <c r="C531" t="s">
        <v>4960</v>
      </c>
      <c r="D531" t="s">
        <v>4676</v>
      </c>
      <c r="E531" t="s">
        <v>4972</v>
      </c>
      <c r="F531" t="s">
        <v>4824</v>
      </c>
      <c r="G531" t="s">
        <v>2313</v>
      </c>
      <c r="H531" t="s">
        <v>4975</v>
      </c>
      <c r="I531" t="s">
        <v>4976</v>
      </c>
      <c r="J531" t="s">
        <v>4993</v>
      </c>
      <c r="K531" t="s">
        <v>4994</v>
      </c>
      <c r="L531" t="s">
        <v>4995</v>
      </c>
      <c r="M531" t="s">
        <v>4996</v>
      </c>
      <c r="N531" t="s">
        <v>4647</v>
      </c>
      <c r="O531" t="s">
        <v>4648</v>
      </c>
      <c r="P531" t="s">
        <v>4636</v>
      </c>
      <c r="Q531" t="s">
        <v>4637</v>
      </c>
      <c r="R531" t="str">
        <f t="shared" si="16"/>
        <v>10.301 .0320.2071</v>
      </c>
      <c r="S531" t="str">
        <f t="shared" si="17"/>
        <v>09.002.10.301 .0320.2071</v>
      </c>
    </row>
    <row r="532" spans="1:19" x14ac:dyDescent="0.2">
      <c r="A532">
        <v>531</v>
      </c>
      <c r="B532" t="s">
        <v>4959</v>
      </c>
      <c r="C532" t="s">
        <v>4960</v>
      </c>
      <c r="D532" t="s">
        <v>4676</v>
      </c>
      <c r="E532" t="s">
        <v>4972</v>
      </c>
      <c r="F532" t="s">
        <v>4824</v>
      </c>
      <c r="G532" t="s">
        <v>2313</v>
      </c>
      <c r="H532" t="s">
        <v>4975</v>
      </c>
      <c r="I532" t="s">
        <v>4976</v>
      </c>
      <c r="J532" t="s">
        <v>4993</v>
      </c>
      <c r="K532" t="s">
        <v>4994</v>
      </c>
      <c r="L532" t="s">
        <v>4995</v>
      </c>
      <c r="M532" t="s">
        <v>4996</v>
      </c>
      <c r="N532" t="s">
        <v>4647</v>
      </c>
      <c r="O532" t="s">
        <v>4648</v>
      </c>
      <c r="P532" t="s">
        <v>4982</v>
      </c>
      <c r="Q532" t="s">
        <v>4983</v>
      </c>
      <c r="R532" t="str">
        <f t="shared" si="16"/>
        <v>10.301 .0320.2071</v>
      </c>
      <c r="S532" t="str">
        <f t="shared" si="17"/>
        <v>09.002.10.301 .0320.2071</v>
      </c>
    </row>
    <row r="533" spans="1:19" x14ac:dyDescent="0.2">
      <c r="A533">
        <v>532</v>
      </c>
      <c r="B533" t="s">
        <v>4959</v>
      </c>
      <c r="C533" t="s">
        <v>4960</v>
      </c>
      <c r="D533" t="s">
        <v>4676</v>
      </c>
      <c r="E533" t="s">
        <v>4972</v>
      </c>
      <c r="F533" t="s">
        <v>4824</v>
      </c>
      <c r="G533" t="s">
        <v>2313</v>
      </c>
      <c r="H533" t="s">
        <v>4975</v>
      </c>
      <c r="I533" t="s">
        <v>4976</v>
      </c>
      <c r="J533" t="s">
        <v>4993</v>
      </c>
      <c r="K533" t="s">
        <v>4994</v>
      </c>
      <c r="L533" t="s">
        <v>4995</v>
      </c>
      <c r="M533" t="s">
        <v>4996</v>
      </c>
      <c r="N533" t="s">
        <v>4647</v>
      </c>
      <c r="O533" t="s">
        <v>4648</v>
      </c>
      <c r="P533" t="s">
        <v>4973</v>
      </c>
      <c r="Q533" t="s">
        <v>4974</v>
      </c>
      <c r="R533" t="str">
        <f t="shared" si="16"/>
        <v>10.301 .0320.2071</v>
      </c>
      <c r="S533" t="str">
        <f t="shared" si="17"/>
        <v>09.002.10.301 .0320.2071</v>
      </c>
    </row>
    <row r="534" spans="1:19" x14ac:dyDescent="0.2">
      <c r="A534">
        <v>533</v>
      </c>
      <c r="B534" t="s">
        <v>4959</v>
      </c>
      <c r="C534" t="s">
        <v>4960</v>
      </c>
      <c r="D534" t="s">
        <v>4752</v>
      </c>
      <c r="E534" t="s">
        <v>4997</v>
      </c>
      <c r="F534" t="s">
        <v>4824</v>
      </c>
      <c r="G534" t="s">
        <v>2313</v>
      </c>
      <c r="H534" t="s">
        <v>4734</v>
      </c>
      <c r="I534" t="s">
        <v>4735</v>
      </c>
      <c r="J534" t="s">
        <v>1497</v>
      </c>
      <c r="K534" t="s">
        <v>4736</v>
      </c>
      <c r="L534" t="s">
        <v>4966</v>
      </c>
      <c r="M534" t="s">
        <v>4967</v>
      </c>
      <c r="N534" t="s">
        <v>4647</v>
      </c>
      <c r="O534" t="s">
        <v>4648</v>
      </c>
      <c r="P534" t="s">
        <v>4973</v>
      </c>
      <c r="Q534" t="s">
        <v>4974</v>
      </c>
      <c r="R534" t="str">
        <f t="shared" si="16"/>
        <v>10.128 .0002.2220</v>
      </c>
      <c r="S534" t="str">
        <f t="shared" si="17"/>
        <v>09.003.10.128 .0002.2220</v>
      </c>
    </row>
    <row r="535" spans="1:19" x14ac:dyDescent="0.2">
      <c r="A535">
        <v>534</v>
      </c>
      <c r="B535" t="s">
        <v>4959</v>
      </c>
      <c r="C535" t="s">
        <v>4960</v>
      </c>
      <c r="D535" t="s">
        <v>4752</v>
      </c>
      <c r="E535" t="s">
        <v>4997</v>
      </c>
      <c r="F535" t="s">
        <v>4824</v>
      </c>
      <c r="G535" t="s">
        <v>2313</v>
      </c>
      <c r="H535" t="s">
        <v>4734</v>
      </c>
      <c r="I535" t="s">
        <v>4735</v>
      </c>
      <c r="J535" t="s">
        <v>1497</v>
      </c>
      <c r="K535" t="s">
        <v>4736</v>
      </c>
      <c r="L535" t="s">
        <v>4966</v>
      </c>
      <c r="M535" t="s">
        <v>4967</v>
      </c>
      <c r="N535" t="s">
        <v>4651</v>
      </c>
      <c r="O535" t="s">
        <v>4652</v>
      </c>
      <c r="P535" t="s">
        <v>4973</v>
      </c>
      <c r="Q535" t="s">
        <v>4974</v>
      </c>
      <c r="R535" t="str">
        <f t="shared" si="16"/>
        <v>10.128 .0002.2220</v>
      </c>
      <c r="S535" t="str">
        <f t="shared" si="17"/>
        <v>09.003.10.128 .0002.2220</v>
      </c>
    </row>
    <row r="536" spans="1:19" x14ac:dyDescent="0.2">
      <c r="A536">
        <v>535</v>
      </c>
      <c r="B536" t="s">
        <v>4959</v>
      </c>
      <c r="C536" t="s">
        <v>4960</v>
      </c>
      <c r="D536" t="s">
        <v>4752</v>
      </c>
      <c r="E536" t="s">
        <v>4997</v>
      </c>
      <c r="F536" t="s">
        <v>4824</v>
      </c>
      <c r="G536" t="s">
        <v>2313</v>
      </c>
      <c r="H536" t="s">
        <v>4734</v>
      </c>
      <c r="I536" t="s">
        <v>4735</v>
      </c>
      <c r="J536" t="s">
        <v>1497</v>
      </c>
      <c r="K536" t="s">
        <v>4736</v>
      </c>
      <c r="L536" t="s">
        <v>4966</v>
      </c>
      <c r="M536" t="s">
        <v>4967</v>
      </c>
      <c r="N536" t="s">
        <v>4653</v>
      </c>
      <c r="O536" t="s">
        <v>4654</v>
      </c>
      <c r="P536" t="s">
        <v>4973</v>
      </c>
      <c r="Q536" t="s">
        <v>4974</v>
      </c>
      <c r="R536" t="str">
        <f t="shared" si="16"/>
        <v>10.128 .0002.2220</v>
      </c>
      <c r="S536" t="str">
        <f t="shared" si="17"/>
        <v>09.003.10.128 .0002.2220</v>
      </c>
    </row>
    <row r="537" spans="1:19" x14ac:dyDescent="0.2">
      <c r="A537">
        <v>536</v>
      </c>
      <c r="B537" t="s">
        <v>4959</v>
      </c>
      <c r="C537" t="s">
        <v>4960</v>
      </c>
      <c r="D537" t="s">
        <v>4752</v>
      </c>
      <c r="E537" t="s">
        <v>4997</v>
      </c>
      <c r="F537" t="s">
        <v>4824</v>
      </c>
      <c r="G537" t="s">
        <v>2313</v>
      </c>
      <c r="H537" t="s">
        <v>4734</v>
      </c>
      <c r="I537" t="s">
        <v>4735</v>
      </c>
      <c r="J537" t="s">
        <v>1497</v>
      </c>
      <c r="K537" t="s">
        <v>4736</v>
      </c>
      <c r="L537" t="s">
        <v>4966</v>
      </c>
      <c r="M537" t="s">
        <v>4967</v>
      </c>
      <c r="N537" t="s">
        <v>4657</v>
      </c>
      <c r="O537" t="s">
        <v>4658</v>
      </c>
      <c r="P537" t="s">
        <v>4973</v>
      </c>
      <c r="Q537" t="s">
        <v>4974</v>
      </c>
      <c r="R537" t="str">
        <f t="shared" si="16"/>
        <v>10.128 .0002.2220</v>
      </c>
      <c r="S537" t="str">
        <f t="shared" si="17"/>
        <v>09.003.10.128 .0002.2220</v>
      </c>
    </row>
    <row r="538" spans="1:19" x14ac:dyDescent="0.2">
      <c r="A538">
        <v>537</v>
      </c>
      <c r="B538" t="s">
        <v>4959</v>
      </c>
      <c r="C538" t="s">
        <v>4960</v>
      </c>
      <c r="D538" t="s">
        <v>4752</v>
      </c>
      <c r="E538" t="s">
        <v>4997</v>
      </c>
      <c r="F538" t="s">
        <v>4824</v>
      </c>
      <c r="G538" t="s">
        <v>2313</v>
      </c>
      <c r="H538" t="s">
        <v>4968</v>
      </c>
      <c r="I538" t="s">
        <v>4969</v>
      </c>
      <c r="J538" t="s">
        <v>1500</v>
      </c>
      <c r="K538" t="s">
        <v>4728</v>
      </c>
      <c r="L538" t="s">
        <v>1652</v>
      </c>
      <c r="M538" t="s">
        <v>4729</v>
      </c>
      <c r="N538" t="s">
        <v>4653</v>
      </c>
      <c r="O538" t="s">
        <v>4654</v>
      </c>
      <c r="P538" t="s">
        <v>4636</v>
      </c>
      <c r="Q538" t="s">
        <v>4637</v>
      </c>
      <c r="R538" t="str">
        <f t="shared" si="16"/>
        <v>10.302 .0003.1003</v>
      </c>
      <c r="S538" t="str">
        <f t="shared" si="17"/>
        <v>09.003.10.302 .0003.1003</v>
      </c>
    </row>
    <row r="539" spans="1:19" x14ac:dyDescent="0.2">
      <c r="A539">
        <v>538</v>
      </c>
      <c r="B539" t="s">
        <v>4959</v>
      </c>
      <c r="C539" t="s">
        <v>4960</v>
      </c>
      <c r="D539" t="s">
        <v>4752</v>
      </c>
      <c r="E539" t="s">
        <v>4997</v>
      </c>
      <c r="F539" t="s">
        <v>4824</v>
      </c>
      <c r="G539" t="s">
        <v>2313</v>
      </c>
      <c r="H539" t="s">
        <v>4968</v>
      </c>
      <c r="I539" t="s">
        <v>4969</v>
      </c>
      <c r="J539" t="s">
        <v>1500</v>
      </c>
      <c r="K539" t="s">
        <v>4728</v>
      </c>
      <c r="L539" t="s">
        <v>1652</v>
      </c>
      <c r="M539" t="s">
        <v>4729</v>
      </c>
      <c r="N539" t="s">
        <v>4653</v>
      </c>
      <c r="O539" t="s">
        <v>4654</v>
      </c>
      <c r="P539" t="s">
        <v>4977</v>
      </c>
      <c r="Q539" t="s">
        <v>4978</v>
      </c>
      <c r="R539" t="str">
        <f t="shared" si="16"/>
        <v>10.302 .0003.1003</v>
      </c>
      <c r="S539" t="str">
        <f t="shared" si="17"/>
        <v>09.003.10.302 .0003.1003</v>
      </c>
    </row>
    <row r="540" spans="1:19" x14ac:dyDescent="0.2">
      <c r="A540">
        <v>539</v>
      </c>
      <c r="B540" t="s">
        <v>4959</v>
      </c>
      <c r="C540" t="s">
        <v>4960</v>
      </c>
      <c r="D540" t="s">
        <v>4752</v>
      </c>
      <c r="E540" t="s">
        <v>4997</v>
      </c>
      <c r="F540" t="s">
        <v>4824</v>
      </c>
      <c r="G540" t="s">
        <v>2313</v>
      </c>
      <c r="H540" t="s">
        <v>4968</v>
      </c>
      <c r="I540" t="s">
        <v>4969</v>
      </c>
      <c r="J540" t="s">
        <v>1500</v>
      </c>
      <c r="K540" t="s">
        <v>4728</v>
      </c>
      <c r="L540" t="s">
        <v>1652</v>
      </c>
      <c r="M540" t="s">
        <v>4729</v>
      </c>
      <c r="N540" t="s">
        <v>4653</v>
      </c>
      <c r="O540" t="s">
        <v>4654</v>
      </c>
      <c r="P540" t="s">
        <v>4973</v>
      </c>
      <c r="Q540" t="s">
        <v>4974</v>
      </c>
      <c r="R540" t="str">
        <f t="shared" si="16"/>
        <v>10.302 .0003.1003</v>
      </c>
      <c r="S540" t="str">
        <f t="shared" si="17"/>
        <v>09.003.10.302 .0003.1003</v>
      </c>
    </row>
    <row r="541" spans="1:19" x14ac:dyDescent="0.2">
      <c r="A541">
        <v>540</v>
      </c>
      <c r="B541" t="s">
        <v>4959</v>
      </c>
      <c r="C541" t="s">
        <v>4960</v>
      </c>
      <c r="D541" t="s">
        <v>4752</v>
      </c>
      <c r="E541" t="s">
        <v>4997</v>
      </c>
      <c r="F541" t="s">
        <v>4824</v>
      </c>
      <c r="G541" t="s">
        <v>2313</v>
      </c>
      <c r="H541" t="s">
        <v>4968</v>
      </c>
      <c r="I541" t="s">
        <v>4969</v>
      </c>
      <c r="J541" t="s">
        <v>1500</v>
      </c>
      <c r="K541" t="s">
        <v>4728</v>
      </c>
      <c r="L541" t="s">
        <v>1652</v>
      </c>
      <c r="M541" t="s">
        <v>4729</v>
      </c>
      <c r="N541" t="s">
        <v>4655</v>
      </c>
      <c r="O541" t="s">
        <v>4656</v>
      </c>
      <c r="P541" t="s">
        <v>4636</v>
      </c>
      <c r="Q541" t="s">
        <v>4637</v>
      </c>
      <c r="R541" t="str">
        <f t="shared" si="16"/>
        <v>10.302 .0003.1003</v>
      </c>
      <c r="S541" t="str">
        <f t="shared" si="17"/>
        <v>09.003.10.302 .0003.1003</v>
      </c>
    </row>
    <row r="542" spans="1:19" x14ac:dyDescent="0.2">
      <c r="A542">
        <v>541</v>
      </c>
      <c r="B542" t="s">
        <v>4959</v>
      </c>
      <c r="C542" t="s">
        <v>4960</v>
      </c>
      <c r="D542" t="s">
        <v>4752</v>
      </c>
      <c r="E542" t="s">
        <v>4997</v>
      </c>
      <c r="F542" t="s">
        <v>4824</v>
      </c>
      <c r="G542" t="s">
        <v>2313</v>
      </c>
      <c r="H542" t="s">
        <v>4968</v>
      </c>
      <c r="I542" t="s">
        <v>4969</v>
      </c>
      <c r="J542" t="s">
        <v>1500</v>
      </c>
      <c r="K542" t="s">
        <v>4728</v>
      </c>
      <c r="L542" t="s">
        <v>1652</v>
      </c>
      <c r="M542" t="s">
        <v>4729</v>
      </c>
      <c r="N542" t="s">
        <v>4655</v>
      </c>
      <c r="O542" t="s">
        <v>4656</v>
      </c>
      <c r="P542" t="s">
        <v>4977</v>
      </c>
      <c r="Q542" t="s">
        <v>4978</v>
      </c>
      <c r="R542" t="str">
        <f t="shared" si="16"/>
        <v>10.302 .0003.1003</v>
      </c>
      <c r="S542" t="str">
        <f t="shared" si="17"/>
        <v>09.003.10.302 .0003.1003</v>
      </c>
    </row>
    <row r="543" spans="1:19" x14ac:dyDescent="0.2">
      <c r="A543">
        <v>542</v>
      </c>
      <c r="B543" t="s">
        <v>4959</v>
      </c>
      <c r="C543" t="s">
        <v>4960</v>
      </c>
      <c r="D543" t="s">
        <v>4752</v>
      </c>
      <c r="E543" t="s">
        <v>4997</v>
      </c>
      <c r="F543" t="s">
        <v>4824</v>
      </c>
      <c r="G543" t="s">
        <v>2313</v>
      </c>
      <c r="H543" t="s">
        <v>4968</v>
      </c>
      <c r="I543" t="s">
        <v>4969</v>
      </c>
      <c r="J543" t="s">
        <v>1500</v>
      </c>
      <c r="K543" t="s">
        <v>4728</v>
      </c>
      <c r="L543" t="s">
        <v>1652</v>
      </c>
      <c r="M543" t="s">
        <v>4729</v>
      </c>
      <c r="N543" t="s">
        <v>4655</v>
      </c>
      <c r="O543" t="s">
        <v>4656</v>
      </c>
      <c r="P543" t="s">
        <v>4973</v>
      </c>
      <c r="Q543" t="s">
        <v>4974</v>
      </c>
      <c r="R543" t="str">
        <f t="shared" si="16"/>
        <v>10.302 .0003.1003</v>
      </c>
      <c r="S543" t="str">
        <f t="shared" si="17"/>
        <v>09.003.10.302 .0003.1003</v>
      </c>
    </row>
    <row r="544" spans="1:19" x14ac:dyDescent="0.2">
      <c r="A544">
        <v>543</v>
      </c>
      <c r="B544" t="s">
        <v>4959</v>
      </c>
      <c r="C544" t="s">
        <v>4960</v>
      </c>
      <c r="D544" t="s">
        <v>4752</v>
      </c>
      <c r="E544" t="s">
        <v>4997</v>
      </c>
      <c r="F544" t="s">
        <v>4824</v>
      </c>
      <c r="G544" t="s">
        <v>2313</v>
      </c>
      <c r="H544" t="s">
        <v>4968</v>
      </c>
      <c r="I544" t="s">
        <v>4969</v>
      </c>
      <c r="J544" t="s">
        <v>1500</v>
      </c>
      <c r="K544" t="s">
        <v>4728</v>
      </c>
      <c r="L544" t="s">
        <v>1652</v>
      </c>
      <c r="M544" t="s">
        <v>4729</v>
      </c>
      <c r="N544" t="s">
        <v>4657</v>
      </c>
      <c r="O544" t="s">
        <v>4658</v>
      </c>
      <c r="P544" t="s">
        <v>4977</v>
      </c>
      <c r="Q544" t="s">
        <v>4978</v>
      </c>
      <c r="R544" t="str">
        <f t="shared" si="16"/>
        <v>10.302 .0003.1003</v>
      </c>
      <c r="S544" t="str">
        <f t="shared" si="17"/>
        <v>09.003.10.302 .0003.1003</v>
      </c>
    </row>
    <row r="545" spans="1:19" x14ac:dyDescent="0.2">
      <c r="A545">
        <v>544</v>
      </c>
      <c r="B545" t="s">
        <v>4959</v>
      </c>
      <c r="C545" t="s">
        <v>4960</v>
      </c>
      <c r="D545" t="s">
        <v>4752</v>
      </c>
      <c r="E545" t="s">
        <v>4997</v>
      </c>
      <c r="F545" t="s">
        <v>4824</v>
      </c>
      <c r="G545" t="s">
        <v>2313</v>
      </c>
      <c r="H545" t="s">
        <v>4968</v>
      </c>
      <c r="I545" t="s">
        <v>4969</v>
      </c>
      <c r="J545" t="s">
        <v>1551</v>
      </c>
      <c r="K545" t="s">
        <v>4998</v>
      </c>
      <c r="L545" t="s">
        <v>4999</v>
      </c>
      <c r="M545" t="s">
        <v>5000</v>
      </c>
      <c r="N545" t="s">
        <v>4655</v>
      </c>
      <c r="O545" t="s">
        <v>4656</v>
      </c>
      <c r="P545" t="s">
        <v>4636</v>
      </c>
      <c r="Q545" t="s">
        <v>4637</v>
      </c>
      <c r="R545" t="str">
        <f t="shared" si="16"/>
        <v>10.302 .0020.1036</v>
      </c>
      <c r="S545" t="str">
        <f t="shared" si="17"/>
        <v>09.003.10.302 .0020.1036</v>
      </c>
    </row>
    <row r="546" spans="1:19" x14ac:dyDescent="0.2">
      <c r="A546">
        <v>545</v>
      </c>
      <c r="B546" t="s">
        <v>4959</v>
      </c>
      <c r="C546" t="s">
        <v>4960</v>
      </c>
      <c r="D546" t="s">
        <v>4752</v>
      </c>
      <c r="E546" t="s">
        <v>4997</v>
      </c>
      <c r="F546" t="s">
        <v>4824</v>
      </c>
      <c r="G546" t="s">
        <v>2313</v>
      </c>
      <c r="H546" t="s">
        <v>4968</v>
      </c>
      <c r="I546" t="s">
        <v>4969</v>
      </c>
      <c r="J546" t="s">
        <v>1551</v>
      </c>
      <c r="K546" t="s">
        <v>4998</v>
      </c>
      <c r="L546" t="s">
        <v>4999</v>
      </c>
      <c r="M546" t="s">
        <v>5000</v>
      </c>
      <c r="N546" t="s">
        <v>4655</v>
      </c>
      <c r="O546" t="s">
        <v>4656</v>
      </c>
      <c r="P546" t="s">
        <v>4977</v>
      </c>
      <c r="Q546" t="s">
        <v>4978</v>
      </c>
      <c r="R546" t="str">
        <f t="shared" si="16"/>
        <v>10.302 .0020.1036</v>
      </c>
      <c r="S546" t="str">
        <f t="shared" si="17"/>
        <v>09.003.10.302 .0020.1036</v>
      </c>
    </row>
    <row r="547" spans="1:19" x14ac:dyDescent="0.2">
      <c r="A547">
        <v>546</v>
      </c>
      <c r="B547" t="s">
        <v>4959</v>
      </c>
      <c r="C547" t="s">
        <v>4960</v>
      </c>
      <c r="D547" t="s">
        <v>4752</v>
      </c>
      <c r="E547" t="s">
        <v>4997</v>
      </c>
      <c r="F547" t="s">
        <v>4824</v>
      </c>
      <c r="G547" t="s">
        <v>2313</v>
      </c>
      <c r="H547" t="s">
        <v>4968</v>
      </c>
      <c r="I547" t="s">
        <v>4969</v>
      </c>
      <c r="J547" t="s">
        <v>1551</v>
      </c>
      <c r="K547" t="s">
        <v>4998</v>
      </c>
      <c r="L547" t="s">
        <v>5001</v>
      </c>
      <c r="M547" t="s">
        <v>5002</v>
      </c>
      <c r="N547" t="s">
        <v>4653</v>
      </c>
      <c r="O547" t="s">
        <v>4654</v>
      </c>
      <c r="P547" t="s">
        <v>4982</v>
      </c>
      <c r="Q547" t="s">
        <v>4983</v>
      </c>
      <c r="R547" t="str">
        <f t="shared" si="16"/>
        <v>10.302 .0020.1359</v>
      </c>
      <c r="S547" t="str">
        <f t="shared" si="17"/>
        <v>09.003.10.302 .0020.1359</v>
      </c>
    </row>
    <row r="548" spans="1:19" x14ac:dyDescent="0.2">
      <c r="A548">
        <v>547</v>
      </c>
      <c r="B548" t="s">
        <v>4959</v>
      </c>
      <c r="C548" t="s">
        <v>4960</v>
      </c>
      <c r="D548" t="s">
        <v>4752</v>
      </c>
      <c r="E548" t="s">
        <v>4997</v>
      </c>
      <c r="F548" t="s">
        <v>4824</v>
      </c>
      <c r="G548" t="s">
        <v>2313</v>
      </c>
      <c r="H548" t="s">
        <v>4968</v>
      </c>
      <c r="I548" t="s">
        <v>4969</v>
      </c>
      <c r="J548" t="s">
        <v>1551</v>
      </c>
      <c r="K548" t="s">
        <v>4998</v>
      </c>
      <c r="L548" t="s">
        <v>5001</v>
      </c>
      <c r="M548" t="s">
        <v>5002</v>
      </c>
      <c r="N548" t="s">
        <v>4655</v>
      </c>
      <c r="O548" t="s">
        <v>4656</v>
      </c>
      <c r="P548" t="s">
        <v>4636</v>
      </c>
      <c r="Q548" t="s">
        <v>4637</v>
      </c>
      <c r="R548" t="str">
        <f t="shared" si="16"/>
        <v>10.302 .0020.1359</v>
      </c>
      <c r="S548" t="str">
        <f t="shared" si="17"/>
        <v>09.003.10.302 .0020.1359</v>
      </c>
    </row>
    <row r="549" spans="1:19" x14ac:dyDescent="0.2">
      <c r="A549">
        <v>548</v>
      </c>
      <c r="B549" t="s">
        <v>4959</v>
      </c>
      <c r="C549" t="s">
        <v>4960</v>
      </c>
      <c r="D549" t="s">
        <v>4752</v>
      </c>
      <c r="E549" t="s">
        <v>4997</v>
      </c>
      <c r="F549" t="s">
        <v>4824</v>
      </c>
      <c r="G549" t="s">
        <v>2313</v>
      </c>
      <c r="H549" t="s">
        <v>4968</v>
      </c>
      <c r="I549" t="s">
        <v>4969</v>
      </c>
      <c r="J549" t="s">
        <v>1551</v>
      </c>
      <c r="K549" t="s">
        <v>4998</v>
      </c>
      <c r="L549" t="s">
        <v>5001</v>
      </c>
      <c r="M549" t="s">
        <v>5002</v>
      </c>
      <c r="N549" t="s">
        <v>4655</v>
      </c>
      <c r="O549" t="s">
        <v>4656</v>
      </c>
      <c r="P549" t="s">
        <v>4973</v>
      </c>
      <c r="Q549" t="s">
        <v>4974</v>
      </c>
      <c r="R549" t="str">
        <f t="shared" si="16"/>
        <v>10.302 .0020.1359</v>
      </c>
      <c r="S549" t="str">
        <f t="shared" si="17"/>
        <v>09.003.10.302 .0020.1359</v>
      </c>
    </row>
    <row r="550" spans="1:19" x14ac:dyDescent="0.2">
      <c r="A550">
        <v>549</v>
      </c>
      <c r="B550" t="s">
        <v>4959</v>
      </c>
      <c r="C550" t="s">
        <v>4960</v>
      </c>
      <c r="D550" t="s">
        <v>4752</v>
      </c>
      <c r="E550" t="s">
        <v>4997</v>
      </c>
      <c r="F550" t="s">
        <v>4824</v>
      </c>
      <c r="G550" t="s">
        <v>2313</v>
      </c>
      <c r="H550" t="s">
        <v>4968</v>
      </c>
      <c r="I550" t="s">
        <v>4969</v>
      </c>
      <c r="J550" t="s">
        <v>1551</v>
      </c>
      <c r="K550" t="s">
        <v>4998</v>
      </c>
      <c r="L550" t="s">
        <v>5001</v>
      </c>
      <c r="M550" t="s">
        <v>5002</v>
      </c>
      <c r="N550" t="s">
        <v>4657</v>
      </c>
      <c r="O550" t="s">
        <v>4658</v>
      </c>
      <c r="P550" t="s">
        <v>4636</v>
      </c>
      <c r="Q550" t="s">
        <v>4637</v>
      </c>
      <c r="R550" t="str">
        <f t="shared" si="16"/>
        <v>10.302 .0020.1359</v>
      </c>
      <c r="S550" t="str">
        <f t="shared" si="17"/>
        <v>09.003.10.302 .0020.1359</v>
      </c>
    </row>
    <row r="551" spans="1:19" x14ac:dyDescent="0.2">
      <c r="A551">
        <v>550</v>
      </c>
      <c r="B551" t="s">
        <v>4959</v>
      </c>
      <c r="C551" t="s">
        <v>4960</v>
      </c>
      <c r="D551" t="s">
        <v>4752</v>
      </c>
      <c r="E551" t="s">
        <v>4997</v>
      </c>
      <c r="F551" t="s">
        <v>4824</v>
      </c>
      <c r="G551" t="s">
        <v>2313</v>
      </c>
      <c r="H551" t="s">
        <v>4968</v>
      </c>
      <c r="I551" t="s">
        <v>4969</v>
      </c>
      <c r="J551" t="s">
        <v>1551</v>
      </c>
      <c r="K551" t="s">
        <v>4998</v>
      </c>
      <c r="L551" t="s">
        <v>5001</v>
      </c>
      <c r="M551" t="s">
        <v>5002</v>
      </c>
      <c r="N551" t="s">
        <v>4657</v>
      </c>
      <c r="O551" t="s">
        <v>4658</v>
      </c>
      <c r="P551" t="s">
        <v>4977</v>
      </c>
      <c r="Q551" t="s">
        <v>4978</v>
      </c>
      <c r="R551" t="str">
        <f t="shared" si="16"/>
        <v>10.302 .0020.1359</v>
      </c>
      <c r="S551" t="str">
        <f t="shared" si="17"/>
        <v>09.003.10.302 .0020.1359</v>
      </c>
    </row>
    <row r="552" spans="1:19" x14ac:dyDescent="0.2">
      <c r="A552">
        <v>551</v>
      </c>
      <c r="B552" t="s">
        <v>4959</v>
      </c>
      <c r="C552" t="s">
        <v>4960</v>
      </c>
      <c r="D552" t="s">
        <v>4752</v>
      </c>
      <c r="E552" t="s">
        <v>4997</v>
      </c>
      <c r="F552" t="s">
        <v>4824</v>
      </c>
      <c r="G552" t="s">
        <v>2313</v>
      </c>
      <c r="H552" t="s">
        <v>4968</v>
      </c>
      <c r="I552" t="s">
        <v>4969</v>
      </c>
      <c r="J552" t="s">
        <v>1551</v>
      </c>
      <c r="K552" t="s">
        <v>4998</v>
      </c>
      <c r="L552" t="s">
        <v>5001</v>
      </c>
      <c r="M552" t="s">
        <v>5002</v>
      </c>
      <c r="N552" t="s">
        <v>4657</v>
      </c>
      <c r="O552" t="s">
        <v>4658</v>
      </c>
      <c r="P552" t="s">
        <v>4973</v>
      </c>
      <c r="Q552" t="s">
        <v>4974</v>
      </c>
      <c r="R552" t="str">
        <f t="shared" si="16"/>
        <v>10.302 .0020.1359</v>
      </c>
      <c r="S552" t="str">
        <f t="shared" si="17"/>
        <v>09.003.10.302 .0020.1359</v>
      </c>
    </row>
    <row r="553" spans="1:19" x14ac:dyDescent="0.2">
      <c r="A553">
        <v>552</v>
      </c>
      <c r="B553" t="s">
        <v>4959</v>
      </c>
      <c r="C553" t="s">
        <v>4960</v>
      </c>
      <c r="D553" t="s">
        <v>4752</v>
      </c>
      <c r="E553" t="s">
        <v>4997</v>
      </c>
      <c r="F553" t="s">
        <v>4824</v>
      </c>
      <c r="G553" t="s">
        <v>2313</v>
      </c>
      <c r="H553" t="s">
        <v>4968</v>
      </c>
      <c r="I553" t="s">
        <v>4969</v>
      </c>
      <c r="J553" t="s">
        <v>1551</v>
      </c>
      <c r="K553" t="s">
        <v>4998</v>
      </c>
      <c r="L553" t="s">
        <v>5003</v>
      </c>
      <c r="M553" t="s">
        <v>5004</v>
      </c>
      <c r="N553" t="s">
        <v>4706</v>
      </c>
      <c r="O553" t="s">
        <v>4707</v>
      </c>
      <c r="P553" t="s">
        <v>4973</v>
      </c>
      <c r="Q553" t="s">
        <v>4974</v>
      </c>
      <c r="R553" t="str">
        <f t="shared" si="16"/>
        <v>10.302 .0020.2232</v>
      </c>
      <c r="S553" t="str">
        <f t="shared" si="17"/>
        <v>09.003.10.302 .0020.2232</v>
      </c>
    </row>
    <row r="554" spans="1:19" x14ac:dyDescent="0.2">
      <c r="A554">
        <v>553</v>
      </c>
      <c r="B554" t="s">
        <v>4959</v>
      </c>
      <c r="C554" t="s">
        <v>4960</v>
      </c>
      <c r="D554" t="s">
        <v>4752</v>
      </c>
      <c r="E554" t="s">
        <v>4997</v>
      </c>
      <c r="F554" t="s">
        <v>4824</v>
      </c>
      <c r="G554" t="s">
        <v>2313</v>
      </c>
      <c r="H554" t="s">
        <v>4968</v>
      </c>
      <c r="I554" t="s">
        <v>4969</v>
      </c>
      <c r="J554" t="s">
        <v>1551</v>
      </c>
      <c r="K554" t="s">
        <v>4998</v>
      </c>
      <c r="L554" t="s">
        <v>5003</v>
      </c>
      <c r="M554" t="s">
        <v>5004</v>
      </c>
      <c r="N554" t="s">
        <v>4647</v>
      </c>
      <c r="O554" t="s">
        <v>4648</v>
      </c>
      <c r="P554" t="s">
        <v>4973</v>
      </c>
      <c r="Q554" t="s">
        <v>4974</v>
      </c>
      <c r="R554" t="str">
        <f t="shared" si="16"/>
        <v>10.302 .0020.2232</v>
      </c>
      <c r="S554" t="str">
        <f t="shared" si="17"/>
        <v>09.003.10.302 .0020.2232</v>
      </c>
    </row>
    <row r="555" spans="1:19" x14ac:dyDescent="0.2">
      <c r="A555">
        <v>554</v>
      </c>
      <c r="B555" t="s">
        <v>4959</v>
      </c>
      <c r="C555" t="s">
        <v>4960</v>
      </c>
      <c r="D555" t="s">
        <v>4752</v>
      </c>
      <c r="E555" t="s">
        <v>4997</v>
      </c>
      <c r="F555" t="s">
        <v>4824</v>
      </c>
      <c r="G555" t="s">
        <v>2313</v>
      </c>
      <c r="H555" t="s">
        <v>4968</v>
      </c>
      <c r="I555" t="s">
        <v>4969</v>
      </c>
      <c r="J555" t="s">
        <v>1551</v>
      </c>
      <c r="K555" t="s">
        <v>4998</v>
      </c>
      <c r="L555" t="s">
        <v>5003</v>
      </c>
      <c r="M555" t="s">
        <v>5004</v>
      </c>
      <c r="N555" t="s">
        <v>4653</v>
      </c>
      <c r="O555" t="s">
        <v>4654</v>
      </c>
      <c r="P555" t="s">
        <v>4973</v>
      </c>
      <c r="Q555" t="s">
        <v>4974</v>
      </c>
      <c r="R555" t="str">
        <f t="shared" si="16"/>
        <v>10.302 .0020.2232</v>
      </c>
      <c r="S555" t="str">
        <f t="shared" si="17"/>
        <v>09.003.10.302 .0020.2232</v>
      </c>
    </row>
    <row r="556" spans="1:19" x14ac:dyDescent="0.2">
      <c r="A556">
        <v>555</v>
      </c>
      <c r="B556" t="s">
        <v>4959</v>
      </c>
      <c r="C556" t="s">
        <v>4960</v>
      </c>
      <c r="D556" t="s">
        <v>4752</v>
      </c>
      <c r="E556" t="s">
        <v>4997</v>
      </c>
      <c r="F556" t="s">
        <v>4824</v>
      </c>
      <c r="G556" t="s">
        <v>2313</v>
      </c>
      <c r="H556" t="s">
        <v>4968</v>
      </c>
      <c r="I556" t="s">
        <v>4969</v>
      </c>
      <c r="J556" t="s">
        <v>1551</v>
      </c>
      <c r="K556" t="s">
        <v>4998</v>
      </c>
      <c r="L556" t="s">
        <v>5003</v>
      </c>
      <c r="M556" t="s">
        <v>5004</v>
      </c>
      <c r="N556" t="s">
        <v>4657</v>
      </c>
      <c r="O556" t="s">
        <v>4658</v>
      </c>
      <c r="P556" t="s">
        <v>4973</v>
      </c>
      <c r="Q556" t="s">
        <v>4974</v>
      </c>
      <c r="R556" t="str">
        <f t="shared" si="16"/>
        <v>10.302 .0020.2232</v>
      </c>
      <c r="S556" t="str">
        <f t="shared" si="17"/>
        <v>09.003.10.302 .0020.2232</v>
      </c>
    </row>
    <row r="557" spans="1:19" x14ac:dyDescent="0.2">
      <c r="A557">
        <v>556</v>
      </c>
      <c r="B557" t="s">
        <v>4959</v>
      </c>
      <c r="C557" t="s">
        <v>4960</v>
      </c>
      <c r="D557" t="s">
        <v>4752</v>
      </c>
      <c r="E557" t="s">
        <v>4997</v>
      </c>
      <c r="F557" t="s">
        <v>4824</v>
      </c>
      <c r="G557" t="s">
        <v>2313</v>
      </c>
      <c r="H557" t="s">
        <v>4968</v>
      </c>
      <c r="I557" t="s">
        <v>4969</v>
      </c>
      <c r="J557" t="s">
        <v>1551</v>
      </c>
      <c r="K557" t="s">
        <v>4998</v>
      </c>
      <c r="L557" t="s">
        <v>5005</v>
      </c>
      <c r="M557" t="s">
        <v>5006</v>
      </c>
      <c r="N557" t="s">
        <v>4706</v>
      </c>
      <c r="O557" t="s">
        <v>4707</v>
      </c>
      <c r="P557" t="s">
        <v>4973</v>
      </c>
      <c r="Q557" t="s">
        <v>4974</v>
      </c>
      <c r="R557" t="str">
        <f t="shared" si="16"/>
        <v>10.302 .0020.2318</v>
      </c>
      <c r="S557" t="str">
        <f t="shared" si="17"/>
        <v>09.003.10.302 .0020.2318</v>
      </c>
    </row>
    <row r="558" spans="1:19" x14ac:dyDescent="0.2">
      <c r="A558">
        <v>557</v>
      </c>
      <c r="B558" t="s">
        <v>4959</v>
      </c>
      <c r="C558" t="s">
        <v>4960</v>
      </c>
      <c r="D558" t="s">
        <v>4752</v>
      </c>
      <c r="E558" t="s">
        <v>4997</v>
      </c>
      <c r="F558" t="s">
        <v>4824</v>
      </c>
      <c r="G558" t="s">
        <v>2313</v>
      </c>
      <c r="H558" t="s">
        <v>4968</v>
      </c>
      <c r="I558" t="s">
        <v>4969</v>
      </c>
      <c r="J558" t="s">
        <v>1551</v>
      </c>
      <c r="K558" t="s">
        <v>4998</v>
      </c>
      <c r="L558" t="s">
        <v>5005</v>
      </c>
      <c r="M558" t="s">
        <v>5006</v>
      </c>
      <c r="N558" t="s">
        <v>4647</v>
      </c>
      <c r="O558" t="s">
        <v>4648</v>
      </c>
      <c r="P558" t="s">
        <v>4973</v>
      </c>
      <c r="Q558" t="s">
        <v>4974</v>
      </c>
      <c r="R558" t="str">
        <f t="shared" si="16"/>
        <v>10.302 .0020.2318</v>
      </c>
      <c r="S558" t="str">
        <f t="shared" si="17"/>
        <v>09.003.10.302 .0020.2318</v>
      </c>
    </row>
    <row r="559" spans="1:19" x14ac:dyDescent="0.2">
      <c r="A559">
        <v>558</v>
      </c>
      <c r="B559" t="s">
        <v>4959</v>
      </c>
      <c r="C559" t="s">
        <v>4960</v>
      </c>
      <c r="D559" t="s">
        <v>4752</v>
      </c>
      <c r="E559" t="s">
        <v>4997</v>
      </c>
      <c r="F559" t="s">
        <v>4824</v>
      </c>
      <c r="G559" t="s">
        <v>2313</v>
      </c>
      <c r="H559" t="s">
        <v>4968</v>
      </c>
      <c r="I559" t="s">
        <v>4969</v>
      </c>
      <c r="J559" t="s">
        <v>1551</v>
      </c>
      <c r="K559" t="s">
        <v>4998</v>
      </c>
      <c r="L559" t="s">
        <v>5005</v>
      </c>
      <c r="M559" t="s">
        <v>5006</v>
      </c>
      <c r="N559" t="s">
        <v>4653</v>
      </c>
      <c r="O559" t="s">
        <v>4654</v>
      </c>
      <c r="P559" t="s">
        <v>4973</v>
      </c>
      <c r="Q559" t="s">
        <v>4974</v>
      </c>
      <c r="R559" t="str">
        <f t="shared" si="16"/>
        <v>10.302 .0020.2318</v>
      </c>
      <c r="S559" t="str">
        <f t="shared" si="17"/>
        <v>09.003.10.302 .0020.2318</v>
      </c>
    </row>
    <row r="560" spans="1:19" x14ac:dyDescent="0.2">
      <c r="A560">
        <v>559</v>
      </c>
      <c r="B560" t="s">
        <v>4959</v>
      </c>
      <c r="C560" t="s">
        <v>4960</v>
      </c>
      <c r="D560" t="s">
        <v>4752</v>
      </c>
      <c r="E560" t="s">
        <v>4997</v>
      </c>
      <c r="F560" t="s">
        <v>4824</v>
      </c>
      <c r="G560" t="s">
        <v>2313</v>
      </c>
      <c r="H560" t="s">
        <v>4968</v>
      </c>
      <c r="I560" t="s">
        <v>4969</v>
      </c>
      <c r="J560" t="s">
        <v>1551</v>
      </c>
      <c r="K560" t="s">
        <v>4998</v>
      </c>
      <c r="L560" t="s">
        <v>5005</v>
      </c>
      <c r="M560" t="s">
        <v>5006</v>
      </c>
      <c r="N560" t="s">
        <v>4657</v>
      </c>
      <c r="O560" t="s">
        <v>4658</v>
      </c>
      <c r="P560" t="s">
        <v>4973</v>
      </c>
      <c r="Q560" t="s">
        <v>4974</v>
      </c>
      <c r="R560" t="str">
        <f t="shared" si="16"/>
        <v>10.302 .0020.2318</v>
      </c>
      <c r="S560" t="str">
        <f t="shared" si="17"/>
        <v>09.003.10.302 .0020.2318</v>
      </c>
    </row>
    <row r="561" spans="1:19" x14ac:dyDescent="0.2">
      <c r="A561">
        <v>560</v>
      </c>
      <c r="B561" t="s">
        <v>4959</v>
      </c>
      <c r="C561" t="s">
        <v>4960</v>
      </c>
      <c r="D561" t="s">
        <v>4752</v>
      </c>
      <c r="E561" t="s">
        <v>4997</v>
      </c>
      <c r="F561" t="s">
        <v>4824</v>
      </c>
      <c r="G561" t="s">
        <v>2313</v>
      </c>
      <c r="H561" t="s">
        <v>4968</v>
      </c>
      <c r="I561" t="s">
        <v>4969</v>
      </c>
      <c r="J561" t="s">
        <v>1551</v>
      </c>
      <c r="K561" t="s">
        <v>4998</v>
      </c>
      <c r="L561" t="s">
        <v>5007</v>
      </c>
      <c r="M561" t="s">
        <v>5008</v>
      </c>
      <c r="N561" t="s">
        <v>4647</v>
      </c>
      <c r="O561" t="s">
        <v>4648</v>
      </c>
      <c r="P561" t="s">
        <v>4973</v>
      </c>
      <c r="Q561" t="s">
        <v>4974</v>
      </c>
      <c r="R561" t="str">
        <f t="shared" si="16"/>
        <v>10.302 .0020.2411</v>
      </c>
      <c r="S561" t="str">
        <f t="shared" si="17"/>
        <v>09.003.10.302 .0020.2411</v>
      </c>
    </row>
    <row r="562" spans="1:19" x14ac:dyDescent="0.2">
      <c r="A562">
        <v>561</v>
      </c>
      <c r="B562" t="s">
        <v>4959</v>
      </c>
      <c r="C562" t="s">
        <v>4960</v>
      </c>
      <c r="D562" t="s">
        <v>4752</v>
      </c>
      <c r="E562" t="s">
        <v>4997</v>
      </c>
      <c r="F562" t="s">
        <v>4824</v>
      </c>
      <c r="G562" t="s">
        <v>2313</v>
      </c>
      <c r="H562" t="s">
        <v>4968</v>
      </c>
      <c r="I562" t="s">
        <v>4969</v>
      </c>
      <c r="J562" t="s">
        <v>1551</v>
      </c>
      <c r="K562" t="s">
        <v>4998</v>
      </c>
      <c r="L562" t="s">
        <v>5007</v>
      </c>
      <c r="M562" t="s">
        <v>5008</v>
      </c>
      <c r="N562" t="s">
        <v>4653</v>
      </c>
      <c r="O562" t="s">
        <v>4654</v>
      </c>
      <c r="P562" t="s">
        <v>4973</v>
      </c>
      <c r="Q562" t="s">
        <v>4974</v>
      </c>
      <c r="R562" t="str">
        <f t="shared" si="16"/>
        <v>10.302 .0020.2411</v>
      </c>
      <c r="S562" t="str">
        <f t="shared" si="17"/>
        <v>09.003.10.302 .0020.2411</v>
      </c>
    </row>
    <row r="563" spans="1:19" x14ac:dyDescent="0.2">
      <c r="A563">
        <v>562</v>
      </c>
      <c r="B563" t="s">
        <v>4959</v>
      </c>
      <c r="C563" t="s">
        <v>4960</v>
      </c>
      <c r="D563" t="s">
        <v>4752</v>
      </c>
      <c r="E563" t="s">
        <v>4997</v>
      </c>
      <c r="F563" t="s">
        <v>4824</v>
      </c>
      <c r="G563" t="s">
        <v>2313</v>
      </c>
      <c r="H563" t="s">
        <v>4968</v>
      </c>
      <c r="I563" t="s">
        <v>4969</v>
      </c>
      <c r="J563" t="s">
        <v>1551</v>
      </c>
      <c r="K563" t="s">
        <v>4998</v>
      </c>
      <c r="L563" t="s">
        <v>5007</v>
      </c>
      <c r="M563" t="s">
        <v>5008</v>
      </c>
      <c r="N563" t="s">
        <v>4655</v>
      </c>
      <c r="O563" t="s">
        <v>4656</v>
      </c>
      <c r="P563" t="s">
        <v>4973</v>
      </c>
      <c r="Q563" t="s">
        <v>4974</v>
      </c>
      <c r="R563" t="str">
        <f t="shared" si="16"/>
        <v>10.302 .0020.2411</v>
      </c>
      <c r="S563" t="str">
        <f t="shared" si="17"/>
        <v>09.003.10.302 .0020.2411</v>
      </c>
    </row>
    <row r="564" spans="1:19" x14ac:dyDescent="0.2">
      <c r="A564">
        <v>563</v>
      </c>
      <c r="B564" t="s">
        <v>4959</v>
      </c>
      <c r="C564" t="s">
        <v>4960</v>
      </c>
      <c r="D564" t="s">
        <v>4752</v>
      </c>
      <c r="E564" t="s">
        <v>4997</v>
      </c>
      <c r="F564" t="s">
        <v>4824</v>
      </c>
      <c r="G564" t="s">
        <v>2313</v>
      </c>
      <c r="H564" t="s">
        <v>4968</v>
      </c>
      <c r="I564" t="s">
        <v>4969</v>
      </c>
      <c r="J564" t="s">
        <v>1551</v>
      </c>
      <c r="K564" t="s">
        <v>4998</v>
      </c>
      <c r="L564" t="s">
        <v>5007</v>
      </c>
      <c r="M564" t="s">
        <v>5008</v>
      </c>
      <c r="N564" t="s">
        <v>4657</v>
      </c>
      <c r="O564" t="s">
        <v>4658</v>
      </c>
      <c r="P564" t="s">
        <v>4973</v>
      </c>
      <c r="Q564" t="s">
        <v>4974</v>
      </c>
      <c r="R564" t="str">
        <f t="shared" si="16"/>
        <v>10.302 .0020.2411</v>
      </c>
      <c r="S564" t="str">
        <f t="shared" si="17"/>
        <v>09.003.10.302 .0020.2411</v>
      </c>
    </row>
    <row r="565" spans="1:19" x14ac:dyDescent="0.2">
      <c r="A565">
        <v>564</v>
      </c>
      <c r="B565" t="s">
        <v>4959</v>
      </c>
      <c r="C565" t="s">
        <v>4960</v>
      </c>
      <c r="D565" t="s">
        <v>4752</v>
      </c>
      <c r="E565" t="s">
        <v>4997</v>
      </c>
      <c r="F565" t="s">
        <v>4824</v>
      </c>
      <c r="G565" t="s">
        <v>2313</v>
      </c>
      <c r="H565" t="s">
        <v>4968</v>
      </c>
      <c r="I565" t="s">
        <v>4969</v>
      </c>
      <c r="J565" t="s">
        <v>1551</v>
      </c>
      <c r="K565" t="s">
        <v>4998</v>
      </c>
      <c r="L565" t="s">
        <v>4964</v>
      </c>
      <c r="M565" t="s">
        <v>4965</v>
      </c>
      <c r="N565" t="s">
        <v>4706</v>
      </c>
      <c r="O565" t="s">
        <v>4707</v>
      </c>
      <c r="P565" t="s">
        <v>4636</v>
      </c>
      <c r="Q565" t="s">
        <v>4637</v>
      </c>
      <c r="R565" t="str">
        <f t="shared" si="16"/>
        <v>10.302 .0020.2412</v>
      </c>
      <c r="S565" t="str">
        <f t="shared" si="17"/>
        <v>09.003.10.302 .0020.2412</v>
      </c>
    </row>
    <row r="566" spans="1:19" x14ac:dyDescent="0.2">
      <c r="A566">
        <v>565</v>
      </c>
      <c r="B566" t="s">
        <v>4959</v>
      </c>
      <c r="C566" t="s">
        <v>4960</v>
      </c>
      <c r="D566" t="s">
        <v>4752</v>
      </c>
      <c r="E566" t="s">
        <v>4997</v>
      </c>
      <c r="F566" t="s">
        <v>4824</v>
      </c>
      <c r="G566" t="s">
        <v>2313</v>
      </c>
      <c r="H566" t="s">
        <v>4968</v>
      </c>
      <c r="I566" t="s">
        <v>4969</v>
      </c>
      <c r="J566" t="s">
        <v>1551</v>
      </c>
      <c r="K566" t="s">
        <v>4998</v>
      </c>
      <c r="L566" t="s">
        <v>4964</v>
      </c>
      <c r="M566" t="s">
        <v>4965</v>
      </c>
      <c r="N566" t="s">
        <v>4706</v>
      </c>
      <c r="O566" t="s">
        <v>4707</v>
      </c>
      <c r="P566" t="s">
        <v>4973</v>
      </c>
      <c r="Q566" t="s">
        <v>4974</v>
      </c>
      <c r="R566" t="str">
        <f t="shared" si="16"/>
        <v>10.302 .0020.2412</v>
      </c>
      <c r="S566" t="str">
        <f t="shared" si="17"/>
        <v>09.003.10.302 .0020.2412</v>
      </c>
    </row>
    <row r="567" spans="1:19" x14ac:dyDescent="0.2">
      <c r="A567">
        <v>566</v>
      </c>
      <c r="B567" t="s">
        <v>4959</v>
      </c>
      <c r="C567" t="s">
        <v>4960</v>
      </c>
      <c r="D567" t="s">
        <v>4752</v>
      </c>
      <c r="E567" t="s">
        <v>4997</v>
      </c>
      <c r="F567" t="s">
        <v>4824</v>
      </c>
      <c r="G567" t="s">
        <v>2313</v>
      </c>
      <c r="H567" t="s">
        <v>4968</v>
      </c>
      <c r="I567" t="s">
        <v>4969</v>
      </c>
      <c r="J567" t="s">
        <v>1551</v>
      </c>
      <c r="K567" t="s">
        <v>4998</v>
      </c>
      <c r="L567" t="s">
        <v>4964</v>
      </c>
      <c r="M567" t="s">
        <v>4965</v>
      </c>
      <c r="N567" t="s">
        <v>4647</v>
      </c>
      <c r="O567" t="s">
        <v>4648</v>
      </c>
      <c r="P567" t="s">
        <v>4636</v>
      </c>
      <c r="Q567" t="s">
        <v>4637</v>
      </c>
      <c r="R567" t="str">
        <f t="shared" si="16"/>
        <v>10.302 .0020.2412</v>
      </c>
      <c r="S567" t="str">
        <f t="shared" si="17"/>
        <v>09.003.10.302 .0020.2412</v>
      </c>
    </row>
    <row r="568" spans="1:19" x14ac:dyDescent="0.2">
      <c r="A568">
        <v>567</v>
      </c>
      <c r="B568" t="s">
        <v>4959</v>
      </c>
      <c r="C568" t="s">
        <v>4960</v>
      </c>
      <c r="D568" t="s">
        <v>4752</v>
      </c>
      <c r="E568" t="s">
        <v>4997</v>
      </c>
      <c r="F568" t="s">
        <v>4824</v>
      </c>
      <c r="G568" t="s">
        <v>2313</v>
      </c>
      <c r="H568" t="s">
        <v>4968</v>
      </c>
      <c r="I568" t="s">
        <v>4969</v>
      </c>
      <c r="J568" t="s">
        <v>1551</v>
      </c>
      <c r="K568" t="s">
        <v>4998</v>
      </c>
      <c r="L568" t="s">
        <v>4964</v>
      </c>
      <c r="M568" t="s">
        <v>4965</v>
      </c>
      <c r="N568" t="s">
        <v>4647</v>
      </c>
      <c r="O568" t="s">
        <v>4648</v>
      </c>
      <c r="P568" t="s">
        <v>4973</v>
      </c>
      <c r="Q568" t="s">
        <v>4974</v>
      </c>
      <c r="R568" t="str">
        <f t="shared" si="16"/>
        <v>10.302 .0020.2412</v>
      </c>
      <c r="S568" t="str">
        <f t="shared" si="17"/>
        <v>09.003.10.302 .0020.2412</v>
      </c>
    </row>
    <row r="569" spans="1:19" x14ac:dyDescent="0.2">
      <c r="A569">
        <v>568</v>
      </c>
      <c r="B569" t="s">
        <v>4959</v>
      </c>
      <c r="C569" t="s">
        <v>4960</v>
      </c>
      <c r="D569" t="s">
        <v>4752</v>
      </c>
      <c r="E569" t="s">
        <v>4997</v>
      </c>
      <c r="F569" t="s">
        <v>4824</v>
      </c>
      <c r="G569" t="s">
        <v>2313</v>
      </c>
      <c r="H569" t="s">
        <v>4968</v>
      </c>
      <c r="I569" t="s">
        <v>4969</v>
      </c>
      <c r="J569" t="s">
        <v>1551</v>
      </c>
      <c r="K569" t="s">
        <v>4998</v>
      </c>
      <c r="L569" t="s">
        <v>4964</v>
      </c>
      <c r="M569" t="s">
        <v>4965</v>
      </c>
      <c r="N569" t="s">
        <v>4653</v>
      </c>
      <c r="O569" t="s">
        <v>4654</v>
      </c>
      <c r="P569" t="s">
        <v>4636</v>
      </c>
      <c r="Q569" t="s">
        <v>4637</v>
      </c>
      <c r="R569" t="str">
        <f t="shared" si="16"/>
        <v>10.302 .0020.2412</v>
      </c>
      <c r="S569" t="str">
        <f t="shared" si="17"/>
        <v>09.003.10.302 .0020.2412</v>
      </c>
    </row>
    <row r="570" spans="1:19" x14ac:dyDescent="0.2">
      <c r="A570">
        <v>569</v>
      </c>
      <c r="B570" t="s">
        <v>4959</v>
      </c>
      <c r="C570" t="s">
        <v>4960</v>
      </c>
      <c r="D570" t="s">
        <v>4752</v>
      </c>
      <c r="E570" t="s">
        <v>4997</v>
      </c>
      <c r="F570" t="s">
        <v>4824</v>
      </c>
      <c r="G570" t="s">
        <v>2313</v>
      </c>
      <c r="H570" t="s">
        <v>4968</v>
      </c>
      <c r="I570" t="s">
        <v>4969</v>
      </c>
      <c r="J570" t="s">
        <v>1551</v>
      </c>
      <c r="K570" t="s">
        <v>4998</v>
      </c>
      <c r="L570" t="s">
        <v>4964</v>
      </c>
      <c r="M570" t="s">
        <v>4965</v>
      </c>
      <c r="N570" t="s">
        <v>4653</v>
      </c>
      <c r="O570" t="s">
        <v>4654</v>
      </c>
      <c r="P570" t="s">
        <v>4977</v>
      </c>
      <c r="Q570" t="s">
        <v>4978</v>
      </c>
      <c r="R570" t="str">
        <f t="shared" si="16"/>
        <v>10.302 .0020.2412</v>
      </c>
      <c r="S570" t="str">
        <f t="shared" si="17"/>
        <v>09.003.10.302 .0020.2412</v>
      </c>
    </row>
    <row r="571" spans="1:19" x14ac:dyDescent="0.2">
      <c r="A571">
        <v>570</v>
      </c>
      <c r="B571" t="s">
        <v>4959</v>
      </c>
      <c r="C571" t="s">
        <v>4960</v>
      </c>
      <c r="D571" t="s">
        <v>4752</v>
      </c>
      <c r="E571" t="s">
        <v>4997</v>
      </c>
      <c r="F571" t="s">
        <v>4824</v>
      </c>
      <c r="G571" t="s">
        <v>2313</v>
      </c>
      <c r="H571" t="s">
        <v>4968</v>
      </c>
      <c r="I571" t="s">
        <v>4969</v>
      </c>
      <c r="J571" t="s">
        <v>1551</v>
      </c>
      <c r="K571" t="s">
        <v>4998</v>
      </c>
      <c r="L571" t="s">
        <v>4964</v>
      </c>
      <c r="M571" t="s">
        <v>4965</v>
      </c>
      <c r="N571" t="s">
        <v>4653</v>
      </c>
      <c r="O571" t="s">
        <v>4654</v>
      </c>
      <c r="P571" t="s">
        <v>4973</v>
      </c>
      <c r="Q571" t="s">
        <v>4974</v>
      </c>
      <c r="R571" t="str">
        <f t="shared" si="16"/>
        <v>10.302 .0020.2412</v>
      </c>
      <c r="S571" t="str">
        <f t="shared" si="17"/>
        <v>09.003.10.302 .0020.2412</v>
      </c>
    </row>
    <row r="572" spans="1:19" x14ac:dyDescent="0.2">
      <c r="A572">
        <v>571</v>
      </c>
      <c r="B572" t="s">
        <v>4959</v>
      </c>
      <c r="C572" t="s">
        <v>4960</v>
      </c>
      <c r="D572" t="s">
        <v>4752</v>
      </c>
      <c r="E572" t="s">
        <v>4997</v>
      </c>
      <c r="F572" t="s">
        <v>4824</v>
      </c>
      <c r="G572" t="s">
        <v>2313</v>
      </c>
      <c r="H572" t="s">
        <v>4968</v>
      </c>
      <c r="I572" t="s">
        <v>4969</v>
      </c>
      <c r="J572" t="s">
        <v>1551</v>
      </c>
      <c r="K572" t="s">
        <v>4998</v>
      </c>
      <c r="L572" t="s">
        <v>4964</v>
      </c>
      <c r="M572" t="s">
        <v>4965</v>
      </c>
      <c r="N572" t="s">
        <v>4990</v>
      </c>
      <c r="O572" t="s">
        <v>4991</v>
      </c>
      <c r="P572" t="s">
        <v>4636</v>
      </c>
      <c r="Q572" t="s">
        <v>4637</v>
      </c>
      <c r="R572" t="str">
        <f t="shared" si="16"/>
        <v>10.302 .0020.2412</v>
      </c>
      <c r="S572" t="str">
        <f t="shared" si="17"/>
        <v>09.003.10.302 .0020.2412</v>
      </c>
    </row>
    <row r="573" spans="1:19" x14ac:dyDescent="0.2">
      <c r="A573">
        <v>572</v>
      </c>
      <c r="B573" t="s">
        <v>4959</v>
      </c>
      <c r="C573" t="s">
        <v>4960</v>
      </c>
      <c r="D573" t="s">
        <v>4752</v>
      </c>
      <c r="E573" t="s">
        <v>4997</v>
      </c>
      <c r="F573" t="s">
        <v>4824</v>
      </c>
      <c r="G573" t="s">
        <v>2313</v>
      </c>
      <c r="H573" t="s">
        <v>4968</v>
      </c>
      <c r="I573" t="s">
        <v>4969</v>
      </c>
      <c r="J573" t="s">
        <v>1551</v>
      </c>
      <c r="K573" t="s">
        <v>4998</v>
      </c>
      <c r="L573" t="s">
        <v>4964</v>
      </c>
      <c r="M573" t="s">
        <v>4965</v>
      </c>
      <c r="N573" t="s">
        <v>4657</v>
      </c>
      <c r="O573" t="s">
        <v>4658</v>
      </c>
      <c r="P573" t="s">
        <v>4636</v>
      </c>
      <c r="Q573" t="s">
        <v>4637</v>
      </c>
      <c r="R573" t="str">
        <f t="shared" si="16"/>
        <v>10.302 .0020.2412</v>
      </c>
      <c r="S573" t="str">
        <f t="shared" si="17"/>
        <v>09.003.10.302 .0020.2412</v>
      </c>
    </row>
    <row r="574" spans="1:19" x14ac:dyDescent="0.2">
      <c r="A574">
        <v>573</v>
      </c>
      <c r="B574" t="s">
        <v>4959</v>
      </c>
      <c r="C574" t="s">
        <v>4960</v>
      </c>
      <c r="D574" t="s">
        <v>4752</v>
      </c>
      <c r="E574" t="s">
        <v>4997</v>
      </c>
      <c r="F574" t="s">
        <v>4824</v>
      </c>
      <c r="G574" t="s">
        <v>2313</v>
      </c>
      <c r="H574" t="s">
        <v>4968</v>
      </c>
      <c r="I574" t="s">
        <v>4969</v>
      </c>
      <c r="J574" t="s">
        <v>1551</v>
      </c>
      <c r="K574" t="s">
        <v>4998</v>
      </c>
      <c r="L574" t="s">
        <v>4964</v>
      </c>
      <c r="M574" t="s">
        <v>4965</v>
      </c>
      <c r="N574" t="s">
        <v>4657</v>
      </c>
      <c r="O574" t="s">
        <v>4658</v>
      </c>
      <c r="P574" t="s">
        <v>4982</v>
      </c>
      <c r="Q574" t="s">
        <v>4983</v>
      </c>
      <c r="R574" t="str">
        <f t="shared" si="16"/>
        <v>10.302 .0020.2412</v>
      </c>
      <c r="S574" t="str">
        <f t="shared" si="17"/>
        <v>09.003.10.302 .0020.2412</v>
      </c>
    </row>
    <row r="575" spans="1:19" x14ac:dyDescent="0.2">
      <c r="A575">
        <v>574</v>
      </c>
      <c r="B575" t="s">
        <v>4959</v>
      </c>
      <c r="C575" t="s">
        <v>4960</v>
      </c>
      <c r="D575" t="s">
        <v>4752</v>
      </c>
      <c r="E575" t="s">
        <v>4997</v>
      </c>
      <c r="F575" t="s">
        <v>4824</v>
      </c>
      <c r="G575" t="s">
        <v>2313</v>
      </c>
      <c r="H575" t="s">
        <v>4968</v>
      </c>
      <c r="I575" t="s">
        <v>4969</v>
      </c>
      <c r="J575" t="s">
        <v>1551</v>
      </c>
      <c r="K575" t="s">
        <v>4998</v>
      </c>
      <c r="L575" t="s">
        <v>4964</v>
      </c>
      <c r="M575" t="s">
        <v>4965</v>
      </c>
      <c r="N575" t="s">
        <v>4657</v>
      </c>
      <c r="O575" t="s">
        <v>4658</v>
      </c>
      <c r="P575" t="s">
        <v>4977</v>
      </c>
      <c r="Q575" t="s">
        <v>4978</v>
      </c>
      <c r="R575" t="str">
        <f t="shared" si="16"/>
        <v>10.302 .0020.2412</v>
      </c>
      <c r="S575" t="str">
        <f t="shared" si="17"/>
        <v>09.003.10.302 .0020.2412</v>
      </c>
    </row>
    <row r="576" spans="1:19" x14ac:dyDescent="0.2">
      <c r="A576">
        <v>575</v>
      </c>
      <c r="B576" t="s">
        <v>4959</v>
      </c>
      <c r="C576" t="s">
        <v>4960</v>
      </c>
      <c r="D576" t="s">
        <v>4752</v>
      </c>
      <c r="E576" t="s">
        <v>4997</v>
      </c>
      <c r="F576" t="s">
        <v>4824</v>
      </c>
      <c r="G576" t="s">
        <v>2313</v>
      </c>
      <c r="H576" t="s">
        <v>4968</v>
      </c>
      <c r="I576" t="s">
        <v>4969</v>
      </c>
      <c r="J576" t="s">
        <v>1551</v>
      </c>
      <c r="K576" t="s">
        <v>4998</v>
      </c>
      <c r="L576" t="s">
        <v>4964</v>
      </c>
      <c r="M576" t="s">
        <v>4965</v>
      </c>
      <c r="N576" t="s">
        <v>4657</v>
      </c>
      <c r="O576" t="s">
        <v>4658</v>
      </c>
      <c r="P576" t="s">
        <v>4973</v>
      </c>
      <c r="Q576" t="s">
        <v>4974</v>
      </c>
      <c r="R576" t="str">
        <f t="shared" si="16"/>
        <v>10.302 .0020.2412</v>
      </c>
      <c r="S576" t="str">
        <f t="shared" si="17"/>
        <v>09.003.10.302 .0020.2412</v>
      </c>
    </row>
    <row r="577" spans="1:19" x14ac:dyDescent="0.2">
      <c r="A577">
        <v>576</v>
      </c>
      <c r="B577" t="s">
        <v>4959</v>
      </c>
      <c r="C577" t="s">
        <v>4960</v>
      </c>
      <c r="D577" t="s">
        <v>4752</v>
      </c>
      <c r="E577" t="s">
        <v>4997</v>
      </c>
      <c r="F577" t="s">
        <v>4824</v>
      </c>
      <c r="G577" t="s">
        <v>2313</v>
      </c>
      <c r="H577" t="s">
        <v>4968</v>
      </c>
      <c r="I577" t="s">
        <v>4969</v>
      </c>
      <c r="J577" t="s">
        <v>1551</v>
      </c>
      <c r="K577" t="s">
        <v>4998</v>
      </c>
      <c r="L577" t="s">
        <v>4964</v>
      </c>
      <c r="M577" t="s">
        <v>4965</v>
      </c>
      <c r="N577" t="s">
        <v>4992</v>
      </c>
      <c r="O577" t="s">
        <v>4991</v>
      </c>
      <c r="P577" t="s">
        <v>4636</v>
      </c>
      <c r="Q577" t="s">
        <v>4637</v>
      </c>
      <c r="R577" t="str">
        <f t="shared" si="16"/>
        <v>10.302 .0020.2412</v>
      </c>
      <c r="S577" t="str">
        <f t="shared" si="17"/>
        <v>09.003.10.302 .0020.2412</v>
      </c>
    </row>
    <row r="578" spans="1:19" x14ac:dyDescent="0.2">
      <c r="A578">
        <v>577</v>
      </c>
      <c r="B578" t="s">
        <v>4959</v>
      </c>
      <c r="C578" t="s">
        <v>4960</v>
      </c>
      <c r="D578" t="s">
        <v>4752</v>
      </c>
      <c r="E578" t="s">
        <v>4997</v>
      </c>
      <c r="F578" t="s">
        <v>4824</v>
      </c>
      <c r="G578" t="s">
        <v>2313</v>
      </c>
      <c r="H578" t="s">
        <v>4968</v>
      </c>
      <c r="I578" t="s">
        <v>4969</v>
      </c>
      <c r="J578" t="s">
        <v>1557</v>
      </c>
      <c r="K578" t="s">
        <v>5009</v>
      </c>
      <c r="L578" t="s">
        <v>5010</v>
      </c>
      <c r="M578" t="s">
        <v>5011</v>
      </c>
      <c r="N578" t="s">
        <v>4647</v>
      </c>
      <c r="O578" t="s">
        <v>4648</v>
      </c>
      <c r="P578" t="s">
        <v>4973</v>
      </c>
      <c r="Q578" t="s">
        <v>4974</v>
      </c>
      <c r="R578" t="str">
        <f t="shared" si="16"/>
        <v>10.302 .0022.2219</v>
      </c>
      <c r="S578" t="str">
        <f t="shared" si="17"/>
        <v>09.003.10.302 .0022.2219</v>
      </c>
    </row>
    <row r="579" spans="1:19" x14ac:dyDescent="0.2">
      <c r="A579">
        <v>578</v>
      </c>
      <c r="B579" t="s">
        <v>4959</v>
      </c>
      <c r="C579" t="s">
        <v>4960</v>
      </c>
      <c r="D579" t="s">
        <v>4752</v>
      </c>
      <c r="E579" t="s">
        <v>4997</v>
      </c>
      <c r="F579" t="s">
        <v>4824</v>
      </c>
      <c r="G579" t="s">
        <v>2313</v>
      </c>
      <c r="H579" t="s">
        <v>4968</v>
      </c>
      <c r="I579" t="s">
        <v>4969</v>
      </c>
      <c r="J579" t="s">
        <v>1557</v>
      </c>
      <c r="K579" t="s">
        <v>5009</v>
      </c>
      <c r="L579" t="s">
        <v>5010</v>
      </c>
      <c r="M579" t="s">
        <v>5011</v>
      </c>
      <c r="N579" t="s">
        <v>4653</v>
      </c>
      <c r="O579" t="s">
        <v>4654</v>
      </c>
      <c r="P579" t="s">
        <v>4973</v>
      </c>
      <c r="Q579" t="s">
        <v>4974</v>
      </c>
      <c r="R579" t="str">
        <f t="shared" ref="R579:R642" si="18">F579&amp;"."&amp;H579&amp;"."&amp;J579&amp;"."&amp;L579</f>
        <v>10.302 .0022.2219</v>
      </c>
      <c r="S579" t="str">
        <f t="shared" ref="S579:S642" si="19">B579&amp;"."&amp;D579&amp;"."&amp;F579&amp;"."&amp;H579&amp;"."&amp;J579&amp;"."&amp;L579</f>
        <v>09.003.10.302 .0022.2219</v>
      </c>
    </row>
    <row r="580" spans="1:19" x14ac:dyDescent="0.2">
      <c r="A580">
        <v>579</v>
      </c>
      <c r="B580" t="s">
        <v>4959</v>
      </c>
      <c r="C580" t="s">
        <v>4960</v>
      </c>
      <c r="D580" t="s">
        <v>4752</v>
      </c>
      <c r="E580" t="s">
        <v>4997</v>
      </c>
      <c r="F580" t="s">
        <v>4824</v>
      </c>
      <c r="G580" t="s">
        <v>2313</v>
      </c>
      <c r="H580" t="s">
        <v>4968</v>
      </c>
      <c r="I580" t="s">
        <v>4969</v>
      </c>
      <c r="J580" t="s">
        <v>1557</v>
      </c>
      <c r="K580" t="s">
        <v>5009</v>
      </c>
      <c r="L580" t="s">
        <v>5010</v>
      </c>
      <c r="M580" t="s">
        <v>5011</v>
      </c>
      <c r="N580" t="s">
        <v>4657</v>
      </c>
      <c r="O580" t="s">
        <v>4658</v>
      </c>
      <c r="P580" t="s">
        <v>4973</v>
      </c>
      <c r="Q580" t="s">
        <v>4974</v>
      </c>
      <c r="R580" t="str">
        <f t="shared" si="18"/>
        <v>10.302 .0022.2219</v>
      </c>
      <c r="S580" t="str">
        <f t="shared" si="19"/>
        <v>09.003.10.302 .0022.2219</v>
      </c>
    </row>
    <row r="581" spans="1:19" x14ac:dyDescent="0.2">
      <c r="A581">
        <v>580</v>
      </c>
      <c r="B581" t="s">
        <v>4959</v>
      </c>
      <c r="C581" t="s">
        <v>4960</v>
      </c>
      <c r="D581" t="s">
        <v>4752</v>
      </c>
      <c r="E581" t="s">
        <v>4997</v>
      </c>
      <c r="F581" t="s">
        <v>4824</v>
      </c>
      <c r="G581" t="s">
        <v>2313</v>
      </c>
      <c r="H581" t="s">
        <v>4968</v>
      </c>
      <c r="I581" t="s">
        <v>4969</v>
      </c>
      <c r="J581" t="s">
        <v>4993</v>
      </c>
      <c r="K581" t="s">
        <v>4994</v>
      </c>
      <c r="L581" t="s">
        <v>4995</v>
      </c>
      <c r="M581" t="s">
        <v>4996</v>
      </c>
      <c r="N581" t="s">
        <v>4647</v>
      </c>
      <c r="O581" t="s">
        <v>4648</v>
      </c>
      <c r="P581" t="s">
        <v>4636</v>
      </c>
      <c r="Q581" t="s">
        <v>4637</v>
      </c>
      <c r="R581" t="str">
        <f t="shared" si="18"/>
        <v>10.302 .0320.2071</v>
      </c>
      <c r="S581" t="str">
        <f t="shared" si="19"/>
        <v>09.003.10.302 .0320.2071</v>
      </c>
    </row>
    <row r="582" spans="1:19" x14ac:dyDescent="0.2">
      <c r="A582">
        <v>581</v>
      </c>
      <c r="B582" t="s">
        <v>4959</v>
      </c>
      <c r="C582" t="s">
        <v>4960</v>
      </c>
      <c r="D582" t="s">
        <v>4752</v>
      </c>
      <c r="E582" t="s">
        <v>4997</v>
      </c>
      <c r="F582" t="s">
        <v>4824</v>
      </c>
      <c r="G582" t="s">
        <v>2313</v>
      </c>
      <c r="H582" t="s">
        <v>4968</v>
      </c>
      <c r="I582" t="s">
        <v>4969</v>
      </c>
      <c r="J582" t="s">
        <v>4993</v>
      </c>
      <c r="K582" t="s">
        <v>4994</v>
      </c>
      <c r="L582" t="s">
        <v>4995</v>
      </c>
      <c r="M582" t="s">
        <v>4996</v>
      </c>
      <c r="N582" t="s">
        <v>4647</v>
      </c>
      <c r="O582" t="s">
        <v>4648</v>
      </c>
      <c r="P582" t="s">
        <v>4973</v>
      </c>
      <c r="Q582" t="s">
        <v>4974</v>
      </c>
      <c r="R582" t="str">
        <f t="shared" si="18"/>
        <v>10.302 .0320.2071</v>
      </c>
      <c r="S582" t="str">
        <f t="shared" si="19"/>
        <v>09.003.10.302 .0320.2071</v>
      </c>
    </row>
    <row r="583" spans="1:19" x14ac:dyDescent="0.2">
      <c r="A583">
        <v>582</v>
      </c>
      <c r="B583" t="s">
        <v>4959</v>
      </c>
      <c r="C583" t="s">
        <v>4960</v>
      </c>
      <c r="D583" t="s">
        <v>4752</v>
      </c>
      <c r="E583" t="s">
        <v>4997</v>
      </c>
      <c r="F583" t="s">
        <v>4824</v>
      </c>
      <c r="G583" t="s">
        <v>2313</v>
      </c>
      <c r="H583" t="s">
        <v>4968</v>
      </c>
      <c r="I583" t="s">
        <v>4969</v>
      </c>
      <c r="J583" t="s">
        <v>4993</v>
      </c>
      <c r="K583" t="s">
        <v>4994</v>
      </c>
      <c r="L583" t="s">
        <v>4995</v>
      </c>
      <c r="M583" t="s">
        <v>4996</v>
      </c>
      <c r="N583" t="s">
        <v>4695</v>
      </c>
      <c r="O583" t="s">
        <v>4696</v>
      </c>
      <c r="P583" t="s">
        <v>4636</v>
      </c>
      <c r="Q583" t="s">
        <v>4637</v>
      </c>
      <c r="R583" t="str">
        <f t="shared" si="18"/>
        <v>10.302 .0320.2071</v>
      </c>
      <c r="S583" t="str">
        <f t="shared" si="19"/>
        <v>09.003.10.302 .0320.2071</v>
      </c>
    </row>
    <row r="584" spans="1:19" x14ac:dyDescent="0.2">
      <c r="A584">
        <v>583</v>
      </c>
      <c r="B584" t="s">
        <v>4959</v>
      </c>
      <c r="C584" t="s">
        <v>4960</v>
      </c>
      <c r="D584" t="s">
        <v>4752</v>
      </c>
      <c r="E584" t="s">
        <v>4997</v>
      </c>
      <c r="F584" t="s">
        <v>4824</v>
      </c>
      <c r="G584" t="s">
        <v>2313</v>
      </c>
      <c r="H584" t="s">
        <v>4968</v>
      </c>
      <c r="I584" t="s">
        <v>4969</v>
      </c>
      <c r="J584" t="s">
        <v>4993</v>
      </c>
      <c r="K584" t="s">
        <v>4994</v>
      </c>
      <c r="L584" t="s">
        <v>4995</v>
      </c>
      <c r="M584" t="s">
        <v>4996</v>
      </c>
      <c r="N584" t="s">
        <v>4695</v>
      </c>
      <c r="O584" t="s">
        <v>4696</v>
      </c>
      <c r="P584" t="s">
        <v>4973</v>
      </c>
      <c r="Q584" t="s">
        <v>4974</v>
      </c>
      <c r="R584" t="str">
        <f t="shared" si="18"/>
        <v>10.302 .0320.2071</v>
      </c>
      <c r="S584" t="str">
        <f t="shared" si="19"/>
        <v>09.003.10.302 .0320.2071</v>
      </c>
    </row>
    <row r="585" spans="1:19" x14ac:dyDescent="0.2">
      <c r="A585">
        <v>584</v>
      </c>
      <c r="B585" t="s">
        <v>4959</v>
      </c>
      <c r="C585" t="s">
        <v>4960</v>
      </c>
      <c r="D585" t="s">
        <v>4685</v>
      </c>
      <c r="E585" t="s">
        <v>5012</v>
      </c>
      <c r="F585" t="s">
        <v>4824</v>
      </c>
      <c r="G585" t="s">
        <v>2313</v>
      </c>
      <c r="H585" t="s">
        <v>4734</v>
      </c>
      <c r="I585" t="s">
        <v>4735</v>
      </c>
      <c r="J585" t="s">
        <v>1497</v>
      </c>
      <c r="K585" t="s">
        <v>4736</v>
      </c>
      <c r="L585" t="s">
        <v>4966</v>
      </c>
      <c r="M585" t="s">
        <v>4967</v>
      </c>
      <c r="N585" t="s">
        <v>4647</v>
      </c>
      <c r="O585" t="s">
        <v>4648</v>
      </c>
      <c r="P585" t="s">
        <v>4973</v>
      </c>
      <c r="Q585" t="s">
        <v>4974</v>
      </c>
      <c r="R585" t="str">
        <f t="shared" si="18"/>
        <v>10.128 .0002.2220</v>
      </c>
      <c r="S585" t="str">
        <f t="shared" si="19"/>
        <v>09.004.10.128 .0002.2220</v>
      </c>
    </row>
    <row r="586" spans="1:19" x14ac:dyDescent="0.2">
      <c r="A586">
        <v>585</v>
      </c>
      <c r="B586" t="s">
        <v>4959</v>
      </c>
      <c r="C586" t="s">
        <v>4960</v>
      </c>
      <c r="D586" t="s">
        <v>4685</v>
      </c>
      <c r="E586" t="s">
        <v>5012</v>
      </c>
      <c r="F586" t="s">
        <v>4824</v>
      </c>
      <c r="G586" t="s">
        <v>2313</v>
      </c>
      <c r="H586" t="s">
        <v>4734</v>
      </c>
      <c r="I586" t="s">
        <v>4735</v>
      </c>
      <c r="J586" t="s">
        <v>1497</v>
      </c>
      <c r="K586" t="s">
        <v>4736</v>
      </c>
      <c r="L586" t="s">
        <v>4966</v>
      </c>
      <c r="M586" t="s">
        <v>4967</v>
      </c>
      <c r="N586" t="s">
        <v>4651</v>
      </c>
      <c r="O586" t="s">
        <v>4652</v>
      </c>
      <c r="P586" t="s">
        <v>4973</v>
      </c>
      <c r="Q586" t="s">
        <v>4974</v>
      </c>
      <c r="R586" t="str">
        <f t="shared" si="18"/>
        <v>10.128 .0002.2220</v>
      </c>
      <c r="S586" t="str">
        <f t="shared" si="19"/>
        <v>09.004.10.128 .0002.2220</v>
      </c>
    </row>
    <row r="587" spans="1:19" x14ac:dyDescent="0.2">
      <c r="A587">
        <v>586</v>
      </c>
      <c r="B587" t="s">
        <v>4959</v>
      </c>
      <c r="C587" t="s">
        <v>4960</v>
      </c>
      <c r="D587" t="s">
        <v>4685</v>
      </c>
      <c r="E587" t="s">
        <v>5012</v>
      </c>
      <c r="F587" t="s">
        <v>4824</v>
      </c>
      <c r="G587" t="s">
        <v>2313</v>
      </c>
      <c r="H587" t="s">
        <v>4734</v>
      </c>
      <c r="I587" t="s">
        <v>4735</v>
      </c>
      <c r="J587" t="s">
        <v>1497</v>
      </c>
      <c r="K587" t="s">
        <v>4736</v>
      </c>
      <c r="L587" t="s">
        <v>4966</v>
      </c>
      <c r="M587" t="s">
        <v>4967</v>
      </c>
      <c r="N587" t="s">
        <v>4653</v>
      </c>
      <c r="O587" t="s">
        <v>4654</v>
      </c>
      <c r="P587" t="s">
        <v>4973</v>
      </c>
      <c r="Q587" t="s">
        <v>4974</v>
      </c>
      <c r="R587" t="str">
        <f t="shared" si="18"/>
        <v>10.128 .0002.2220</v>
      </c>
      <c r="S587" t="str">
        <f t="shared" si="19"/>
        <v>09.004.10.128 .0002.2220</v>
      </c>
    </row>
    <row r="588" spans="1:19" x14ac:dyDescent="0.2">
      <c r="A588">
        <v>587</v>
      </c>
      <c r="B588" t="s">
        <v>4959</v>
      </c>
      <c r="C588" t="s">
        <v>4960</v>
      </c>
      <c r="D588" t="s">
        <v>4685</v>
      </c>
      <c r="E588" t="s">
        <v>5012</v>
      </c>
      <c r="F588" t="s">
        <v>4824</v>
      </c>
      <c r="G588" t="s">
        <v>2313</v>
      </c>
      <c r="H588" t="s">
        <v>4734</v>
      </c>
      <c r="I588" t="s">
        <v>4735</v>
      </c>
      <c r="J588" t="s">
        <v>1497</v>
      </c>
      <c r="K588" t="s">
        <v>4736</v>
      </c>
      <c r="L588" t="s">
        <v>4966</v>
      </c>
      <c r="M588" t="s">
        <v>4967</v>
      </c>
      <c r="N588" t="s">
        <v>4657</v>
      </c>
      <c r="O588" t="s">
        <v>4658</v>
      </c>
      <c r="P588" t="s">
        <v>4973</v>
      </c>
      <c r="Q588" t="s">
        <v>4974</v>
      </c>
      <c r="R588" t="str">
        <f t="shared" si="18"/>
        <v>10.128 .0002.2220</v>
      </c>
      <c r="S588" t="str">
        <f t="shared" si="19"/>
        <v>09.004.10.128 .0002.2220</v>
      </c>
    </row>
    <row r="589" spans="1:19" x14ac:dyDescent="0.2">
      <c r="A589">
        <v>588</v>
      </c>
      <c r="B589" t="s">
        <v>4959</v>
      </c>
      <c r="C589" t="s">
        <v>4960</v>
      </c>
      <c r="D589" t="s">
        <v>4685</v>
      </c>
      <c r="E589" t="s">
        <v>5012</v>
      </c>
      <c r="F589" t="s">
        <v>4824</v>
      </c>
      <c r="G589" t="s">
        <v>2313</v>
      </c>
      <c r="H589" t="s">
        <v>5013</v>
      </c>
      <c r="I589" t="s">
        <v>5014</v>
      </c>
      <c r="J589" t="s">
        <v>1494</v>
      </c>
      <c r="K589" t="s">
        <v>4632</v>
      </c>
      <c r="L589" t="s">
        <v>5015</v>
      </c>
      <c r="M589" t="s">
        <v>5016</v>
      </c>
      <c r="N589" t="s">
        <v>4647</v>
      </c>
      <c r="O589" t="s">
        <v>4648</v>
      </c>
      <c r="P589" t="s">
        <v>4973</v>
      </c>
      <c r="Q589" t="s">
        <v>4974</v>
      </c>
      <c r="R589" t="str">
        <f t="shared" si="18"/>
        <v>10.303 .0001.2221</v>
      </c>
      <c r="S589" t="str">
        <f t="shared" si="19"/>
        <v>09.004.10.303 .0001.2221</v>
      </c>
    </row>
    <row r="590" spans="1:19" x14ac:dyDescent="0.2">
      <c r="A590">
        <v>589</v>
      </c>
      <c r="B590" t="s">
        <v>4959</v>
      </c>
      <c r="C590" t="s">
        <v>4960</v>
      </c>
      <c r="D590" t="s">
        <v>4685</v>
      </c>
      <c r="E590" t="s">
        <v>5012</v>
      </c>
      <c r="F590" t="s">
        <v>4824</v>
      </c>
      <c r="G590" t="s">
        <v>2313</v>
      </c>
      <c r="H590" t="s">
        <v>5013</v>
      </c>
      <c r="I590" t="s">
        <v>5014</v>
      </c>
      <c r="J590" t="s">
        <v>1494</v>
      </c>
      <c r="K590" t="s">
        <v>4632</v>
      </c>
      <c r="L590" t="s">
        <v>5015</v>
      </c>
      <c r="M590" t="s">
        <v>5016</v>
      </c>
      <c r="N590" t="s">
        <v>4651</v>
      </c>
      <c r="O590" t="s">
        <v>4652</v>
      </c>
      <c r="P590" t="s">
        <v>4973</v>
      </c>
      <c r="Q590" t="s">
        <v>4974</v>
      </c>
      <c r="R590" t="str">
        <f t="shared" si="18"/>
        <v>10.303 .0001.2221</v>
      </c>
      <c r="S590" t="str">
        <f t="shared" si="19"/>
        <v>09.004.10.303 .0001.2221</v>
      </c>
    </row>
    <row r="591" spans="1:19" x14ac:dyDescent="0.2">
      <c r="A591">
        <v>590</v>
      </c>
      <c r="B591" t="s">
        <v>4959</v>
      </c>
      <c r="C591" t="s">
        <v>4960</v>
      </c>
      <c r="D591" t="s">
        <v>4685</v>
      </c>
      <c r="E591" t="s">
        <v>5012</v>
      </c>
      <c r="F591" t="s">
        <v>4824</v>
      </c>
      <c r="G591" t="s">
        <v>2313</v>
      </c>
      <c r="H591" t="s">
        <v>5013</v>
      </c>
      <c r="I591" t="s">
        <v>5014</v>
      </c>
      <c r="J591" t="s">
        <v>1494</v>
      </c>
      <c r="K591" t="s">
        <v>4632</v>
      </c>
      <c r="L591" t="s">
        <v>5015</v>
      </c>
      <c r="M591" t="s">
        <v>5016</v>
      </c>
      <c r="N591" t="s">
        <v>4653</v>
      </c>
      <c r="O591" t="s">
        <v>4654</v>
      </c>
      <c r="P591" t="s">
        <v>4977</v>
      </c>
      <c r="Q591" t="s">
        <v>4978</v>
      </c>
      <c r="R591" t="str">
        <f t="shared" si="18"/>
        <v>10.303 .0001.2221</v>
      </c>
      <c r="S591" t="str">
        <f t="shared" si="19"/>
        <v>09.004.10.303 .0001.2221</v>
      </c>
    </row>
    <row r="592" spans="1:19" x14ac:dyDescent="0.2">
      <c r="A592">
        <v>591</v>
      </c>
      <c r="B592" t="s">
        <v>4959</v>
      </c>
      <c r="C592" t="s">
        <v>4960</v>
      </c>
      <c r="D592" t="s">
        <v>4685</v>
      </c>
      <c r="E592" t="s">
        <v>5012</v>
      </c>
      <c r="F592" t="s">
        <v>4824</v>
      </c>
      <c r="G592" t="s">
        <v>2313</v>
      </c>
      <c r="H592" t="s">
        <v>5013</v>
      </c>
      <c r="I592" t="s">
        <v>5014</v>
      </c>
      <c r="J592" t="s">
        <v>1494</v>
      </c>
      <c r="K592" t="s">
        <v>4632</v>
      </c>
      <c r="L592" t="s">
        <v>5015</v>
      </c>
      <c r="M592" t="s">
        <v>5016</v>
      </c>
      <c r="N592" t="s">
        <v>4653</v>
      </c>
      <c r="O592" t="s">
        <v>4654</v>
      </c>
      <c r="P592" t="s">
        <v>4973</v>
      </c>
      <c r="Q592" t="s">
        <v>4974</v>
      </c>
      <c r="R592" t="str">
        <f t="shared" si="18"/>
        <v>10.303 .0001.2221</v>
      </c>
      <c r="S592" t="str">
        <f t="shared" si="19"/>
        <v>09.004.10.303 .0001.2221</v>
      </c>
    </row>
    <row r="593" spans="1:19" x14ac:dyDescent="0.2">
      <c r="A593">
        <v>592</v>
      </c>
      <c r="B593" t="s">
        <v>4959</v>
      </c>
      <c r="C593" t="s">
        <v>4960</v>
      </c>
      <c r="D593" t="s">
        <v>4685</v>
      </c>
      <c r="E593" t="s">
        <v>5012</v>
      </c>
      <c r="F593" t="s">
        <v>4824</v>
      </c>
      <c r="G593" t="s">
        <v>2313</v>
      </c>
      <c r="H593" t="s">
        <v>5013</v>
      </c>
      <c r="I593" t="s">
        <v>5014</v>
      </c>
      <c r="J593" t="s">
        <v>1494</v>
      </c>
      <c r="K593" t="s">
        <v>4632</v>
      </c>
      <c r="L593" t="s">
        <v>5015</v>
      </c>
      <c r="M593" t="s">
        <v>5016</v>
      </c>
      <c r="N593" t="s">
        <v>4657</v>
      </c>
      <c r="O593" t="s">
        <v>4658</v>
      </c>
      <c r="P593" t="s">
        <v>4973</v>
      </c>
      <c r="Q593" t="s">
        <v>4974</v>
      </c>
      <c r="R593" t="str">
        <f t="shared" si="18"/>
        <v>10.303 .0001.2221</v>
      </c>
      <c r="S593" t="str">
        <f t="shared" si="19"/>
        <v>09.004.10.303 .0001.2221</v>
      </c>
    </row>
    <row r="594" spans="1:19" x14ac:dyDescent="0.2">
      <c r="A594">
        <v>593</v>
      </c>
      <c r="B594" t="s">
        <v>4959</v>
      </c>
      <c r="C594" t="s">
        <v>4960</v>
      </c>
      <c r="D594" t="s">
        <v>4685</v>
      </c>
      <c r="E594" t="s">
        <v>5012</v>
      </c>
      <c r="F594" t="s">
        <v>4824</v>
      </c>
      <c r="G594" t="s">
        <v>2313</v>
      </c>
      <c r="H594" t="s">
        <v>5013</v>
      </c>
      <c r="I594" t="s">
        <v>5014</v>
      </c>
      <c r="J594" t="s">
        <v>1560</v>
      </c>
      <c r="K594" t="s">
        <v>5017</v>
      </c>
      <c r="L594" t="s">
        <v>5018</v>
      </c>
      <c r="M594" t="s">
        <v>5019</v>
      </c>
      <c r="N594" t="s">
        <v>4706</v>
      </c>
      <c r="O594" t="s">
        <v>4707</v>
      </c>
      <c r="P594" t="s">
        <v>4636</v>
      </c>
      <c r="Q594" t="s">
        <v>4637</v>
      </c>
      <c r="R594" t="str">
        <f t="shared" si="18"/>
        <v>10.303 .0023.2234</v>
      </c>
      <c r="S594" t="str">
        <f t="shared" si="19"/>
        <v>09.004.10.303 .0023.2234</v>
      </c>
    </row>
    <row r="595" spans="1:19" x14ac:dyDescent="0.2">
      <c r="A595">
        <v>594</v>
      </c>
      <c r="B595" t="s">
        <v>4959</v>
      </c>
      <c r="C595" t="s">
        <v>4960</v>
      </c>
      <c r="D595" t="s">
        <v>4685</v>
      </c>
      <c r="E595" t="s">
        <v>5012</v>
      </c>
      <c r="F595" t="s">
        <v>4824</v>
      </c>
      <c r="G595" t="s">
        <v>2313</v>
      </c>
      <c r="H595" t="s">
        <v>5013</v>
      </c>
      <c r="I595" t="s">
        <v>5014</v>
      </c>
      <c r="J595" t="s">
        <v>1560</v>
      </c>
      <c r="K595" t="s">
        <v>5017</v>
      </c>
      <c r="L595" t="s">
        <v>5018</v>
      </c>
      <c r="M595" t="s">
        <v>5019</v>
      </c>
      <c r="N595" t="s">
        <v>4706</v>
      </c>
      <c r="O595" t="s">
        <v>4707</v>
      </c>
      <c r="P595" t="s">
        <v>4973</v>
      </c>
      <c r="Q595" t="s">
        <v>4974</v>
      </c>
      <c r="R595" t="str">
        <f t="shared" si="18"/>
        <v>10.303 .0023.2234</v>
      </c>
      <c r="S595" t="str">
        <f t="shared" si="19"/>
        <v>09.004.10.303 .0023.2234</v>
      </c>
    </row>
    <row r="596" spans="1:19" x14ac:dyDescent="0.2">
      <c r="A596">
        <v>595</v>
      </c>
      <c r="B596" t="s">
        <v>4959</v>
      </c>
      <c r="C596" t="s">
        <v>4960</v>
      </c>
      <c r="D596" t="s">
        <v>4685</v>
      </c>
      <c r="E596" t="s">
        <v>5012</v>
      </c>
      <c r="F596" t="s">
        <v>4824</v>
      </c>
      <c r="G596" t="s">
        <v>2313</v>
      </c>
      <c r="H596" t="s">
        <v>5013</v>
      </c>
      <c r="I596" t="s">
        <v>5014</v>
      </c>
      <c r="J596" t="s">
        <v>1560</v>
      </c>
      <c r="K596" t="s">
        <v>5017</v>
      </c>
      <c r="L596" t="s">
        <v>5018</v>
      </c>
      <c r="M596" t="s">
        <v>5019</v>
      </c>
      <c r="N596" t="s">
        <v>4647</v>
      </c>
      <c r="O596" t="s">
        <v>4648</v>
      </c>
      <c r="P596" t="s">
        <v>4636</v>
      </c>
      <c r="Q596" t="s">
        <v>4637</v>
      </c>
      <c r="R596" t="str">
        <f t="shared" si="18"/>
        <v>10.303 .0023.2234</v>
      </c>
      <c r="S596" t="str">
        <f t="shared" si="19"/>
        <v>09.004.10.303 .0023.2234</v>
      </c>
    </row>
    <row r="597" spans="1:19" x14ac:dyDescent="0.2">
      <c r="A597">
        <v>596</v>
      </c>
      <c r="B597" t="s">
        <v>4959</v>
      </c>
      <c r="C597" t="s">
        <v>4960</v>
      </c>
      <c r="D597" t="s">
        <v>4685</v>
      </c>
      <c r="E597" t="s">
        <v>5012</v>
      </c>
      <c r="F597" t="s">
        <v>4824</v>
      </c>
      <c r="G597" t="s">
        <v>2313</v>
      </c>
      <c r="H597" t="s">
        <v>5013</v>
      </c>
      <c r="I597" t="s">
        <v>5014</v>
      </c>
      <c r="J597" t="s">
        <v>1560</v>
      </c>
      <c r="K597" t="s">
        <v>5017</v>
      </c>
      <c r="L597" t="s">
        <v>5018</v>
      </c>
      <c r="M597" t="s">
        <v>5019</v>
      </c>
      <c r="N597" t="s">
        <v>4647</v>
      </c>
      <c r="O597" t="s">
        <v>4648</v>
      </c>
      <c r="P597" t="s">
        <v>4973</v>
      </c>
      <c r="Q597" t="s">
        <v>4974</v>
      </c>
      <c r="R597" t="str">
        <f t="shared" si="18"/>
        <v>10.303 .0023.2234</v>
      </c>
      <c r="S597" t="str">
        <f t="shared" si="19"/>
        <v>09.004.10.303 .0023.2234</v>
      </c>
    </row>
    <row r="598" spans="1:19" x14ac:dyDescent="0.2">
      <c r="A598">
        <v>597</v>
      </c>
      <c r="B598" t="s">
        <v>4959</v>
      </c>
      <c r="C598" t="s">
        <v>4960</v>
      </c>
      <c r="D598" t="s">
        <v>4685</v>
      </c>
      <c r="E598" t="s">
        <v>5012</v>
      </c>
      <c r="F598" t="s">
        <v>4824</v>
      </c>
      <c r="G598" t="s">
        <v>2313</v>
      </c>
      <c r="H598" t="s">
        <v>5013</v>
      </c>
      <c r="I598" t="s">
        <v>5014</v>
      </c>
      <c r="J598" t="s">
        <v>1560</v>
      </c>
      <c r="K598" t="s">
        <v>5017</v>
      </c>
      <c r="L598" t="s">
        <v>5018</v>
      </c>
      <c r="M598" t="s">
        <v>5019</v>
      </c>
      <c r="N598" t="s">
        <v>4651</v>
      </c>
      <c r="O598" t="s">
        <v>4652</v>
      </c>
      <c r="P598" t="s">
        <v>4636</v>
      </c>
      <c r="Q598" t="s">
        <v>4637</v>
      </c>
      <c r="R598" t="str">
        <f t="shared" si="18"/>
        <v>10.303 .0023.2234</v>
      </c>
      <c r="S598" t="str">
        <f t="shared" si="19"/>
        <v>09.004.10.303 .0023.2234</v>
      </c>
    </row>
    <row r="599" spans="1:19" x14ac:dyDescent="0.2">
      <c r="A599">
        <v>598</v>
      </c>
      <c r="B599" t="s">
        <v>4959</v>
      </c>
      <c r="C599" t="s">
        <v>4960</v>
      </c>
      <c r="D599" t="s">
        <v>4685</v>
      </c>
      <c r="E599" t="s">
        <v>5012</v>
      </c>
      <c r="F599" t="s">
        <v>4824</v>
      </c>
      <c r="G599" t="s">
        <v>2313</v>
      </c>
      <c r="H599" t="s">
        <v>5013</v>
      </c>
      <c r="I599" t="s">
        <v>5014</v>
      </c>
      <c r="J599" t="s">
        <v>1560</v>
      </c>
      <c r="K599" t="s">
        <v>5017</v>
      </c>
      <c r="L599" t="s">
        <v>5018</v>
      </c>
      <c r="M599" t="s">
        <v>5019</v>
      </c>
      <c r="N599" t="s">
        <v>4653</v>
      </c>
      <c r="O599" t="s">
        <v>4654</v>
      </c>
      <c r="P599" t="s">
        <v>4636</v>
      </c>
      <c r="Q599" t="s">
        <v>4637</v>
      </c>
      <c r="R599" t="str">
        <f t="shared" si="18"/>
        <v>10.303 .0023.2234</v>
      </c>
      <c r="S599" t="str">
        <f t="shared" si="19"/>
        <v>09.004.10.303 .0023.2234</v>
      </c>
    </row>
    <row r="600" spans="1:19" x14ac:dyDescent="0.2">
      <c r="A600">
        <v>599</v>
      </c>
      <c r="B600" t="s">
        <v>4959</v>
      </c>
      <c r="C600" t="s">
        <v>4960</v>
      </c>
      <c r="D600" t="s">
        <v>4685</v>
      </c>
      <c r="E600" t="s">
        <v>5012</v>
      </c>
      <c r="F600" t="s">
        <v>4824</v>
      </c>
      <c r="G600" t="s">
        <v>2313</v>
      </c>
      <c r="H600" t="s">
        <v>5013</v>
      </c>
      <c r="I600" t="s">
        <v>5014</v>
      </c>
      <c r="J600" t="s">
        <v>1560</v>
      </c>
      <c r="K600" t="s">
        <v>5017</v>
      </c>
      <c r="L600" t="s">
        <v>5018</v>
      </c>
      <c r="M600" t="s">
        <v>5019</v>
      </c>
      <c r="N600" t="s">
        <v>4653</v>
      </c>
      <c r="O600" t="s">
        <v>4654</v>
      </c>
      <c r="P600" t="s">
        <v>4973</v>
      </c>
      <c r="Q600" t="s">
        <v>4974</v>
      </c>
      <c r="R600" t="str">
        <f t="shared" si="18"/>
        <v>10.303 .0023.2234</v>
      </c>
      <c r="S600" t="str">
        <f t="shared" si="19"/>
        <v>09.004.10.303 .0023.2234</v>
      </c>
    </row>
    <row r="601" spans="1:19" x14ac:dyDescent="0.2">
      <c r="A601">
        <v>600</v>
      </c>
      <c r="B601" t="s">
        <v>4959</v>
      </c>
      <c r="C601" t="s">
        <v>4960</v>
      </c>
      <c r="D601" t="s">
        <v>4685</v>
      </c>
      <c r="E601" t="s">
        <v>5012</v>
      </c>
      <c r="F601" t="s">
        <v>4824</v>
      </c>
      <c r="G601" t="s">
        <v>2313</v>
      </c>
      <c r="H601" t="s">
        <v>5013</v>
      </c>
      <c r="I601" t="s">
        <v>5014</v>
      </c>
      <c r="J601" t="s">
        <v>1560</v>
      </c>
      <c r="K601" t="s">
        <v>5017</v>
      </c>
      <c r="L601" t="s">
        <v>5018</v>
      </c>
      <c r="M601" t="s">
        <v>5019</v>
      </c>
      <c r="N601" t="s">
        <v>4657</v>
      </c>
      <c r="O601" t="s">
        <v>4658</v>
      </c>
      <c r="P601" t="s">
        <v>4636</v>
      </c>
      <c r="Q601" t="s">
        <v>4637</v>
      </c>
      <c r="R601" t="str">
        <f t="shared" si="18"/>
        <v>10.303 .0023.2234</v>
      </c>
      <c r="S601" t="str">
        <f t="shared" si="19"/>
        <v>09.004.10.303 .0023.2234</v>
      </c>
    </row>
    <row r="602" spans="1:19" x14ac:dyDescent="0.2">
      <c r="A602">
        <v>601</v>
      </c>
      <c r="B602" t="s">
        <v>4959</v>
      </c>
      <c r="C602" t="s">
        <v>4960</v>
      </c>
      <c r="D602" t="s">
        <v>4685</v>
      </c>
      <c r="E602" t="s">
        <v>5012</v>
      </c>
      <c r="F602" t="s">
        <v>4824</v>
      </c>
      <c r="G602" t="s">
        <v>2313</v>
      </c>
      <c r="H602" t="s">
        <v>5013</v>
      </c>
      <c r="I602" t="s">
        <v>5014</v>
      </c>
      <c r="J602" t="s">
        <v>1560</v>
      </c>
      <c r="K602" t="s">
        <v>5017</v>
      </c>
      <c r="L602" t="s">
        <v>5018</v>
      </c>
      <c r="M602" t="s">
        <v>5019</v>
      </c>
      <c r="N602" t="s">
        <v>4657</v>
      </c>
      <c r="O602" t="s">
        <v>4658</v>
      </c>
      <c r="P602" t="s">
        <v>4973</v>
      </c>
      <c r="Q602" t="s">
        <v>4974</v>
      </c>
      <c r="R602" t="str">
        <f t="shared" si="18"/>
        <v>10.303 .0023.2234</v>
      </c>
      <c r="S602" t="str">
        <f t="shared" si="19"/>
        <v>09.004.10.303 .0023.2234</v>
      </c>
    </row>
    <row r="603" spans="1:19" x14ac:dyDescent="0.2">
      <c r="A603">
        <v>602</v>
      </c>
      <c r="B603" t="s">
        <v>4959</v>
      </c>
      <c r="C603" t="s">
        <v>4960</v>
      </c>
      <c r="D603" t="s">
        <v>4685</v>
      </c>
      <c r="E603" t="s">
        <v>5012</v>
      </c>
      <c r="F603" t="s">
        <v>4824</v>
      </c>
      <c r="G603" t="s">
        <v>2313</v>
      </c>
      <c r="H603" t="s">
        <v>5020</v>
      </c>
      <c r="I603" t="s">
        <v>5021</v>
      </c>
      <c r="J603" t="s">
        <v>1560</v>
      </c>
      <c r="K603" t="s">
        <v>5017</v>
      </c>
      <c r="L603" t="s">
        <v>5022</v>
      </c>
      <c r="M603" t="s">
        <v>5023</v>
      </c>
      <c r="N603" t="s">
        <v>4653</v>
      </c>
      <c r="O603" t="s">
        <v>4654</v>
      </c>
      <c r="P603" t="s">
        <v>4973</v>
      </c>
      <c r="Q603" t="s">
        <v>4974</v>
      </c>
      <c r="R603" t="str">
        <f t="shared" si="18"/>
        <v>10.304 .0023.1357</v>
      </c>
      <c r="S603" t="str">
        <f t="shared" si="19"/>
        <v>09.004.10.304 .0023.1357</v>
      </c>
    </row>
    <row r="604" spans="1:19" x14ac:dyDescent="0.2">
      <c r="A604">
        <v>603</v>
      </c>
      <c r="B604" t="s">
        <v>4959</v>
      </c>
      <c r="C604" t="s">
        <v>4960</v>
      </c>
      <c r="D604" t="s">
        <v>4685</v>
      </c>
      <c r="E604" t="s">
        <v>5012</v>
      </c>
      <c r="F604" t="s">
        <v>4824</v>
      </c>
      <c r="G604" t="s">
        <v>2313</v>
      </c>
      <c r="H604" t="s">
        <v>5020</v>
      </c>
      <c r="I604" t="s">
        <v>5021</v>
      </c>
      <c r="J604" t="s">
        <v>1560</v>
      </c>
      <c r="K604" t="s">
        <v>5017</v>
      </c>
      <c r="L604" t="s">
        <v>5022</v>
      </c>
      <c r="M604" t="s">
        <v>5023</v>
      </c>
      <c r="N604" t="s">
        <v>4657</v>
      </c>
      <c r="O604" t="s">
        <v>4658</v>
      </c>
      <c r="P604" t="s">
        <v>4973</v>
      </c>
      <c r="Q604" t="s">
        <v>4974</v>
      </c>
      <c r="R604" t="str">
        <f t="shared" si="18"/>
        <v>10.304 .0023.1357</v>
      </c>
      <c r="S604" t="str">
        <f t="shared" si="19"/>
        <v>09.004.10.304 .0023.1357</v>
      </c>
    </row>
    <row r="605" spans="1:19" x14ac:dyDescent="0.2">
      <c r="A605">
        <v>604</v>
      </c>
      <c r="B605" t="s">
        <v>4959</v>
      </c>
      <c r="C605" t="s">
        <v>4960</v>
      </c>
      <c r="D605" t="s">
        <v>4685</v>
      </c>
      <c r="E605" t="s">
        <v>5012</v>
      </c>
      <c r="F605" t="s">
        <v>4824</v>
      </c>
      <c r="G605" t="s">
        <v>2313</v>
      </c>
      <c r="H605" t="s">
        <v>5020</v>
      </c>
      <c r="I605" t="s">
        <v>5021</v>
      </c>
      <c r="J605" t="s">
        <v>1560</v>
      </c>
      <c r="K605" t="s">
        <v>5017</v>
      </c>
      <c r="L605" t="s">
        <v>5024</v>
      </c>
      <c r="M605" t="s">
        <v>5025</v>
      </c>
      <c r="N605" t="s">
        <v>4647</v>
      </c>
      <c r="O605" t="s">
        <v>4648</v>
      </c>
      <c r="P605" t="s">
        <v>4636</v>
      </c>
      <c r="Q605" t="s">
        <v>4637</v>
      </c>
      <c r="R605" t="str">
        <f t="shared" si="18"/>
        <v>10.304 .0023.2409</v>
      </c>
      <c r="S605" t="str">
        <f t="shared" si="19"/>
        <v>09.004.10.304 .0023.2409</v>
      </c>
    </row>
    <row r="606" spans="1:19" x14ac:dyDescent="0.2">
      <c r="A606">
        <v>605</v>
      </c>
      <c r="B606" t="s">
        <v>4959</v>
      </c>
      <c r="C606" t="s">
        <v>4960</v>
      </c>
      <c r="D606" t="s">
        <v>4685</v>
      </c>
      <c r="E606" t="s">
        <v>5012</v>
      </c>
      <c r="F606" t="s">
        <v>4824</v>
      </c>
      <c r="G606" t="s">
        <v>2313</v>
      </c>
      <c r="H606" t="s">
        <v>5020</v>
      </c>
      <c r="I606" t="s">
        <v>5021</v>
      </c>
      <c r="J606" t="s">
        <v>1560</v>
      </c>
      <c r="K606" t="s">
        <v>5017</v>
      </c>
      <c r="L606" t="s">
        <v>5024</v>
      </c>
      <c r="M606" t="s">
        <v>5025</v>
      </c>
      <c r="N606" t="s">
        <v>4647</v>
      </c>
      <c r="O606" t="s">
        <v>4648</v>
      </c>
      <c r="P606" t="s">
        <v>4973</v>
      </c>
      <c r="Q606" t="s">
        <v>4974</v>
      </c>
      <c r="R606" t="str">
        <f t="shared" si="18"/>
        <v>10.304 .0023.2409</v>
      </c>
      <c r="S606" t="str">
        <f t="shared" si="19"/>
        <v>09.004.10.304 .0023.2409</v>
      </c>
    </row>
    <row r="607" spans="1:19" x14ac:dyDescent="0.2">
      <c r="A607">
        <v>606</v>
      </c>
      <c r="B607" t="s">
        <v>4959</v>
      </c>
      <c r="C607" t="s">
        <v>4960</v>
      </c>
      <c r="D607" t="s">
        <v>4685</v>
      </c>
      <c r="E607" t="s">
        <v>5012</v>
      </c>
      <c r="F607" t="s">
        <v>4824</v>
      </c>
      <c r="G607" t="s">
        <v>2313</v>
      </c>
      <c r="H607" t="s">
        <v>5020</v>
      </c>
      <c r="I607" t="s">
        <v>5021</v>
      </c>
      <c r="J607" t="s">
        <v>1560</v>
      </c>
      <c r="K607" t="s">
        <v>5017</v>
      </c>
      <c r="L607" t="s">
        <v>5024</v>
      </c>
      <c r="M607" t="s">
        <v>5025</v>
      </c>
      <c r="N607" t="s">
        <v>4653</v>
      </c>
      <c r="O607" t="s">
        <v>4654</v>
      </c>
      <c r="P607" t="s">
        <v>4636</v>
      </c>
      <c r="Q607" t="s">
        <v>4637</v>
      </c>
      <c r="R607" t="str">
        <f t="shared" si="18"/>
        <v>10.304 .0023.2409</v>
      </c>
      <c r="S607" t="str">
        <f t="shared" si="19"/>
        <v>09.004.10.304 .0023.2409</v>
      </c>
    </row>
    <row r="608" spans="1:19" x14ac:dyDescent="0.2">
      <c r="A608">
        <v>607</v>
      </c>
      <c r="B608" t="s">
        <v>4959</v>
      </c>
      <c r="C608" t="s">
        <v>4960</v>
      </c>
      <c r="D608" t="s">
        <v>4685</v>
      </c>
      <c r="E608" t="s">
        <v>5012</v>
      </c>
      <c r="F608" t="s">
        <v>4824</v>
      </c>
      <c r="G608" t="s">
        <v>2313</v>
      </c>
      <c r="H608" t="s">
        <v>5020</v>
      </c>
      <c r="I608" t="s">
        <v>5021</v>
      </c>
      <c r="J608" t="s">
        <v>1560</v>
      </c>
      <c r="K608" t="s">
        <v>5017</v>
      </c>
      <c r="L608" t="s">
        <v>5024</v>
      </c>
      <c r="M608" t="s">
        <v>5025</v>
      </c>
      <c r="N608" t="s">
        <v>4653</v>
      </c>
      <c r="O608" t="s">
        <v>4654</v>
      </c>
      <c r="P608" t="s">
        <v>4973</v>
      </c>
      <c r="Q608" t="s">
        <v>4974</v>
      </c>
      <c r="R608" t="str">
        <f t="shared" si="18"/>
        <v>10.304 .0023.2409</v>
      </c>
      <c r="S608" t="str">
        <f t="shared" si="19"/>
        <v>09.004.10.304 .0023.2409</v>
      </c>
    </row>
    <row r="609" spans="1:19" x14ac:dyDescent="0.2">
      <c r="A609">
        <v>608</v>
      </c>
      <c r="B609" t="s">
        <v>4959</v>
      </c>
      <c r="C609" t="s">
        <v>4960</v>
      </c>
      <c r="D609" t="s">
        <v>4685</v>
      </c>
      <c r="E609" t="s">
        <v>5012</v>
      </c>
      <c r="F609" t="s">
        <v>4824</v>
      </c>
      <c r="G609" t="s">
        <v>2313</v>
      </c>
      <c r="H609" t="s">
        <v>5020</v>
      </c>
      <c r="I609" t="s">
        <v>5021</v>
      </c>
      <c r="J609" t="s">
        <v>1560</v>
      </c>
      <c r="K609" t="s">
        <v>5017</v>
      </c>
      <c r="L609" t="s">
        <v>5024</v>
      </c>
      <c r="M609" t="s">
        <v>5025</v>
      </c>
      <c r="N609" t="s">
        <v>4657</v>
      </c>
      <c r="O609" t="s">
        <v>4658</v>
      </c>
      <c r="P609" t="s">
        <v>4636</v>
      </c>
      <c r="Q609" t="s">
        <v>4637</v>
      </c>
      <c r="R609" t="str">
        <f t="shared" si="18"/>
        <v>10.304 .0023.2409</v>
      </c>
      <c r="S609" t="str">
        <f t="shared" si="19"/>
        <v>09.004.10.304 .0023.2409</v>
      </c>
    </row>
    <row r="610" spans="1:19" x14ac:dyDescent="0.2">
      <c r="A610">
        <v>609</v>
      </c>
      <c r="B610" t="s">
        <v>4959</v>
      </c>
      <c r="C610" t="s">
        <v>4960</v>
      </c>
      <c r="D610" t="s">
        <v>4685</v>
      </c>
      <c r="E610" t="s">
        <v>5012</v>
      </c>
      <c r="F610" t="s">
        <v>4824</v>
      </c>
      <c r="G610" t="s">
        <v>2313</v>
      </c>
      <c r="H610" t="s">
        <v>5020</v>
      </c>
      <c r="I610" t="s">
        <v>5021</v>
      </c>
      <c r="J610" t="s">
        <v>1560</v>
      </c>
      <c r="K610" t="s">
        <v>5017</v>
      </c>
      <c r="L610" t="s">
        <v>5024</v>
      </c>
      <c r="M610" t="s">
        <v>5025</v>
      </c>
      <c r="N610" t="s">
        <v>4657</v>
      </c>
      <c r="O610" t="s">
        <v>4658</v>
      </c>
      <c r="P610" t="s">
        <v>4973</v>
      </c>
      <c r="Q610" t="s">
        <v>4974</v>
      </c>
      <c r="R610" t="str">
        <f t="shared" si="18"/>
        <v>10.304 .0023.2409</v>
      </c>
      <c r="S610" t="str">
        <f t="shared" si="19"/>
        <v>09.004.10.304 .0023.2409</v>
      </c>
    </row>
    <row r="611" spans="1:19" x14ac:dyDescent="0.2">
      <c r="A611">
        <v>610</v>
      </c>
      <c r="B611" t="s">
        <v>4959</v>
      </c>
      <c r="C611" t="s">
        <v>4960</v>
      </c>
      <c r="D611" t="s">
        <v>4685</v>
      </c>
      <c r="E611" t="s">
        <v>5012</v>
      </c>
      <c r="F611" t="s">
        <v>4824</v>
      </c>
      <c r="G611" t="s">
        <v>2313</v>
      </c>
      <c r="H611" t="s">
        <v>5026</v>
      </c>
      <c r="I611" t="s">
        <v>5027</v>
      </c>
      <c r="J611" t="s">
        <v>1560</v>
      </c>
      <c r="K611" t="s">
        <v>5017</v>
      </c>
      <c r="L611" t="s">
        <v>5028</v>
      </c>
      <c r="M611" t="s">
        <v>5029</v>
      </c>
      <c r="N611" t="s">
        <v>4647</v>
      </c>
      <c r="O611" t="s">
        <v>4648</v>
      </c>
      <c r="P611" t="s">
        <v>4636</v>
      </c>
      <c r="Q611" t="s">
        <v>4637</v>
      </c>
      <c r="R611" t="str">
        <f t="shared" si="18"/>
        <v>10.305 .0023.2307</v>
      </c>
      <c r="S611" t="str">
        <f t="shared" si="19"/>
        <v>09.004.10.305 .0023.2307</v>
      </c>
    </row>
    <row r="612" spans="1:19" x14ac:dyDescent="0.2">
      <c r="A612">
        <v>611</v>
      </c>
      <c r="B612" t="s">
        <v>4959</v>
      </c>
      <c r="C612" t="s">
        <v>4960</v>
      </c>
      <c r="D612" t="s">
        <v>4685</v>
      </c>
      <c r="E612" t="s">
        <v>5012</v>
      </c>
      <c r="F612" t="s">
        <v>4824</v>
      </c>
      <c r="G612" t="s">
        <v>2313</v>
      </c>
      <c r="H612" t="s">
        <v>5026</v>
      </c>
      <c r="I612" t="s">
        <v>5027</v>
      </c>
      <c r="J612" t="s">
        <v>1560</v>
      </c>
      <c r="K612" t="s">
        <v>5017</v>
      </c>
      <c r="L612" t="s">
        <v>5028</v>
      </c>
      <c r="M612" t="s">
        <v>5029</v>
      </c>
      <c r="N612" t="s">
        <v>4647</v>
      </c>
      <c r="O612" t="s">
        <v>4648</v>
      </c>
      <c r="P612" t="s">
        <v>4973</v>
      </c>
      <c r="Q612" t="s">
        <v>4974</v>
      </c>
      <c r="R612" t="str">
        <f t="shared" si="18"/>
        <v>10.305 .0023.2307</v>
      </c>
      <c r="S612" t="str">
        <f t="shared" si="19"/>
        <v>09.004.10.305 .0023.2307</v>
      </c>
    </row>
    <row r="613" spans="1:19" x14ac:dyDescent="0.2">
      <c r="A613">
        <v>612</v>
      </c>
      <c r="B613" t="s">
        <v>4959</v>
      </c>
      <c r="C613" t="s">
        <v>4960</v>
      </c>
      <c r="D613" t="s">
        <v>4685</v>
      </c>
      <c r="E613" t="s">
        <v>5012</v>
      </c>
      <c r="F613" t="s">
        <v>4824</v>
      </c>
      <c r="G613" t="s">
        <v>2313</v>
      </c>
      <c r="H613" t="s">
        <v>5026</v>
      </c>
      <c r="I613" t="s">
        <v>5027</v>
      </c>
      <c r="J613" t="s">
        <v>1560</v>
      </c>
      <c r="K613" t="s">
        <v>5017</v>
      </c>
      <c r="L613" t="s">
        <v>5028</v>
      </c>
      <c r="M613" t="s">
        <v>5029</v>
      </c>
      <c r="N613" t="s">
        <v>4653</v>
      </c>
      <c r="O613" t="s">
        <v>4654</v>
      </c>
      <c r="P613" t="s">
        <v>4636</v>
      </c>
      <c r="Q613" t="s">
        <v>4637</v>
      </c>
      <c r="R613" t="str">
        <f t="shared" si="18"/>
        <v>10.305 .0023.2307</v>
      </c>
      <c r="S613" t="str">
        <f t="shared" si="19"/>
        <v>09.004.10.305 .0023.2307</v>
      </c>
    </row>
    <row r="614" spans="1:19" x14ac:dyDescent="0.2">
      <c r="A614">
        <v>613</v>
      </c>
      <c r="B614" t="s">
        <v>4959</v>
      </c>
      <c r="C614" t="s">
        <v>4960</v>
      </c>
      <c r="D614" t="s">
        <v>4685</v>
      </c>
      <c r="E614" t="s">
        <v>5012</v>
      </c>
      <c r="F614" t="s">
        <v>4824</v>
      </c>
      <c r="G614" t="s">
        <v>2313</v>
      </c>
      <c r="H614" t="s">
        <v>5026</v>
      </c>
      <c r="I614" t="s">
        <v>5027</v>
      </c>
      <c r="J614" t="s">
        <v>1560</v>
      </c>
      <c r="K614" t="s">
        <v>5017</v>
      </c>
      <c r="L614" t="s">
        <v>5028</v>
      </c>
      <c r="M614" t="s">
        <v>5029</v>
      </c>
      <c r="N614" t="s">
        <v>4653</v>
      </c>
      <c r="O614" t="s">
        <v>4654</v>
      </c>
      <c r="P614" t="s">
        <v>4973</v>
      </c>
      <c r="Q614" t="s">
        <v>4974</v>
      </c>
      <c r="R614" t="str">
        <f t="shared" si="18"/>
        <v>10.305 .0023.2307</v>
      </c>
      <c r="S614" t="str">
        <f t="shared" si="19"/>
        <v>09.004.10.305 .0023.2307</v>
      </c>
    </row>
    <row r="615" spans="1:19" x14ac:dyDescent="0.2">
      <c r="A615">
        <v>614</v>
      </c>
      <c r="B615" t="s">
        <v>4959</v>
      </c>
      <c r="C615" t="s">
        <v>4960</v>
      </c>
      <c r="D615" t="s">
        <v>4685</v>
      </c>
      <c r="E615" t="s">
        <v>5012</v>
      </c>
      <c r="F615" t="s">
        <v>4824</v>
      </c>
      <c r="G615" t="s">
        <v>2313</v>
      </c>
      <c r="H615" t="s">
        <v>5026</v>
      </c>
      <c r="I615" t="s">
        <v>5027</v>
      </c>
      <c r="J615" t="s">
        <v>1560</v>
      </c>
      <c r="K615" t="s">
        <v>5017</v>
      </c>
      <c r="L615" t="s">
        <v>5028</v>
      </c>
      <c r="M615" t="s">
        <v>5029</v>
      </c>
      <c r="N615" t="s">
        <v>4657</v>
      </c>
      <c r="O615" t="s">
        <v>4658</v>
      </c>
      <c r="P615" t="s">
        <v>4636</v>
      </c>
      <c r="Q615" t="s">
        <v>4637</v>
      </c>
      <c r="R615" t="str">
        <f t="shared" si="18"/>
        <v>10.305 .0023.2307</v>
      </c>
      <c r="S615" t="str">
        <f t="shared" si="19"/>
        <v>09.004.10.305 .0023.2307</v>
      </c>
    </row>
    <row r="616" spans="1:19" x14ac:dyDescent="0.2">
      <c r="A616">
        <v>615</v>
      </c>
      <c r="B616" t="s">
        <v>4959</v>
      </c>
      <c r="C616" t="s">
        <v>4960</v>
      </c>
      <c r="D616" t="s">
        <v>4685</v>
      </c>
      <c r="E616" t="s">
        <v>5012</v>
      </c>
      <c r="F616" t="s">
        <v>4824</v>
      </c>
      <c r="G616" t="s">
        <v>2313</v>
      </c>
      <c r="H616" t="s">
        <v>5026</v>
      </c>
      <c r="I616" t="s">
        <v>5027</v>
      </c>
      <c r="J616" t="s">
        <v>1560</v>
      </c>
      <c r="K616" t="s">
        <v>5017</v>
      </c>
      <c r="L616" t="s">
        <v>5028</v>
      </c>
      <c r="M616" t="s">
        <v>5029</v>
      </c>
      <c r="N616" t="s">
        <v>4657</v>
      </c>
      <c r="O616" t="s">
        <v>4658</v>
      </c>
      <c r="P616" t="s">
        <v>4973</v>
      </c>
      <c r="Q616" t="s">
        <v>4974</v>
      </c>
      <c r="R616" t="str">
        <f t="shared" si="18"/>
        <v>10.305 .0023.2307</v>
      </c>
      <c r="S616" t="str">
        <f t="shared" si="19"/>
        <v>09.004.10.305 .0023.2307</v>
      </c>
    </row>
    <row r="617" spans="1:19" x14ac:dyDescent="0.2">
      <c r="A617">
        <v>616</v>
      </c>
      <c r="B617" t="s">
        <v>4959</v>
      </c>
      <c r="C617" t="s">
        <v>4960</v>
      </c>
      <c r="D617" t="s">
        <v>4685</v>
      </c>
      <c r="E617" t="s">
        <v>5012</v>
      </c>
      <c r="F617" t="s">
        <v>4824</v>
      </c>
      <c r="G617" t="s">
        <v>2313</v>
      </c>
      <c r="H617" t="s">
        <v>5026</v>
      </c>
      <c r="I617" t="s">
        <v>5027</v>
      </c>
      <c r="J617" t="s">
        <v>1560</v>
      </c>
      <c r="K617" t="s">
        <v>5017</v>
      </c>
      <c r="L617" t="s">
        <v>4964</v>
      </c>
      <c r="M617" t="s">
        <v>4965</v>
      </c>
      <c r="N617" t="s">
        <v>4647</v>
      </c>
      <c r="O617" t="s">
        <v>4648</v>
      </c>
      <c r="P617" t="s">
        <v>4636</v>
      </c>
      <c r="Q617" t="s">
        <v>4637</v>
      </c>
      <c r="R617" t="str">
        <f t="shared" si="18"/>
        <v>10.305 .0023.2412</v>
      </c>
      <c r="S617" t="str">
        <f t="shared" si="19"/>
        <v>09.004.10.305 .0023.2412</v>
      </c>
    </row>
    <row r="618" spans="1:19" x14ac:dyDescent="0.2">
      <c r="A618">
        <v>617</v>
      </c>
      <c r="B618" t="s">
        <v>4959</v>
      </c>
      <c r="C618" t="s">
        <v>4960</v>
      </c>
      <c r="D618" t="s">
        <v>4685</v>
      </c>
      <c r="E618" t="s">
        <v>5012</v>
      </c>
      <c r="F618" t="s">
        <v>4824</v>
      </c>
      <c r="G618" t="s">
        <v>2313</v>
      </c>
      <c r="H618" t="s">
        <v>5026</v>
      </c>
      <c r="I618" t="s">
        <v>5027</v>
      </c>
      <c r="J618" t="s">
        <v>1560</v>
      </c>
      <c r="K618" t="s">
        <v>5017</v>
      </c>
      <c r="L618" t="s">
        <v>4964</v>
      </c>
      <c r="M618" t="s">
        <v>4965</v>
      </c>
      <c r="N618" t="s">
        <v>4647</v>
      </c>
      <c r="O618" t="s">
        <v>4648</v>
      </c>
      <c r="P618" t="s">
        <v>4973</v>
      </c>
      <c r="Q618" t="s">
        <v>4974</v>
      </c>
      <c r="R618" t="str">
        <f t="shared" si="18"/>
        <v>10.305 .0023.2412</v>
      </c>
      <c r="S618" t="str">
        <f t="shared" si="19"/>
        <v>09.004.10.305 .0023.2412</v>
      </c>
    </row>
    <row r="619" spans="1:19" x14ac:dyDescent="0.2">
      <c r="A619">
        <v>618</v>
      </c>
      <c r="B619" t="s">
        <v>4959</v>
      </c>
      <c r="C619" t="s">
        <v>4960</v>
      </c>
      <c r="D619" t="s">
        <v>4685</v>
      </c>
      <c r="E619" t="s">
        <v>5012</v>
      </c>
      <c r="F619" t="s">
        <v>4824</v>
      </c>
      <c r="G619" t="s">
        <v>2313</v>
      </c>
      <c r="H619" t="s">
        <v>5026</v>
      </c>
      <c r="I619" t="s">
        <v>5027</v>
      </c>
      <c r="J619" t="s">
        <v>1560</v>
      </c>
      <c r="K619" t="s">
        <v>5017</v>
      </c>
      <c r="L619" t="s">
        <v>4964</v>
      </c>
      <c r="M619" t="s">
        <v>4965</v>
      </c>
      <c r="N619" t="s">
        <v>4651</v>
      </c>
      <c r="O619" t="s">
        <v>4652</v>
      </c>
      <c r="P619" t="s">
        <v>4636</v>
      </c>
      <c r="Q619" t="s">
        <v>4637</v>
      </c>
      <c r="R619" t="str">
        <f t="shared" si="18"/>
        <v>10.305 .0023.2412</v>
      </c>
      <c r="S619" t="str">
        <f t="shared" si="19"/>
        <v>09.004.10.305 .0023.2412</v>
      </c>
    </row>
    <row r="620" spans="1:19" x14ac:dyDescent="0.2">
      <c r="A620">
        <v>619</v>
      </c>
      <c r="B620" t="s">
        <v>4959</v>
      </c>
      <c r="C620" t="s">
        <v>4960</v>
      </c>
      <c r="D620" t="s">
        <v>4685</v>
      </c>
      <c r="E620" t="s">
        <v>5012</v>
      </c>
      <c r="F620" t="s">
        <v>4824</v>
      </c>
      <c r="G620" t="s">
        <v>2313</v>
      </c>
      <c r="H620" t="s">
        <v>5026</v>
      </c>
      <c r="I620" t="s">
        <v>5027</v>
      </c>
      <c r="J620" t="s">
        <v>1560</v>
      </c>
      <c r="K620" t="s">
        <v>5017</v>
      </c>
      <c r="L620" t="s">
        <v>4964</v>
      </c>
      <c r="M620" t="s">
        <v>4965</v>
      </c>
      <c r="N620" t="s">
        <v>4651</v>
      </c>
      <c r="O620" t="s">
        <v>4652</v>
      </c>
      <c r="P620" t="s">
        <v>4973</v>
      </c>
      <c r="Q620" t="s">
        <v>4974</v>
      </c>
      <c r="R620" t="str">
        <f t="shared" si="18"/>
        <v>10.305 .0023.2412</v>
      </c>
      <c r="S620" t="str">
        <f t="shared" si="19"/>
        <v>09.004.10.305 .0023.2412</v>
      </c>
    </row>
    <row r="621" spans="1:19" x14ac:dyDescent="0.2">
      <c r="A621">
        <v>620</v>
      </c>
      <c r="B621" t="s">
        <v>4959</v>
      </c>
      <c r="C621" t="s">
        <v>4960</v>
      </c>
      <c r="D621" t="s">
        <v>4685</v>
      </c>
      <c r="E621" t="s">
        <v>5012</v>
      </c>
      <c r="F621" t="s">
        <v>4824</v>
      </c>
      <c r="G621" t="s">
        <v>2313</v>
      </c>
      <c r="H621" t="s">
        <v>5026</v>
      </c>
      <c r="I621" t="s">
        <v>5027</v>
      </c>
      <c r="J621" t="s">
        <v>1560</v>
      </c>
      <c r="K621" t="s">
        <v>5017</v>
      </c>
      <c r="L621" t="s">
        <v>4964</v>
      </c>
      <c r="M621" t="s">
        <v>4965</v>
      </c>
      <c r="N621" t="s">
        <v>4653</v>
      </c>
      <c r="O621" t="s">
        <v>4654</v>
      </c>
      <c r="P621" t="s">
        <v>4636</v>
      </c>
      <c r="Q621" t="s">
        <v>4637</v>
      </c>
      <c r="R621" t="str">
        <f t="shared" si="18"/>
        <v>10.305 .0023.2412</v>
      </c>
      <c r="S621" t="str">
        <f t="shared" si="19"/>
        <v>09.004.10.305 .0023.2412</v>
      </c>
    </row>
    <row r="622" spans="1:19" x14ac:dyDescent="0.2">
      <c r="A622">
        <v>621</v>
      </c>
      <c r="B622" t="s">
        <v>4959</v>
      </c>
      <c r="C622" t="s">
        <v>4960</v>
      </c>
      <c r="D622" t="s">
        <v>4685</v>
      </c>
      <c r="E622" t="s">
        <v>5012</v>
      </c>
      <c r="F622" t="s">
        <v>4824</v>
      </c>
      <c r="G622" t="s">
        <v>2313</v>
      </c>
      <c r="H622" t="s">
        <v>5026</v>
      </c>
      <c r="I622" t="s">
        <v>5027</v>
      </c>
      <c r="J622" t="s">
        <v>1560</v>
      </c>
      <c r="K622" t="s">
        <v>5017</v>
      </c>
      <c r="L622" t="s">
        <v>4964</v>
      </c>
      <c r="M622" t="s">
        <v>4965</v>
      </c>
      <c r="N622" t="s">
        <v>4653</v>
      </c>
      <c r="O622" t="s">
        <v>4654</v>
      </c>
      <c r="P622" t="s">
        <v>4973</v>
      </c>
      <c r="Q622" t="s">
        <v>4974</v>
      </c>
      <c r="R622" t="str">
        <f t="shared" si="18"/>
        <v>10.305 .0023.2412</v>
      </c>
      <c r="S622" t="str">
        <f t="shared" si="19"/>
        <v>09.004.10.305 .0023.2412</v>
      </c>
    </row>
    <row r="623" spans="1:19" x14ac:dyDescent="0.2">
      <c r="A623">
        <v>622</v>
      </c>
      <c r="B623" t="s">
        <v>4959</v>
      </c>
      <c r="C623" t="s">
        <v>4960</v>
      </c>
      <c r="D623" t="s">
        <v>4685</v>
      </c>
      <c r="E623" t="s">
        <v>5012</v>
      </c>
      <c r="F623" t="s">
        <v>4824</v>
      </c>
      <c r="G623" t="s">
        <v>2313</v>
      </c>
      <c r="H623" t="s">
        <v>5026</v>
      </c>
      <c r="I623" t="s">
        <v>5027</v>
      </c>
      <c r="J623" t="s">
        <v>1560</v>
      </c>
      <c r="K623" t="s">
        <v>5017</v>
      </c>
      <c r="L623" t="s">
        <v>4964</v>
      </c>
      <c r="M623" t="s">
        <v>4965</v>
      </c>
      <c r="N623" t="s">
        <v>4657</v>
      </c>
      <c r="O623" t="s">
        <v>4658</v>
      </c>
      <c r="P623" t="s">
        <v>4636</v>
      </c>
      <c r="Q623" t="s">
        <v>4637</v>
      </c>
      <c r="R623" t="str">
        <f t="shared" si="18"/>
        <v>10.305 .0023.2412</v>
      </c>
      <c r="S623" t="str">
        <f t="shared" si="19"/>
        <v>09.004.10.305 .0023.2412</v>
      </c>
    </row>
    <row r="624" spans="1:19" x14ac:dyDescent="0.2">
      <c r="A624">
        <v>623</v>
      </c>
      <c r="B624" t="s">
        <v>4959</v>
      </c>
      <c r="C624" t="s">
        <v>4960</v>
      </c>
      <c r="D624" t="s">
        <v>4685</v>
      </c>
      <c r="E624" t="s">
        <v>5012</v>
      </c>
      <c r="F624" t="s">
        <v>4824</v>
      </c>
      <c r="G624" t="s">
        <v>2313</v>
      </c>
      <c r="H624" t="s">
        <v>5026</v>
      </c>
      <c r="I624" t="s">
        <v>5027</v>
      </c>
      <c r="J624" t="s">
        <v>1560</v>
      </c>
      <c r="K624" t="s">
        <v>5017</v>
      </c>
      <c r="L624" t="s">
        <v>4964</v>
      </c>
      <c r="M624" t="s">
        <v>4965</v>
      </c>
      <c r="N624" t="s">
        <v>4657</v>
      </c>
      <c r="O624" t="s">
        <v>4658</v>
      </c>
      <c r="P624" t="s">
        <v>4973</v>
      </c>
      <c r="Q624" t="s">
        <v>4974</v>
      </c>
      <c r="R624" t="str">
        <f t="shared" si="18"/>
        <v>10.305 .0023.2412</v>
      </c>
      <c r="S624" t="str">
        <f t="shared" si="19"/>
        <v>09.004.10.305 .0023.2412</v>
      </c>
    </row>
    <row r="625" spans="1:19" x14ac:dyDescent="0.2">
      <c r="A625">
        <v>624</v>
      </c>
      <c r="B625" t="s">
        <v>4959</v>
      </c>
      <c r="C625" t="s">
        <v>4960</v>
      </c>
      <c r="D625" t="s">
        <v>4778</v>
      </c>
      <c r="E625" t="s">
        <v>5030</v>
      </c>
      <c r="F625" t="s">
        <v>4824</v>
      </c>
      <c r="G625" t="s">
        <v>2313</v>
      </c>
      <c r="H625" t="s">
        <v>4630</v>
      </c>
      <c r="I625" t="s">
        <v>4631</v>
      </c>
      <c r="J625" t="s">
        <v>1494</v>
      </c>
      <c r="K625" t="s">
        <v>4632</v>
      </c>
      <c r="L625" t="s">
        <v>4964</v>
      </c>
      <c r="M625" t="s">
        <v>4965</v>
      </c>
      <c r="N625" t="s">
        <v>4647</v>
      </c>
      <c r="O625" t="s">
        <v>4648</v>
      </c>
      <c r="P625" t="s">
        <v>4636</v>
      </c>
      <c r="Q625" t="s">
        <v>4637</v>
      </c>
      <c r="R625" t="str">
        <f t="shared" si="18"/>
        <v>10.122 .0001.2412</v>
      </c>
      <c r="S625" t="str">
        <f t="shared" si="19"/>
        <v>09.005.10.122 .0001.2412</v>
      </c>
    </row>
    <row r="626" spans="1:19" x14ac:dyDescent="0.2">
      <c r="A626">
        <v>625</v>
      </c>
      <c r="B626" t="s">
        <v>4959</v>
      </c>
      <c r="C626" t="s">
        <v>4960</v>
      </c>
      <c r="D626" t="s">
        <v>4778</v>
      </c>
      <c r="E626" t="s">
        <v>5030</v>
      </c>
      <c r="F626" t="s">
        <v>4824</v>
      </c>
      <c r="G626" t="s">
        <v>2313</v>
      </c>
      <c r="H626" t="s">
        <v>4630</v>
      </c>
      <c r="I626" t="s">
        <v>4631</v>
      </c>
      <c r="J626" t="s">
        <v>1494</v>
      </c>
      <c r="K626" t="s">
        <v>4632</v>
      </c>
      <c r="L626" t="s">
        <v>4964</v>
      </c>
      <c r="M626" t="s">
        <v>4965</v>
      </c>
      <c r="N626" t="s">
        <v>4647</v>
      </c>
      <c r="O626" t="s">
        <v>4648</v>
      </c>
      <c r="P626" t="s">
        <v>4973</v>
      </c>
      <c r="Q626" t="s">
        <v>4974</v>
      </c>
      <c r="R626" t="str">
        <f t="shared" si="18"/>
        <v>10.122 .0001.2412</v>
      </c>
      <c r="S626" t="str">
        <f t="shared" si="19"/>
        <v>09.005.10.122 .0001.2412</v>
      </c>
    </row>
    <row r="627" spans="1:19" x14ac:dyDescent="0.2">
      <c r="A627">
        <v>626</v>
      </c>
      <c r="B627" t="s">
        <v>4959</v>
      </c>
      <c r="C627" t="s">
        <v>4960</v>
      </c>
      <c r="D627" t="s">
        <v>4778</v>
      </c>
      <c r="E627" t="s">
        <v>5030</v>
      </c>
      <c r="F627" t="s">
        <v>4824</v>
      </c>
      <c r="G627" t="s">
        <v>2313</v>
      </c>
      <c r="H627" t="s">
        <v>4630</v>
      </c>
      <c r="I627" t="s">
        <v>4631</v>
      </c>
      <c r="J627" t="s">
        <v>1494</v>
      </c>
      <c r="K627" t="s">
        <v>4632</v>
      </c>
      <c r="L627" t="s">
        <v>4964</v>
      </c>
      <c r="M627" t="s">
        <v>4965</v>
      </c>
      <c r="N627" t="s">
        <v>4649</v>
      </c>
      <c r="O627" t="s">
        <v>4650</v>
      </c>
      <c r="P627" t="s">
        <v>4636</v>
      </c>
      <c r="Q627" t="s">
        <v>4637</v>
      </c>
      <c r="R627" t="str">
        <f t="shared" si="18"/>
        <v>10.122 .0001.2412</v>
      </c>
      <c r="S627" t="str">
        <f t="shared" si="19"/>
        <v>09.005.10.122 .0001.2412</v>
      </c>
    </row>
    <row r="628" spans="1:19" x14ac:dyDescent="0.2">
      <c r="A628">
        <v>627</v>
      </c>
      <c r="B628" t="s">
        <v>4959</v>
      </c>
      <c r="C628" t="s">
        <v>4960</v>
      </c>
      <c r="D628" t="s">
        <v>4778</v>
      </c>
      <c r="E628" t="s">
        <v>5030</v>
      </c>
      <c r="F628" t="s">
        <v>4824</v>
      </c>
      <c r="G628" t="s">
        <v>2313</v>
      </c>
      <c r="H628" t="s">
        <v>4630</v>
      </c>
      <c r="I628" t="s">
        <v>4631</v>
      </c>
      <c r="J628" t="s">
        <v>1494</v>
      </c>
      <c r="K628" t="s">
        <v>4632</v>
      </c>
      <c r="L628" t="s">
        <v>4964</v>
      </c>
      <c r="M628" t="s">
        <v>4965</v>
      </c>
      <c r="N628" t="s">
        <v>4653</v>
      </c>
      <c r="O628" t="s">
        <v>4654</v>
      </c>
      <c r="P628" t="s">
        <v>4636</v>
      </c>
      <c r="Q628" t="s">
        <v>4637</v>
      </c>
      <c r="R628" t="str">
        <f t="shared" si="18"/>
        <v>10.122 .0001.2412</v>
      </c>
      <c r="S628" t="str">
        <f t="shared" si="19"/>
        <v>09.005.10.122 .0001.2412</v>
      </c>
    </row>
    <row r="629" spans="1:19" x14ac:dyDescent="0.2">
      <c r="A629">
        <v>628</v>
      </c>
      <c r="B629" t="s">
        <v>4959</v>
      </c>
      <c r="C629" t="s">
        <v>4960</v>
      </c>
      <c r="D629" t="s">
        <v>4778</v>
      </c>
      <c r="E629" t="s">
        <v>5030</v>
      </c>
      <c r="F629" t="s">
        <v>4824</v>
      </c>
      <c r="G629" t="s">
        <v>2313</v>
      </c>
      <c r="H629" t="s">
        <v>4630</v>
      </c>
      <c r="I629" t="s">
        <v>4631</v>
      </c>
      <c r="J629" t="s">
        <v>1494</v>
      </c>
      <c r="K629" t="s">
        <v>4632</v>
      </c>
      <c r="L629" t="s">
        <v>4964</v>
      </c>
      <c r="M629" t="s">
        <v>4965</v>
      </c>
      <c r="N629" t="s">
        <v>4653</v>
      </c>
      <c r="O629" t="s">
        <v>4654</v>
      </c>
      <c r="P629" t="s">
        <v>4973</v>
      </c>
      <c r="Q629" t="s">
        <v>4974</v>
      </c>
      <c r="R629" t="str">
        <f t="shared" si="18"/>
        <v>10.122 .0001.2412</v>
      </c>
      <c r="S629" t="str">
        <f t="shared" si="19"/>
        <v>09.005.10.122 .0001.2412</v>
      </c>
    </row>
    <row r="630" spans="1:19" x14ac:dyDescent="0.2">
      <c r="A630">
        <v>629</v>
      </c>
      <c r="B630" t="s">
        <v>4959</v>
      </c>
      <c r="C630" t="s">
        <v>4960</v>
      </c>
      <c r="D630" t="s">
        <v>4778</v>
      </c>
      <c r="E630" t="s">
        <v>5030</v>
      </c>
      <c r="F630" t="s">
        <v>4824</v>
      </c>
      <c r="G630" t="s">
        <v>2313</v>
      </c>
      <c r="H630" t="s">
        <v>4630</v>
      </c>
      <c r="I630" t="s">
        <v>4631</v>
      </c>
      <c r="J630" t="s">
        <v>1494</v>
      </c>
      <c r="K630" t="s">
        <v>4632</v>
      </c>
      <c r="L630" t="s">
        <v>4964</v>
      </c>
      <c r="M630" t="s">
        <v>4965</v>
      </c>
      <c r="N630" t="s">
        <v>4657</v>
      </c>
      <c r="O630" t="s">
        <v>4658</v>
      </c>
      <c r="P630" t="s">
        <v>4636</v>
      </c>
      <c r="Q630" t="s">
        <v>4637</v>
      </c>
      <c r="R630" t="str">
        <f t="shared" si="18"/>
        <v>10.122 .0001.2412</v>
      </c>
      <c r="S630" t="str">
        <f t="shared" si="19"/>
        <v>09.005.10.122 .0001.2412</v>
      </c>
    </row>
    <row r="631" spans="1:19" x14ac:dyDescent="0.2">
      <c r="A631">
        <v>630</v>
      </c>
      <c r="B631" t="s">
        <v>4959</v>
      </c>
      <c r="C631" t="s">
        <v>4960</v>
      </c>
      <c r="D631" t="s">
        <v>4778</v>
      </c>
      <c r="E631" t="s">
        <v>5030</v>
      </c>
      <c r="F631" t="s">
        <v>4824</v>
      </c>
      <c r="G631" t="s">
        <v>2313</v>
      </c>
      <c r="H631" t="s">
        <v>4630</v>
      </c>
      <c r="I631" t="s">
        <v>4631</v>
      </c>
      <c r="J631" t="s">
        <v>1494</v>
      </c>
      <c r="K631" t="s">
        <v>4632</v>
      </c>
      <c r="L631" t="s">
        <v>4964</v>
      </c>
      <c r="M631" t="s">
        <v>4965</v>
      </c>
      <c r="N631" t="s">
        <v>4657</v>
      </c>
      <c r="O631" t="s">
        <v>4658</v>
      </c>
      <c r="P631" t="s">
        <v>4973</v>
      </c>
      <c r="Q631" t="s">
        <v>4974</v>
      </c>
      <c r="R631" t="str">
        <f t="shared" si="18"/>
        <v>10.122 .0001.2412</v>
      </c>
      <c r="S631" t="str">
        <f t="shared" si="19"/>
        <v>09.005.10.122 .0001.2412</v>
      </c>
    </row>
    <row r="632" spans="1:19" x14ac:dyDescent="0.2">
      <c r="A632">
        <v>631</v>
      </c>
      <c r="B632" t="s">
        <v>4959</v>
      </c>
      <c r="C632" t="s">
        <v>4960</v>
      </c>
      <c r="D632" t="s">
        <v>4687</v>
      </c>
      <c r="E632" t="s">
        <v>5031</v>
      </c>
      <c r="F632" t="s">
        <v>4824</v>
      </c>
      <c r="G632" t="s">
        <v>2313</v>
      </c>
      <c r="H632" t="s">
        <v>4968</v>
      </c>
      <c r="I632" t="s">
        <v>4969</v>
      </c>
      <c r="J632" t="s">
        <v>4993</v>
      </c>
      <c r="K632" t="s">
        <v>4994</v>
      </c>
      <c r="L632" t="s">
        <v>5032</v>
      </c>
      <c r="M632" t="s">
        <v>5033</v>
      </c>
      <c r="N632" t="s">
        <v>4647</v>
      </c>
      <c r="O632" t="s">
        <v>4648</v>
      </c>
      <c r="P632" t="s">
        <v>4636</v>
      </c>
      <c r="Q632" t="s">
        <v>4637</v>
      </c>
      <c r="R632" t="str">
        <f t="shared" si="18"/>
        <v>10.302 .0320.2231</v>
      </c>
      <c r="S632" t="str">
        <f t="shared" si="19"/>
        <v>09.006.10.302 .0320.2231</v>
      </c>
    </row>
    <row r="633" spans="1:19" x14ac:dyDescent="0.2">
      <c r="A633">
        <v>632</v>
      </c>
      <c r="B633" t="s">
        <v>4959</v>
      </c>
      <c r="C633" t="s">
        <v>4960</v>
      </c>
      <c r="D633" t="s">
        <v>4687</v>
      </c>
      <c r="E633" t="s">
        <v>5031</v>
      </c>
      <c r="F633" t="s">
        <v>4824</v>
      </c>
      <c r="G633" t="s">
        <v>2313</v>
      </c>
      <c r="H633" t="s">
        <v>4968</v>
      </c>
      <c r="I633" t="s">
        <v>4969</v>
      </c>
      <c r="J633" t="s">
        <v>4993</v>
      </c>
      <c r="K633" t="s">
        <v>4994</v>
      </c>
      <c r="L633" t="s">
        <v>5032</v>
      </c>
      <c r="M633" t="s">
        <v>5033</v>
      </c>
      <c r="N633" t="s">
        <v>4647</v>
      </c>
      <c r="O633" t="s">
        <v>4648</v>
      </c>
      <c r="P633" t="s">
        <v>4973</v>
      </c>
      <c r="Q633" t="s">
        <v>4974</v>
      </c>
      <c r="R633" t="str">
        <f t="shared" si="18"/>
        <v>10.302 .0320.2231</v>
      </c>
      <c r="S633" t="str">
        <f t="shared" si="19"/>
        <v>09.006.10.302 .0320.2231</v>
      </c>
    </row>
    <row r="634" spans="1:19" x14ac:dyDescent="0.2">
      <c r="A634">
        <v>633</v>
      </c>
      <c r="B634" t="s">
        <v>4959</v>
      </c>
      <c r="C634" t="s">
        <v>4960</v>
      </c>
      <c r="D634" t="s">
        <v>4687</v>
      </c>
      <c r="E634" t="s">
        <v>5031</v>
      </c>
      <c r="F634" t="s">
        <v>4824</v>
      </c>
      <c r="G634" t="s">
        <v>2313</v>
      </c>
      <c r="H634" t="s">
        <v>4968</v>
      </c>
      <c r="I634" t="s">
        <v>4969</v>
      </c>
      <c r="J634" t="s">
        <v>4993</v>
      </c>
      <c r="K634" t="s">
        <v>4994</v>
      </c>
      <c r="L634" t="s">
        <v>5032</v>
      </c>
      <c r="M634" t="s">
        <v>5033</v>
      </c>
      <c r="N634" t="s">
        <v>4653</v>
      </c>
      <c r="O634" t="s">
        <v>4654</v>
      </c>
      <c r="P634" t="s">
        <v>4636</v>
      </c>
      <c r="Q634" t="s">
        <v>4637</v>
      </c>
      <c r="R634" t="str">
        <f t="shared" si="18"/>
        <v>10.302 .0320.2231</v>
      </c>
      <c r="S634" t="str">
        <f t="shared" si="19"/>
        <v>09.006.10.302 .0320.2231</v>
      </c>
    </row>
    <row r="635" spans="1:19" x14ac:dyDescent="0.2">
      <c r="A635">
        <v>634</v>
      </c>
      <c r="B635" t="s">
        <v>4959</v>
      </c>
      <c r="C635" t="s">
        <v>4960</v>
      </c>
      <c r="D635" t="s">
        <v>4687</v>
      </c>
      <c r="E635" t="s">
        <v>5031</v>
      </c>
      <c r="F635" t="s">
        <v>4824</v>
      </c>
      <c r="G635" t="s">
        <v>2313</v>
      </c>
      <c r="H635" t="s">
        <v>4968</v>
      </c>
      <c r="I635" t="s">
        <v>4969</v>
      </c>
      <c r="J635" t="s">
        <v>4993</v>
      </c>
      <c r="K635" t="s">
        <v>4994</v>
      </c>
      <c r="L635" t="s">
        <v>5032</v>
      </c>
      <c r="M635" t="s">
        <v>5033</v>
      </c>
      <c r="N635" t="s">
        <v>4653</v>
      </c>
      <c r="O635" t="s">
        <v>4654</v>
      </c>
      <c r="P635" t="s">
        <v>4973</v>
      </c>
      <c r="Q635" t="s">
        <v>4974</v>
      </c>
      <c r="R635" t="str">
        <f t="shared" si="18"/>
        <v>10.302 .0320.2231</v>
      </c>
      <c r="S635" t="str">
        <f t="shared" si="19"/>
        <v>09.006.10.302 .0320.2231</v>
      </c>
    </row>
    <row r="636" spans="1:19" x14ac:dyDescent="0.2">
      <c r="A636">
        <v>635</v>
      </c>
      <c r="B636" t="s">
        <v>4959</v>
      </c>
      <c r="C636" t="s">
        <v>4960</v>
      </c>
      <c r="D636" t="s">
        <v>4687</v>
      </c>
      <c r="E636" t="s">
        <v>5031</v>
      </c>
      <c r="F636" t="s">
        <v>4824</v>
      </c>
      <c r="G636" t="s">
        <v>2313</v>
      </c>
      <c r="H636" t="s">
        <v>4968</v>
      </c>
      <c r="I636" t="s">
        <v>4969</v>
      </c>
      <c r="J636" t="s">
        <v>4993</v>
      </c>
      <c r="K636" t="s">
        <v>4994</v>
      </c>
      <c r="L636" t="s">
        <v>5032</v>
      </c>
      <c r="M636" t="s">
        <v>5033</v>
      </c>
      <c r="N636" t="s">
        <v>4657</v>
      </c>
      <c r="O636" t="s">
        <v>4658</v>
      </c>
      <c r="P636" t="s">
        <v>4636</v>
      </c>
      <c r="Q636" t="s">
        <v>4637</v>
      </c>
      <c r="R636" t="str">
        <f t="shared" si="18"/>
        <v>10.302 .0320.2231</v>
      </c>
      <c r="S636" t="str">
        <f t="shared" si="19"/>
        <v>09.006.10.302 .0320.2231</v>
      </c>
    </row>
    <row r="637" spans="1:19" x14ac:dyDescent="0.2">
      <c r="A637">
        <v>636</v>
      </c>
      <c r="B637" t="s">
        <v>4959</v>
      </c>
      <c r="C637" t="s">
        <v>4960</v>
      </c>
      <c r="D637" t="s">
        <v>4687</v>
      </c>
      <c r="E637" t="s">
        <v>5031</v>
      </c>
      <c r="F637" t="s">
        <v>4824</v>
      </c>
      <c r="G637" t="s">
        <v>2313</v>
      </c>
      <c r="H637" t="s">
        <v>4968</v>
      </c>
      <c r="I637" t="s">
        <v>4969</v>
      </c>
      <c r="J637" t="s">
        <v>4993</v>
      </c>
      <c r="K637" t="s">
        <v>4994</v>
      </c>
      <c r="L637" t="s">
        <v>5032</v>
      </c>
      <c r="M637" t="s">
        <v>5033</v>
      </c>
      <c r="N637" t="s">
        <v>4657</v>
      </c>
      <c r="O637" t="s">
        <v>4658</v>
      </c>
      <c r="P637" t="s">
        <v>4973</v>
      </c>
      <c r="Q637" t="s">
        <v>4974</v>
      </c>
      <c r="R637" t="str">
        <f t="shared" si="18"/>
        <v>10.302 .0320.2231</v>
      </c>
      <c r="S637" t="str">
        <f t="shared" si="19"/>
        <v>09.006.10.302 .0320.2231</v>
      </c>
    </row>
    <row r="638" spans="1:19" x14ac:dyDescent="0.2">
      <c r="A638">
        <v>637</v>
      </c>
      <c r="B638" t="s">
        <v>4959</v>
      </c>
      <c r="C638" t="s">
        <v>4960</v>
      </c>
      <c r="D638" t="s">
        <v>4699</v>
      </c>
      <c r="E638" t="s">
        <v>5034</v>
      </c>
      <c r="F638" t="s">
        <v>4824</v>
      </c>
      <c r="G638" t="s">
        <v>2313</v>
      </c>
      <c r="H638" t="s">
        <v>4968</v>
      </c>
      <c r="I638" t="s">
        <v>4969</v>
      </c>
      <c r="J638" t="s">
        <v>5035</v>
      </c>
      <c r="K638" t="s">
        <v>5036</v>
      </c>
      <c r="L638" t="s">
        <v>5037</v>
      </c>
      <c r="M638" t="s">
        <v>5038</v>
      </c>
      <c r="N638" t="s">
        <v>4706</v>
      </c>
      <c r="O638" t="s">
        <v>4707</v>
      </c>
      <c r="P638" t="s">
        <v>4636</v>
      </c>
      <c r="Q638" t="s">
        <v>4637</v>
      </c>
      <c r="R638" t="str">
        <f t="shared" si="18"/>
        <v>10.302 .2360.2370</v>
      </c>
      <c r="S638" t="str">
        <f t="shared" si="19"/>
        <v>09.007.10.302 .2360.2370</v>
      </c>
    </row>
    <row r="639" spans="1:19" x14ac:dyDescent="0.2">
      <c r="A639">
        <v>638</v>
      </c>
      <c r="B639" t="s">
        <v>4959</v>
      </c>
      <c r="C639" t="s">
        <v>4960</v>
      </c>
      <c r="D639" t="s">
        <v>4699</v>
      </c>
      <c r="E639" t="s">
        <v>5034</v>
      </c>
      <c r="F639" t="s">
        <v>4824</v>
      </c>
      <c r="G639" t="s">
        <v>2313</v>
      </c>
      <c r="H639" t="s">
        <v>4968</v>
      </c>
      <c r="I639" t="s">
        <v>4969</v>
      </c>
      <c r="J639" t="s">
        <v>5035</v>
      </c>
      <c r="K639" t="s">
        <v>5036</v>
      </c>
      <c r="L639" t="s">
        <v>5037</v>
      </c>
      <c r="M639" t="s">
        <v>5038</v>
      </c>
      <c r="N639" t="s">
        <v>4653</v>
      </c>
      <c r="O639" t="s">
        <v>4654</v>
      </c>
      <c r="P639" t="s">
        <v>4636</v>
      </c>
      <c r="Q639" t="s">
        <v>4637</v>
      </c>
      <c r="R639" t="str">
        <f t="shared" si="18"/>
        <v>10.302 .2360.2370</v>
      </c>
      <c r="S639" t="str">
        <f t="shared" si="19"/>
        <v>09.007.10.302 .2360.2370</v>
      </c>
    </row>
    <row r="640" spans="1:19" x14ac:dyDescent="0.2">
      <c r="A640">
        <v>639</v>
      </c>
      <c r="B640" t="s">
        <v>4873</v>
      </c>
      <c r="C640" t="s">
        <v>4037</v>
      </c>
      <c r="D640" t="s">
        <v>4626</v>
      </c>
      <c r="E640" t="s">
        <v>5039</v>
      </c>
      <c r="F640" t="s">
        <v>5040</v>
      </c>
      <c r="G640" t="s">
        <v>5041</v>
      </c>
      <c r="H640" t="s">
        <v>5042</v>
      </c>
      <c r="I640" t="s">
        <v>5043</v>
      </c>
      <c r="J640" t="s">
        <v>1494</v>
      </c>
      <c r="K640" t="s">
        <v>4632</v>
      </c>
      <c r="L640" t="s">
        <v>1814</v>
      </c>
      <c r="M640" t="s">
        <v>4633</v>
      </c>
      <c r="N640" t="s">
        <v>4634</v>
      </c>
      <c r="O640" t="s">
        <v>4635</v>
      </c>
      <c r="P640" t="s">
        <v>4636</v>
      </c>
      <c r="Q640" t="s">
        <v>4637</v>
      </c>
      <c r="R640" t="str">
        <f t="shared" si="18"/>
        <v>15.451 .0001.2001</v>
      </c>
      <c r="S640" t="str">
        <f t="shared" si="19"/>
        <v>11.001.15.451 .0001.2001</v>
      </c>
    </row>
    <row r="641" spans="1:19" x14ac:dyDescent="0.2">
      <c r="A641">
        <v>640</v>
      </c>
      <c r="B641" t="s">
        <v>4873</v>
      </c>
      <c r="C641" t="s">
        <v>4037</v>
      </c>
      <c r="D641" t="s">
        <v>4626</v>
      </c>
      <c r="E641" t="s">
        <v>5039</v>
      </c>
      <c r="F641" t="s">
        <v>5040</v>
      </c>
      <c r="G641" t="s">
        <v>5041</v>
      </c>
      <c r="H641" t="s">
        <v>5042</v>
      </c>
      <c r="I641" t="s">
        <v>5043</v>
      </c>
      <c r="J641" t="s">
        <v>1494</v>
      </c>
      <c r="K641" t="s">
        <v>4632</v>
      </c>
      <c r="L641" t="s">
        <v>1814</v>
      </c>
      <c r="M641" t="s">
        <v>4633</v>
      </c>
      <c r="N641" t="s">
        <v>4638</v>
      </c>
      <c r="O641" t="s">
        <v>4639</v>
      </c>
      <c r="P641" t="s">
        <v>4636</v>
      </c>
      <c r="Q641" t="s">
        <v>4637</v>
      </c>
      <c r="R641" t="str">
        <f t="shared" si="18"/>
        <v>15.451 .0001.2001</v>
      </c>
      <c r="S641" t="str">
        <f t="shared" si="19"/>
        <v>11.001.15.451 .0001.2001</v>
      </c>
    </row>
    <row r="642" spans="1:19" x14ac:dyDescent="0.2">
      <c r="A642">
        <v>641</v>
      </c>
      <c r="B642" t="s">
        <v>4873</v>
      </c>
      <c r="C642" t="s">
        <v>4037</v>
      </c>
      <c r="D642" t="s">
        <v>4626</v>
      </c>
      <c r="E642" t="s">
        <v>5039</v>
      </c>
      <c r="F642" t="s">
        <v>5040</v>
      </c>
      <c r="G642" t="s">
        <v>5041</v>
      </c>
      <c r="H642" t="s">
        <v>5042</v>
      </c>
      <c r="I642" t="s">
        <v>5043</v>
      </c>
      <c r="J642" t="s">
        <v>1494</v>
      </c>
      <c r="K642" t="s">
        <v>4632</v>
      </c>
      <c r="L642" t="s">
        <v>1814</v>
      </c>
      <c r="M642" t="s">
        <v>4633</v>
      </c>
      <c r="N642" t="s">
        <v>4640</v>
      </c>
      <c r="O642" t="s">
        <v>4641</v>
      </c>
      <c r="P642" t="s">
        <v>4636</v>
      </c>
      <c r="Q642" t="s">
        <v>4637</v>
      </c>
      <c r="R642" t="str">
        <f t="shared" si="18"/>
        <v>15.451 .0001.2001</v>
      </c>
      <c r="S642" t="str">
        <f t="shared" si="19"/>
        <v>11.001.15.451 .0001.2001</v>
      </c>
    </row>
    <row r="643" spans="1:19" x14ac:dyDescent="0.2">
      <c r="A643">
        <v>642</v>
      </c>
      <c r="B643" t="s">
        <v>4873</v>
      </c>
      <c r="C643" t="s">
        <v>4037</v>
      </c>
      <c r="D643" t="s">
        <v>4626</v>
      </c>
      <c r="E643" t="s">
        <v>5039</v>
      </c>
      <c r="F643" t="s">
        <v>5040</v>
      </c>
      <c r="G643" t="s">
        <v>5041</v>
      </c>
      <c r="H643" t="s">
        <v>5042</v>
      </c>
      <c r="I643" t="s">
        <v>5043</v>
      </c>
      <c r="J643" t="s">
        <v>1494</v>
      </c>
      <c r="K643" t="s">
        <v>4632</v>
      </c>
      <c r="L643" t="s">
        <v>1814</v>
      </c>
      <c r="M643" t="s">
        <v>4633</v>
      </c>
      <c r="N643" t="s">
        <v>4642</v>
      </c>
      <c r="O643" t="s">
        <v>4643</v>
      </c>
      <c r="P643" t="s">
        <v>4636</v>
      </c>
      <c r="Q643" t="s">
        <v>4637</v>
      </c>
      <c r="R643" t="str">
        <f t="shared" ref="R643:R706" si="20">F643&amp;"."&amp;H643&amp;"."&amp;J643&amp;"."&amp;L643</f>
        <v>15.451 .0001.2001</v>
      </c>
      <c r="S643" t="str">
        <f t="shared" ref="S643:S706" si="21">B643&amp;"."&amp;D643&amp;"."&amp;F643&amp;"."&amp;H643&amp;"."&amp;J643&amp;"."&amp;L643</f>
        <v>11.001.15.451 .0001.2001</v>
      </c>
    </row>
    <row r="644" spans="1:19" x14ac:dyDescent="0.2">
      <c r="A644">
        <v>643</v>
      </c>
      <c r="B644" t="s">
        <v>4873</v>
      </c>
      <c r="C644" t="s">
        <v>4037</v>
      </c>
      <c r="D644" t="s">
        <v>4626</v>
      </c>
      <c r="E644" t="s">
        <v>5039</v>
      </c>
      <c r="F644" t="s">
        <v>5040</v>
      </c>
      <c r="G644" t="s">
        <v>5041</v>
      </c>
      <c r="H644" t="s">
        <v>5042</v>
      </c>
      <c r="I644" t="s">
        <v>5043</v>
      </c>
      <c r="J644" t="s">
        <v>1494</v>
      </c>
      <c r="K644" t="s">
        <v>4632</v>
      </c>
      <c r="L644" t="s">
        <v>1814</v>
      </c>
      <c r="M644" t="s">
        <v>4633</v>
      </c>
      <c r="N644" t="s">
        <v>4644</v>
      </c>
      <c r="O644" t="s">
        <v>4645</v>
      </c>
      <c r="P644" t="s">
        <v>4636</v>
      </c>
      <c r="Q644" t="s">
        <v>4637</v>
      </c>
      <c r="R644" t="str">
        <f t="shared" si="20"/>
        <v>15.451 .0001.2001</v>
      </c>
      <c r="S644" t="str">
        <f t="shared" si="21"/>
        <v>11.001.15.451 .0001.2001</v>
      </c>
    </row>
    <row r="645" spans="1:19" x14ac:dyDescent="0.2">
      <c r="A645">
        <v>644</v>
      </c>
      <c r="B645" t="s">
        <v>4873</v>
      </c>
      <c r="C645" t="s">
        <v>4037</v>
      </c>
      <c r="D645" t="s">
        <v>4626</v>
      </c>
      <c r="E645" t="s">
        <v>5039</v>
      </c>
      <c r="F645" t="s">
        <v>5040</v>
      </c>
      <c r="G645" t="s">
        <v>5041</v>
      </c>
      <c r="H645" t="s">
        <v>5042</v>
      </c>
      <c r="I645" t="s">
        <v>5043</v>
      </c>
      <c r="J645" t="s">
        <v>1494</v>
      </c>
      <c r="K645" t="s">
        <v>4632</v>
      </c>
      <c r="L645" t="s">
        <v>1817</v>
      </c>
      <c r="M645" t="s">
        <v>4646</v>
      </c>
      <c r="N645" t="s">
        <v>4647</v>
      </c>
      <c r="O645" t="s">
        <v>4648</v>
      </c>
      <c r="P645" t="s">
        <v>4636</v>
      </c>
      <c r="Q645" t="s">
        <v>4637</v>
      </c>
      <c r="R645" t="str">
        <f t="shared" si="20"/>
        <v>15.451 .0001.2002</v>
      </c>
      <c r="S645" t="str">
        <f t="shared" si="21"/>
        <v>11.001.15.451 .0001.2002</v>
      </c>
    </row>
    <row r="646" spans="1:19" x14ac:dyDescent="0.2">
      <c r="A646">
        <v>645</v>
      </c>
      <c r="B646" t="s">
        <v>4873</v>
      </c>
      <c r="C646" t="s">
        <v>4037</v>
      </c>
      <c r="D646" t="s">
        <v>4626</v>
      </c>
      <c r="E646" t="s">
        <v>5039</v>
      </c>
      <c r="F646" t="s">
        <v>5040</v>
      </c>
      <c r="G646" t="s">
        <v>5041</v>
      </c>
      <c r="H646" t="s">
        <v>5042</v>
      </c>
      <c r="I646" t="s">
        <v>5043</v>
      </c>
      <c r="J646" t="s">
        <v>1494</v>
      </c>
      <c r="K646" t="s">
        <v>4632</v>
      </c>
      <c r="L646" t="s">
        <v>1817</v>
      </c>
      <c r="M646" t="s">
        <v>4646</v>
      </c>
      <c r="N646" t="s">
        <v>4649</v>
      </c>
      <c r="O646" t="s">
        <v>4650</v>
      </c>
      <c r="P646" t="s">
        <v>4636</v>
      </c>
      <c r="Q646" t="s">
        <v>4637</v>
      </c>
      <c r="R646" t="str">
        <f t="shared" si="20"/>
        <v>15.451 .0001.2002</v>
      </c>
      <c r="S646" t="str">
        <f t="shared" si="21"/>
        <v>11.001.15.451 .0001.2002</v>
      </c>
    </row>
    <row r="647" spans="1:19" x14ac:dyDescent="0.2">
      <c r="A647">
        <v>646</v>
      </c>
      <c r="B647" t="s">
        <v>4873</v>
      </c>
      <c r="C647" t="s">
        <v>4037</v>
      </c>
      <c r="D647" t="s">
        <v>4626</v>
      </c>
      <c r="E647" t="s">
        <v>5039</v>
      </c>
      <c r="F647" t="s">
        <v>5040</v>
      </c>
      <c r="G647" t="s">
        <v>5041</v>
      </c>
      <c r="H647" t="s">
        <v>5042</v>
      </c>
      <c r="I647" t="s">
        <v>5043</v>
      </c>
      <c r="J647" t="s">
        <v>1494</v>
      </c>
      <c r="K647" t="s">
        <v>4632</v>
      </c>
      <c r="L647" t="s">
        <v>1817</v>
      </c>
      <c r="M647" t="s">
        <v>4646</v>
      </c>
      <c r="N647" t="s">
        <v>4653</v>
      </c>
      <c r="O647" t="s">
        <v>4654</v>
      </c>
      <c r="P647" t="s">
        <v>4636</v>
      </c>
      <c r="Q647" t="s">
        <v>4637</v>
      </c>
      <c r="R647" t="str">
        <f t="shared" si="20"/>
        <v>15.451 .0001.2002</v>
      </c>
      <c r="S647" t="str">
        <f t="shared" si="21"/>
        <v>11.001.15.451 .0001.2002</v>
      </c>
    </row>
    <row r="648" spans="1:19" x14ac:dyDescent="0.2">
      <c r="A648">
        <v>647</v>
      </c>
      <c r="B648" t="s">
        <v>4873</v>
      </c>
      <c r="C648" t="s">
        <v>4037</v>
      </c>
      <c r="D648" t="s">
        <v>4626</v>
      </c>
      <c r="E648" t="s">
        <v>5039</v>
      </c>
      <c r="F648" t="s">
        <v>5040</v>
      </c>
      <c r="G648" t="s">
        <v>5041</v>
      </c>
      <c r="H648" t="s">
        <v>5042</v>
      </c>
      <c r="I648" t="s">
        <v>5043</v>
      </c>
      <c r="J648" t="s">
        <v>1494</v>
      </c>
      <c r="K648" t="s">
        <v>4632</v>
      </c>
      <c r="L648" t="s">
        <v>1817</v>
      </c>
      <c r="M648" t="s">
        <v>4646</v>
      </c>
      <c r="N648" t="s">
        <v>4657</v>
      </c>
      <c r="O648" t="s">
        <v>4658</v>
      </c>
      <c r="P648" t="s">
        <v>4636</v>
      </c>
      <c r="Q648" t="s">
        <v>4637</v>
      </c>
      <c r="R648" t="str">
        <f t="shared" si="20"/>
        <v>15.451 .0001.2002</v>
      </c>
      <c r="S648" t="str">
        <f t="shared" si="21"/>
        <v>11.001.15.451 .0001.2002</v>
      </c>
    </row>
    <row r="649" spans="1:19" x14ac:dyDescent="0.2">
      <c r="A649">
        <v>648</v>
      </c>
      <c r="B649" t="s">
        <v>4873</v>
      </c>
      <c r="C649" t="s">
        <v>4037</v>
      </c>
      <c r="D649" t="s">
        <v>4752</v>
      </c>
      <c r="E649" t="s">
        <v>5044</v>
      </c>
      <c r="F649" t="s">
        <v>5040</v>
      </c>
      <c r="G649" t="s">
        <v>5041</v>
      </c>
      <c r="H649" t="s">
        <v>5042</v>
      </c>
      <c r="I649" t="s">
        <v>5043</v>
      </c>
      <c r="J649" t="s">
        <v>1572</v>
      </c>
      <c r="K649" t="s">
        <v>5045</v>
      </c>
      <c r="L649" t="s">
        <v>5046</v>
      </c>
      <c r="M649" t="s">
        <v>5047</v>
      </c>
      <c r="N649" t="s">
        <v>4647</v>
      </c>
      <c r="O649" t="s">
        <v>4648</v>
      </c>
      <c r="P649" t="s">
        <v>4636</v>
      </c>
      <c r="Q649" t="s">
        <v>4637</v>
      </c>
      <c r="R649" t="str">
        <f t="shared" si="20"/>
        <v>15.451 .0027.2273</v>
      </c>
      <c r="S649" t="str">
        <f t="shared" si="21"/>
        <v>11.003.15.451 .0027.2273</v>
      </c>
    </row>
    <row r="650" spans="1:19" x14ac:dyDescent="0.2">
      <c r="A650">
        <v>649</v>
      </c>
      <c r="B650" t="s">
        <v>4873</v>
      </c>
      <c r="C650" t="s">
        <v>4037</v>
      </c>
      <c r="D650" t="s">
        <v>4752</v>
      </c>
      <c r="E650" t="s">
        <v>5044</v>
      </c>
      <c r="F650" t="s">
        <v>5040</v>
      </c>
      <c r="G650" t="s">
        <v>5041</v>
      </c>
      <c r="H650" t="s">
        <v>5042</v>
      </c>
      <c r="I650" t="s">
        <v>5043</v>
      </c>
      <c r="J650" t="s">
        <v>1572</v>
      </c>
      <c r="K650" t="s">
        <v>5045</v>
      </c>
      <c r="L650" t="s">
        <v>5046</v>
      </c>
      <c r="M650" t="s">
        <v>5047</v>
      </c>
      <c r="N650" t="s">
        <v>4653</v>
      </c>
      <c r="O650" t="s">
        <v>4654</v>
      </c>
      <c r="P650" t="s">
        <v>4636</v>
      </c>
      <c r="Q650" t="s">
        <v>4637</v>
      </c>
      <c r="R650" t="str">
        <f t="shared" si="20"/>
        <v>15.451 .0027.2273</v>
      </c>
      <c r="S650" t="str">
        <f t="shared" si="21"/>
        <v>11.003.15.451 .0027.2273</v>
      </c>
    </row>
    <row r="651" spans="1:19" x14ac:dyDescent="0.2">
      <c r="A651">
        <v>650</v>
      </c>
      <c r="B651" t="s">
        <v>4873</v>
      </c>
      <c r="C651" t="s">
        <v>4037</v>
      </c>
      <c r="D651" t="s">
        <v>4752</v>
      </c>
      <c r="E651" t="s">
        <v>5044</v>
      </c>
      <c r="F651" t="s">
        <v>5040</v>
      </c>
      <c r="G651" t="s">
        <v>5041</v>
      </c>
      <c r="H651" t="s">
        <v>5042</v>
      </c>
      <c r="I651" t="s">
        <v>5043</v>
      </c>
      <c r="J651" t="s">
        <v>1572</v>
      </c>
      <c r="K651" t="s">
        <v>5045</v>
      </c>
      <c r="L651" t="s">
        <v>5046</v>
      </c>
      <c r="M651" t="s">
        <v>5047</v>
      </c>
      <c r="N651" t="s">
        <v>4657</v>
      </c>
      <c r="O651" t="s">
        <v>4658</v>
      </c>
      <c r="P651" t="s">
        <v>4636</v>
      </c>
      <c r="Q651" t="s">
        <v>4637</v>
      </c>
      <c r="R651" t="str">
        <f t="shared" si="20"/>
        <v>15.451 .0027.2273</v>
      </c>
      <c r="S651" t="str">
        <f t="shared" si="21"/>
        <v>11.003.15.451 .0027.2273</v>
      </c>
    </row>
    <row r="652" spans="1:19" x14ac:dyDescent="0.2">
      <c r="A652">
        <v>651</v>
      </c>
      <c r="B652" t="s">
        <v>4873</v>
      </c>
      <c r="C652" t="s">
        <v>4037</v>
      </c>
      <c r="D652" t="s">
        <v>4752</v>
      </c>
      <c r="E652" t="s">
        <v>5044</v>
      </c>
      <c r="F652" t="s">
        <v>5040</v>
      </c>
      <c r="G652" t="s">
        <v>5041</v>
      </c>
      <c r="H652" t="s">
        <v>5042</v>
      </c>
      <c r="I652" t="s">
        <v>5043</v>
      </c>
      <c r="J652" t="s">
        <v>1572</v>
      </c>
      <c r="K652" t="s">
        <v>5045</v>
      </c>
      <c r="L652" t="s">
        <v>5048</v>
      </c>
      <c r="M652" t="s">
        <v>5049</v>
      </c>
      <c r="N652" t="s">
        <v>4647</v>
      </c>
      <c r="O652" t="s">
        <v>4648</v>
      </c>
      <c r="P652" t="s">
        <v>4636</v>
      </c>
      <c r="Q652" t="s">
        <v>4637</v>
      </c>
      <c r="R652" t="str">
        <f t="shared" si="20"/>
        <v>15.451 .0027.2274</v>
      </c>
      <c r="S652" t="str">
        <f t="shared" si="21"/>
        <v>11.003.15.451 .0027.2274</v>
      </c>
    </row>
    <row r="653" spans="1:19" x14ac:dyDescent="0.2">
      <c r="A653">
        <v>652</v>
      </c>
      <c r="B653" t="s">
        <v>4873</v>
      </c>
      <c r="C653" t="s">
        <v>4037</v>
      </c>
      <c r="D653" t="s">
        <v>4752</v>
      </c>
      <c r="E653" t="s">
        <v>5044</v>
      </c>
      <c r="F653" t="s">
        <v>5040</v>
      </c>
      <c r="G653" t="s">
        <v>5041</v>
      </c>
      <c r="H653" t="s">
        <v>5042</v>
      </c>
      <c r="I653" t="s">
        <v>5043</v>
      </c>
      <c r="J653" t="s">
        <v>1572</v>
      </c>
      <c r="K653" t="s">
        <v>5045</v>
      </c>
      <c r="L653" t="s">
        <v>5048</v>
      </c>
      <c r="M653" t="s">
        <v>5049</v>
      </c>
      <c r="N653" t="s">
        <v>4653</v>
      </c>
      <c r="O653" t="s">
        <v>4654</v>
      </c>
      <c r="P653" t="s">
        <v>4636</v>
      </c>
      <c r="Q653" t="s">
        <v>4637</v>
      </c>
      <c r="R653" t="str">
        <f t="shared" si="20"/>
        <v>15.451 .0027.2274</v>
      </c>
      <c r="S653" t="str">
        <f t="shared" si="21"/>
        <v>11.003.15.451 .0027.2274</v>
      </c>
    </row>
    <row r="654" spans="1:19" x14ac:dyDescent="0.2">
      <c r="A654">
        <v>653</v>
      </c>
      <c r="B654" t="s">
        <v>4873</v>
      </c>
      <c r="C654" t="s">
        <v>4037</v>
      </c>
      <c r="D654" t="s">
        <v>4752</v>
      </c>
      <c r="E654" t="s">
        <v>5044</v>
      </c>
      <c r="F654" t="s">
        <v>5040</v>
      </c>
      <c r="G654" t="s">
        <v>5041</v>
      </c>
      <c r="H654" t="s">
        <v>5042</v>
      </c>
      <c r="I654" t="s">
        <v>5043</v>
      </c>
      <c r="J654" t="s">
        <v>1572</v>
      </c>
      <c r="K654" t="s">
        <v>5045</v>
      </c>
      <c r="L654" t="s">
        <v>5048</v>
      </c>
      <c r="M654" t="s">
        <v>5049</v>
      </c>
      <c r="N654" t="s">
        <v>4657</v>
      </c>
      <c r="O654" t="s">
        <v>4658</v>
      </c>
      <c r="P654" t="s">
        <v>4636</v>
      </c>
      <c r="Q654" t="s">
        <v>4637</v>
      </c>
      <c r="R654" t="str">
        <f t="shared" si="20"/>
        <v>15.451 .0027.2274</v>
      </c>
      <c r="S654" t="str">
        <f t="shared" si="21"/>
        <v>11.003.15.451 .0027.2274</v>
      </c>
    </row>
    <row r="655" spans="1:19" x14ac:dyDescent="0.2">
      <c r="A655">
        <v>654</v>
      </c>
      <c r="B655" t="s">
        <v>4873</v>
      </c>
      <c r="C655" t="s">
        <v>4037</v>
      </c>
      <c r="D655" t="s">
        <v>4752</v>
      </c>
      <c r="E655" t="s">
        <v>5044</v>
      </c>
      <c r="F655" t="s">
        <v>5040</v>
      </c>
      <c r="G655" t="s">
        <v>5041</v>
      </c>
      <c r="H655" t="s">
        <v>5042</v>
      </c>
      <c r="I655" t="s">
        <v>5043</v>
      </c>
      <c r="J655" t="s">
        <v>1572</v>
      </c>
      <c r="K655" t="s">
        <v>5045</v>
      </c>
      <c r="L655" t="s">
        <v>5050</v>
      </c>
      <c r="M655" t="s">
        <v>5051</v>
      </c>
      <c r="N655" t="s">
        <v>4647</v>
      </c>
      <c r="O655" t="s">
        <v>4648</v>
      </c>
      <c r="P655" t="s">
        <v>4636</v>
      </c>
      <c r="Q655" t="s">
        <v>4637</v>
      </c>
      <c r="R655" t="str">
        <f t="shared" si="20"/>
        <v>15.451 .0027.2275</v>
      </c>
      <c r="S655" t="str">
        <f t="shared" si="21"/>
        <v>11.003.15.451 .0027.2275</v>
      </c>
    </row>
    <row r="656" spans="1:19" x14ac:dyDescent="0.2">
      <c r="A656">
        <v>655</v>
      </c>
      <c r="B656" t="s">
        <v>4873</v>
      </c>
      <c r="C656" t="s">
        <v>4037</v>
      </c>
      <c r="D656" t="s">
        <v>4752</v>
      </c>
      <c r="E656" t="s">
        <v>5044</v>
      </c>
      <c r="F656" t="s">
        <v>5040</v>
      </c>
      <c r="G656" t="s">
        <v>5041</v>
      </c>
      <c r="H656" t="s">
        <v>5042</v>
      </c>
      <c r="I656" t="s">
        <v>5043</v>
      </c>
      <c r="J656" t="s">
        <v>1572</v>
      </c>
      <c r="K656" t="s">
        <v>5045</v>
      </c>
      <c r="L656" t="s">
        <v>5050</v>
      </c>
      <c r="M656" t="s">
        <v>5051</v>
      </c>
      <c r="N656" t="s">
        <v>4653</v>
      </c>
      <c r="O656" t="s">
        <v>4654</v>
      </c>
      <c r="P656" t="s">
        <v>4636</v>
      </c>
      <c r="Q656" t="s">
        <v>4637</v>
      </c>
      <c r="R656" t="str">
        <f t="shared" si="20"/>
        <v>15.451 .0027.2275</v>
      </c>
      <c r="S656" t="str">
        <f t="shared" si="21"/>
        <v>11.003.15.451 .0027.2275</v>
      </c>
    </row>
    <row r="657" spans="1:19" x14ac:dyDescent="0.2">
      <c r="A657">
        <v>656</v>
      </c>
      <c r="B657" t="s">
        <v>4873</v>
      </c>
      <c r="C657" t="s">
        <v>4037</v>
      </c>
      <c r="D657" t="s">
        <v>4752</v>
      </c>
      <c r="E657" t="s">
        <v>5044</v>
      </c>
      <c r="F657" t="s">
        <v>5040</v>
      </c>
      <c r="G657" t="s">
        <v>5041</v>
      </c>
      <c r="H657" t="s">
        <v>5042</v>
      </c>
      <c r="I657" t="s">
        <v>5043</v>
      </c>
      <c r="J657" t="s">
        <v>1572</v>
      </c>
      <c r="K657" t="s">
        <v>5045</v>
      </c>
      <c r="L657" t="s">
        <v>5050</v>
      </c>
      <c r="M657" t="s">
        <v>5051</v>
      </c>
      <c r="N657" t="s">
        <v>4657</v>
      </c>
      <c r="O657" t="s">
        <v>4658</v>
      </c>
      <c r="P657" t="s">
        <v>4636</v>
      </c>
      <c r="Q657" t="s">
        <v>4637</v>
      </c>
      <c r="R657" t="str">
        <f t="shared" si="20"/>
        <v>15.451 .0027.2275</v>
      </c>
      <c r="S657" t="str">
        <f t="shared" si="21"/>
        <v>11.003.15.451 .0027.2275</v>
      </c>
    </row>
    <row r="658" spans="1:19" x14ac:dyDescent="0.2">
      <c r="A658">
        <v>657</v>
      </c>
      <c r="B658" t="s">
        <v>4873</v>
      </c>
      <c r="C658" t="s">
        <v>4037</v>
      </c>
      <c r="D658" t="s">
        <v>4752</v>
      </c>
      <c r="E658" t="s">
        <v>5044</v>
      </c>
      <c r="F658" t="s">
        <v>5040</v>
      </c>
      <c r="G658" t="s">
        <v>5041</v>
      </c>
      <c r="H658" t="s">
        <v>5042</v>
      </c>
      <c r="I658" t="s">
        <v>5043</v>
      </c>
      <c r="J658" t="s">
        <v>1572</v>
      </c>
      <c r="K658" t="s">
        <v>5045</v>
      </c>
      <c r="L658" t="s">
        <v>5052</v>
      </c>
      <c r="M658" t="s">
        <v>5053</v>
      </c>
      <c r="N658" t="s">
        <v>4647</v>
      </c>
      <c r="O658" t="s">
        <v>4648</v>
      </c>
      <c r="P658" t="s">
        <v>4636</v>
      </c>
      <c r="Q658" t="s">
        <v>4637</v>
      </c>
      <c r="R658" t="str">
        <f t="shared" si="20"/>
        <v>15.451 .0027.2276</v>
      </c>
      <c r="S658" t="str">
        <f t="shared" si="21"/>
        <v>11.003.15.451 .0027.2276</v>
      </c>
    </row>
    <row r="659" spans="1:19" x14ac:dyDescent="0.2">
      <c r="A659">
        <v>658</v>
      </c>
      <c r="B659" t="s">
        <v>4873</v>
      </c>
      <c r="C659" t="s">
        <v>4037</v>
      </c>
      <c r="D659" t="s">
        <v>4752</v>
      </c>
      <c r="E659" t="s">
        <v>5044</v>
      </c>
      <c r="F659" t="s">
        <v>5040</v>
      </c>
      <c r="G659" t="s">
        <v>5041</v>
      </c>
      <c r="H659" t="s">
        <v>5042</v>
      </c>
      <c r="I659" t="s">
        <v>5043</v>
      </c>
      <c r="J659" t="s">
        <v>1572</v>
      </c>
      <c r="K659" t="s">
        <v>5045</v>
      </c>
      <c r="L659" t="s">
        <v>5052</v>
      </c>
      <c r="M659" t="s">
        <v>5053</v>
      </c>
      <c r="N659" t="s">
        <v>4653</v>
      </c>
      <c r="O659" t="s">
        <v>4654</v>
      </c>
      <c r="P659" t="s">
        <v>4636</v>
      </c>
      <c r="Q659" t="s">
        <v>4637</v>
      </c>
      <c r="R659" t="str">
        <f t="shared" si="20"/>
        <v>15.451 .0027.2276</v>
      </c>
      <c r="S659" t="str">
        <f t="shared" si="21"/>
        <v>11.003.15.451 .0027.2276</v>
      </c>
    </row>
    <row r="660" spans="1:19" x14ac:dyDescent="0.2">
      <c r="A660">
        <v>659</v>
      </c>
      <c r="B660" t="s">
        <v>4873</v>
      </c>
      <c r="C660" t="s">
        <v>4037</v>
      </c>
      <c r="D660" t="s">
        <v>4752</v>
      </c>
      <c r="E660" t="s">
        <v>5044</v>
      </c>
      <c r="F660" t="s">
        <v>5040</v>
      </c>
      <c r="G660" t="s">
        <v>5041</v>
      </c>
      <c r="H660" t="s">
        <v>5042</v>
      </c>
      <c r="I660" t="s">
        <v>5043</v>
      </c>
      <c r="J660" t="s">
        <v>1572</v>
      </c>
      <c r="K660" t="s">
        <v>5045</v>
      </c>
      <c r="L660" t="s">
        <v>5052</v>
      </c>
      <c r="M660" t="s">
        <v>5053</v>
      </c>
      <c r="N660" t="s">
        <v>4657</v>
      </c>
      <c r="O660" t="s">
        <v>4658</v>
      </c>
      <c r="P660" t="s">
        <v>4636</v>
      </c>
      <c r="Q660" t="s">
        <v>4637</v>
      </c>
      <c r="R660" t="str">
        <f t="shared" si="20"/>
        <v>15.451 .0027.2276</v>
      </c>
      <c r="S660" t="str">
        <f t="shared" si="21"/>
        <v>11.003.15.451 .0027.2276</v>
      </c>
    </row>
    <row r="661" spans="1:19" x14ac:dyDescent="0.2">
      <c r="A661">
        <v>660</v>
      </c>
      <c r="B661" t="s">
        <v>4873</v>
      </c>
      <c r="C661" t="s">
        <v>4037</v>
      </c>
      <c r="D661" t="s">
        <v>4752</v>
      </c>
      <c r="E661" t="s">
        <v>5044</v>
      </c>
      <c r="F661" t="s">
        <v>5040</v>
      </c>
      <c r="G661" t="s">
        <v>5041</v>
      </c>
      <c r="H661" t="s">
        <v>5042</v>
      </c>
      <c r="I661" t="s">
        <v>5043</v>
      </c>
      <c r="J661" t="s">
        <v>1572</v>
      </c>
      <c r="K661" t="s">
        <v>5045</v>
      </c>
      <c r="L661" t="s">
        <v>5054</v>
      </c>
      <c r="M661" t="s">
        <v>5055</v>
      </c>
      <c r="N661" t="s">
        <v>4647</v>
      </c>
      <c r="O661" t="s">
        <v>4648</v>
      </c>
      <c r="P661" t="s">
        <v>4636</v>
      </c>
      <c r="Q661" t="s">
        <v>4637</v>
      </c>
      <c r="R661" t="str">
        <f t="shared" si="20"/>
        <v>15.451 .0027.2277</v>
      </c>
      <c r="S661" t="str">
        <f t="shared" si="21"/>
        <v>11.003.15.451 .0027.2277</v>
      </c>
    </row>
    <row r="662" spans="1:19" x14ac:dyDescent="0.2">
      <c r="A662">
        <v>661</v>
      </c>
      <c r="B662" t="s">
        <v>4873</v>
      </c>
      <c r="C662" t="s">
        <v>4037</v>
      </c>
      <c r="D662" t="s">
        <v>4752</v>
      </c>
      <c r="E662" t="s">
        <v>5044</v>
      </c>
      <c r="F662" t="s">
        <v>5040</v>
      </c>
      <c r="G662" t="s">
        <v>5041</v>
      </c>
      <c r="H662" t="s">
        <v>5042</v>
      </c>
      <c r="I662" t="s">
        <v>5043</v>
      </c>
      <c r="J662" t="s">
        <v>1572</v>
      </c>
      <c r="K662" t="s">
        <v>5045</v>
      </c>
      <c r="L662" t="s">
        <v>5054</v>
      </c>
      <c r="M662" t="s">
        <v>5055</v>
      </c>
      <c r="N662" t="s">
        <v>4653</v>
      </c>
      <c r="O662" t="s">
        <v>4654</v>
      </c>
      <c r="P662" t="s">
        <v>4636</v>
      </c>
      <c r="Q662" t="s">
        <v>4637</v>
      </c>
      <c r="R662" t="str">
        <f t="shared" si="20"/>
        <v>15.451 .0027.2277</v>
      </c>
      <c r="S662" t="str">
        <f t="shared" si="21"/>
        <v>11.003.15.451 .0027.2277</v>
      </c>
    </row>
    <row r="663" spans="1:19" x14ac:dyDescent="0.2">
      <c r="A663">
        <v>662</v>
      </c>
      <c r="B663" t="s">
        <v>4873</v>
      </c>
      <c r="C663" t="s">
        <v>4037</v>
      </c>
      <c r="D663" t="s">
        <v>4752</v>
      </c>
      <c r="E663" t="s">
        <v>5044</v>
      </c>
      <c r="F663" t="s">
        <v>5040</v>
      </c>
      <c r="G663" t="s">
        <v>5041</v>
      </c>
      <c r="H663" t="s">
        <v>5042</v>
      </c>
      <c r="I663" t="s">
        <v>5043</v>
      </c>
      <c r="J663" t="s">
        <v>1572</v>
      </c>
      <c r="K663" t="s">
        <v>5045</v>
      </c>
      <c r="L663" t="s">
        <v>5054</v>
      </c>
      <c r="M663" t="s">
        <v>5055</v>
      </c>
      <c r="N663" t="s">
        <v>4657</v>
      </c>
      <c r="O663" t="s">
        <v>4658</v>
      </c>
      <c r="P663" t="s">
        <v>4636</v>
      </c>
      <c r="Q663" t="s">
        <v>4637</v>
      </c>
      <c r="R663" t="str">
        <f t="shared" si="20"/>
        <v>15.451 .0027.2277</v>
      </c>
      <c r="S663" t="str">
        <f t="shared" si="21"/>
        <v>11.003.15.451 .0027.2277</v>
      </c>
    </row>
    <row r="664" spans="1:19" x14ac:dyDescent="0.2">
      <c r="A664">
        <v>663</v>
      </c>
      <c r="B664" t="s">
        <v>4873</v>
      </c>
      <c r="C664" t="s">
        <v>4037</v>
      </c>
      <c r="D664" t="s">
        <v>4778</v>
      </c>
      <c r="E664" t="s">
        <v>5056</v>
      </c>
      <c r="F664" t="s">
        <v>5040</v>
      </c>
      <c r="G664" t="s">
        <v>5041</v>
      </c>
      <c r="H664" t="s">
        <v>5057</v>
      </c>
      <c r="I664" t="s">
        <v>5058</v>
      </c>
      <c r="J664" t="s">
        <v>1572</v>
      </c>
      <c r="K664" t="s">
        <v>5045</v>
      </c>
      <c r="L664" t="s">
        <v>1833</v>
      </c>
      <c r="M664" t="s">
        <v>4730</v>
      </c>
      <c r="N664" t="s">
        <v>4647</v>
      </c>
      <c r="O664" t="s">
        <v>4648</v>
      </c>
      <c r="P664" t="s">
        <v>4636</v>
      </c>
      <c r="Q664" t="s">
        <v>4637</v>
      </c>
      <c r="R664" t="str">
        <f t="shared" si="20"/>
        <v>15.452 .0027.2007</v>
      </c>
      <c r="S664" t="str">
        <f t="shared" si="21"/>
        <v>11.005.15.452 .0027.2007</v>
      </c>
    </row>
    <row r="665" spans="1:19" x14ac:dyDescent="0.2">
      <c r="A665">
        <v>664</v>
      </c>
      <c r="B665" t="s">
        <v>4873</v>
      </c>
      <c r="C665" t="s">
        <v>4037</v>
      </c>
      <c r="D665" t="s">
        <v>4778</v>
      </c>
      <c r="E665" t="s">
        <v>5056</v>
      </c>
      <c r="F665" t="s">
        <v>5040</v>
      </c>
      <c r="G665" t="s">
        <v>5041</v>
      </c>
      <c r="H665" t="s">
        <v>5057</v>
      </c>
      <c r="I665" t="s">
        <v>5058</v>
      </c>
      <c r="J665" t="s">
        <v>1572</v>
      </c>
      <c r="K665" t="s">
        <v>5045</v>
      </c>
      <c r="L665" t="s">
        <v>1833</v>
      </c>
      <c r="M665" t="s">
        <v>4730</v>
      </c>
      <c r="N665" t="s">
        <v>4653</v>
      </c>
      <c r="O665" t="s">
        <v>4654</v>
      </c>
      <c r="P665" t="s">
        <v>4636</v>
      </c>
      <c r="Q665" t="s">
        <v>4637</v>
      </c>
      <c r="R665" t="str">
        <f t="shared" si="20"/>
        <v>15.452 .0027.2007</v>
      </c>
      <c r="S665" t="str">
        <f t="shared" si="21"/>
        <v>11.005.15.452 .0027.2007</v>
      </c>
    </row>
    <row r="666" spans="1:19" x14ac:dyDescent="0.2">
      <c r="A666">
        <v>665</v>
      </c>
      <c r="B666" t="s">
        <v>4873</v>
      </c>
      <c r="C666" t="s">
        <v>4037</v>
      </c>
      <c r="D666" t="s">
        <v>4687</v>
      </c>
      <c r="E666" t="s">
        <v>5059</v>
      </c>
      <c r="F666" t="s">
        <v>5040</v>
      </c>
      <c r="G666" t="s">
        <v>5041</v>
      </c>
      <c r="H666" t="s">
        <v>5042</v>
      </c>
      <c r="I666" t="s">
        <v>5043</v>
      </c>
      <c r="J666" t="s">
        <v>5060</v>
      </c>
      <c r="K666" t="s">
        <v>5061</v>
      </c>
      <c r="L666" t="s">
        <v>1959</v>
      </c>
      <c r="M666" t="s">
        <v>3479</v>
      </c>
      <c r="N666" t="s">
        <v>4647</v>
      </c>
      <c r="O666" t="s">
        <v>4648</v>
      </c>
      <c r="P666" t="s">
        <v>5062</v>
      </c>
      <c r="Q666" t="s">
        <v>5063</v>
      </c>
      <c r="R666" t="str">
        <f t="shared" si="20"/>
        <v>15.451 .0028.2052</v>
      </c>
      <c r="S666" t="str">
        <f t="shared" si="21"/>
        <v>11.006.15.451 .0028.2052</v>
      </c>
    </row>
    <row r="667" spans="1:19" x14ac:dyDescent="0.2">
      <c r="A667">
        <v>666</v>
      </c>
      <c r="B667" t="s">
        <v>4873</v>
      </c>
      <c r="C667" t="s">
        <v>4037</v>
      </c>
      <c r="D667" t="s">
        <v>4687</v>
      </c>
      <c r="E667" t="s">
        <v>5059</v>
      </c>
      <c r="F667" t="s">
        <v>5040</v>
      </c>
      <c r="G667" t="s">
        <v>5041</v>
      </c>
      <c r="H667" t="s">
        <v>5042</v>
      </c>
      <c r="I667" t="s">
        <v>5043</v>
      </c>
      <c r="J667" t="s">
        <v>5060</v>
      </c>
      <c r="K667" t="s">
        <v>5061</v>
      </c>
      <c r="L667" t="s">
        <v>1959</v>
      </c>
      <c r="M667" t="s">
        <v>3479</v>
      </c>
      <c r="N667" t="s">
        <v>4653</v>
      </c>
      <c r="O667" t="s">
        <v>4654</v>
      </c>
      <c r="P667" t="s">
        <v>5062</v>
      </c>
      <c r="Q667" t="s">
        <v>5063</v>
      </c>
      <c r="R667" t="str">
        <f t="shared" si="20"/>
        <v>15.451 .0028.2052</v>
      </c>
      <c r="S667" t="str">
        <f t="shared" si="21"/>
        <v>11.006.15.451 .0028.2052</v>
      </c>
    </row>
    <row r="668" spans="1:19" x14ac:dyDescent="0.2">
      <c r="A668">
        <v>667</v>
      </c>
      <c r="B668" t="s">
        <v>4873</v>
      </c>
      <c r="C668" t="s">
        <v>4037</v>
      </c>
      <c r="D668" t="s">
        <v>4687</v>
      </c>
      <c r="E668" t="s">
        <v>5059</v>
      </c>
      <c r="F668" t="s">
        <v>5040</v>
      </c>
      <c r="G668" t="s">
        <v>5041</v>
      </c>
      <c r="H668" t="s">
        <v>5042</v>
      </c>
      <c r="I668" t="s">
        <v>5043</v>
      </c>
      <c r="J668" t="s">
        <v>5060</v>
      </c>
      <c r="K668" t="s">
        <v>5061</v>
      </c>
      <c r="L668" t="s">
        <v>1959</v>
      </c>
      <c r="M668" t="s">
        <v>3479</v>
      </c>
      <c r="N668" t="s">
        <v>4657</v>
      </c>
      <c r="O668" t="s">
        <v>4658</v>
      </c>
      <c r="P668" t="s">
        <v>5062</v>
      </c>
      <c r="Q668" t="s">
        <v>5063</v>
      </c>
      <c r="R668" t="str">
        <f t="shared" si="20"/>
        <v>15.451 .0028.2052</v>
      </c>
      <c r="S668" t="str">
        <f t="shared" si="21"/>
        <v>11.006.15.451 .0028.2052</v>
      </c>
    </row>
    <row r="669" spans="1:19" x14ac:dyDescent="0.2">
      <c r="A669">
        <v>668</v>
      </c>
      <c r="B669" t="s">
        <v>4873</v>
      </c>
      <c r="C669" t="s">
        <v>4037</v>
      </c>
      <c r="D669" t="s">
        <v>4699</v>
      </c>
      <c r="E669" t="s">
        <v>5064</v>
      </c>
      <c r="F669" t="s">
        <v>5040</v>
      </c>
      <c r="G669" t="s">
        <v>5041</v>
      </c>
      <c r="H669" t="s">
        <v>4760</v>
      </c>
      <c r="I669" t="s">
        <v>4761</v>
      </c>
      <c r="J669" t="s">
        <v>5065</v>
      </c>
      <c r="K669" t="s">
        <v>5066</v>
      </c>
      <c r="L669" t="s">
        <v>5067</v>
      </c>
      <c r="M669" t="s">
        <v>5068</v>
      </c>
      <c r="N669" t="s">
        <v>4653</v>
      </c>
      <c r="O669" t="s">
        <v>4654</v>
      </c>
      <c r="P669" t="s">
        <v>4636</v>
      </c>
      <c r="Q669" t="s">
        <v>4637</v>
      </c>
      <c r="R669" t="str">
        <f t="shared" si="20"/>
        <v>15.121 .0044.1204</v>
      </c>
      <c r="S669" t="str">
        <f t="shared" si="21"/>
        <v>11.007.15.121 .0044.1204</v>
      </c>
    </row>
    <row r="670" spans="1:19" x14ac:dyDescent="0.2">
      <c r="A670">
        <v>669</v>
      </c>
      <c r="B670" t="s">
        <v>4873</v>
      </c>
      <c r="C670" t="s">
        <v>4037</v>
      </c>
      <c r="D670" t="s">
        <v>4699</v>
      </c>
      <c r="E670" t="s">
        <v>5064</v>
      </c>
      <c r="F670" t="s">
        <v>5040</v>
      </c>
      <c r="G670" t="s">
        <v>5041</v>
      </c>
      <c r="H670" t="s">
        <v>4760</v>
      </c>
      <c r="I670" t="s">
        <v>4761</v>
      </c>
      <c r="J670" t="s">
        <v>5065</v>
      </c>
      <c r="K670" t="s">
        <v>5066</v>
      </c>
      <c r="L670" t="s">
        <v>5067</v>
      </c>
      <c r="M670" t="s">
        <v>5068</v>
      </c>
      <c r="N670" t="s">
        <v>4655</v>
      </c>
      <c r="O670" t="s">
        <v>4656</v>
      </c>
      <c r="P670" t="s">
        <v>4636</v>
      </c>
      <c r="Q670" t="s">
        <v>4637</v>
      </c>
      <c r="R670" t="str">
        <f t="shared" si="20"/>
        <v>15.121 .0044.1204</v>
      </c>
      <c r="S670" t="str">
        <f t="shared" si="21"/>
        <v>11.007.15.121 .0044.1204</v>
      </c>
    </row>
    <row r="671" spans="1:19" x14ac:dyDescent="0.2">
      <c r="A671">
        <v>670</v>
      </c>
      <c r="B671" t="s">
        <v>4873</v>
      </c>
      <c r="C671" t="s">
        <v>4037</v>
      </c>
      <c r="D671" t="s">
        <v>4699</v>
      </c>
      <c r="E671" t="s">
        <v>5064</v>
      </c>
      <c r="F671" t="s">
        <v>5040</v>
      </c>
      <c r="G671" t="s">
        <v>5041</v>
      </c>
      <c r="H671" t="s">
        <v>4630</v>
      </c>
      <c r="I671" t="s">
        <v>4631</v>
      </c>
      <c r="J671" t="s">
        <v>1494</v>
      </c>
      <c r="K671" t="s">
        <v>4632</v>
      </c>
      <c r="L671" t="s">
        <v>5069</v>
      </c>
      <c r="M671" t="s">
        <v>5070</v>
      </c>
      <c r="N671" t="s">
        <v>4647</v>
      </c>
      <c r="O671" t="s">
        <v>4648</v>
      </c>
      <c r="P671" t="s">
        <v>4636</v>
      </c>
      <c r="Q671" t="s">
        <v>4637</v>
      </c>
      <c r="R671" t="str">
        <f t="shared" si="20"/>
        <v>15.122 .0001.2278</v>
      </c>
      <c r="S671" t="str">
        <f t="shared" si="21"/>
        <v>11.007.15.122 .0001.2278</v>
      </c>
    </row>
    <row r="672" spans="1:19" x14ac:dyDescent="0.2">
      <c r="A672">
        <v>671</v>
      </c>
      <c r="B672" t="s">
        <v>4873</v>
      </c>
      <c r="C672" t="s">
        <v>4037</v>
      </c>
      <c r="D672" t="s">
        <v>4699</v>
      </c>
      <c r="E672" t="s">
        <v>5064</v>
      </c>
      <c r="F672" t="s">
        <v>5040</v>
      </c>
      <c r="G672" t="s">
        <v>5041</v>
      </c>
      <c r="H672" t="s">
        <v>4630</v>
      </c>
      <c r="I672" t="s">
        <v>4631</v>
      </c>
      <c r="J672" t="s">
        <v>1494</v>
      </c>
      <c r="K672" t="s">
        <v>4632</v>
      </c>
      <c r="L672" t="s">
        <v>5069</v>
      </c>
      <c r="M672" t="s">
        <v>5070</v>
      </c>
      <c r="N672" t="s">
        <v>4653</v>
      </c>
      <c r="O672" t="s">
        <v>4654</v>
      </c>
      <c r="P672" t="s">
        <v>4636</v>
      </c>
      <c r="Q672" t="s">
        <v>4637</v>
      </c>
      <c r="R672" t="str">
        <f t="shared" si="20"/>
        <v>15.122 .0001.2278</v>
      </c>
      <c r="S672" t="str">
        <f t="shared" si="21"/>
        <v>11.007.15.122 .0001.2278</v>
      </c>
    </row>
    <row r="673" spans="1:19" x14ac:dyDescent="0.2">
      <c r="A673">
        <v>672</v>
      </c>
      <c r="B673" t="s">
        <v>4873</v>
      </c>
      <c r="C673" t="s">
        <v>4037</v>
      </c>
      <c r="D673" t="s">
        <v>4699</v>
      </c>
      <c r="E673" t="s">
        <v>5064</v>
      </c>
      <c r="F673" t="s">
        <v>5040</v>
      </c>
      <c r="G673" t="s">
        <v>5041</v>
      </c>
      <c r="H673" t="s">
        <v>4630</v>
      </c>
      <c r="I673" t="s">
        <v>4631</v>
      </c>
      <c r="J673" t="s">
        <v>1494</v>
      </c>
      <c r="K673" t="s">
        <v>4632</v>
      </c>
      <c r="L673" t="s">
        <v>5069</v>
      </c>
      <c r="M673" t="s">
        <v>5070</v>
      </c>
      <c r="N673" t="s">
        <v>4906</v>
      </c>
      <c r="O673" t="s">
        <v>4907</v>
      </c>
      <c r="P673" t="s">
        <v>4636</v>
      </c>
      <c r="Q673" t="s">
        <v>4637</v>
      </c>
      <c r="R673" t="str">
        <f t="shared" si="20"/>
        <v>15.122 .0001.2278</v>
      </c>
      <c r="S673" t="str">
        <f t="shared" si="21"/>
        <v>11.007.15.122 .0001.2278</v>
      </c>
    </row>
    <row r="674" spans="1:19" x14ac:dyDescent="0.2">
      <c r="A674">
        <v>673</v>
      </c>
      <c r="B674" t="s">
        <v>4873</v>
      </c>
      <c r="C674" t="s">
        <v>4037</v>
      </c>
      <c r="D674" t="s">
        <v>4699</v>
      </c>
      <c r="E674" t="s">
        <v>5064</v>
      </c>
      <c r="F674" t="s">
        <v>5040</v>
      </c>
      <c r="G674" t="s">
        <v>5041</v>
      </c>
      <c r="H674" t="s">
        <v>4630</v>
      </c>
      <c r="I674" t="s">
        <v>4631</v>
      </c>
      <c r="J674" t="s">
        <v>1494</v>
      </c>
      <c r="K674" t="s">
        <v>4632</v>
      </c>
      <c r="L674" t="s">
        <v>5069</v>
      </c>
      <c r="M674" t="s">
        <v>5070</v>
      </c>
      <c r="N674" t="s">
        <v>4655</v>
      </c>
      <c r="O674" t="s">
        <v>4656</v>
      </c>
      <c r="P674" t="s">
        <v>4636</v>
      </c>
      <c r="Q674" t="s">
        <v>4637</v>
      </c>
      <c r="R674" t="str">
        <f t="shared" si="20"/>
        <v>15.122 .0001.2278</v>
      </c>
      <c r="S674" t="str">
        <f t="shared" si="21"/>
        <v>11.007.15.122 .0001.2278</v>
      </c>
    </row>
    <row r="675" spans="1:19" x14ac:dyDescent="0.2">
      <c r="A675">
        <v>674</v>
      </c>
      <c r="B675" t="s">
        <v>4873</v>
      </c>
      <c r="C675" t="s">
        <v>4037</v>
      </c>
      <c r="D675" t="s">
        <v>4699</v>
      </c>
      <c r="E675" t="s">
        <v>5064</v>
      </c>
      <c r="F675" t="s">
        <v>5040</v>
      </c>
      <c r="G675" t="s">
        <v>5041</v>
      </c>
      <c r="H675" t="s">
        <v>4630</v>
      </c>
      <c r="I675" t="s">
        <v>4631</v>
      </c>
      <c r="J675" t="s">
        <v>1494</v>
      </c>
      <c r="K675" t="s">
        <v>4632</v>
      </c>
      <c r="L675" t="s">
        <v>5069</v>
      </c>
      <c r="M675" t="s">
        <v>5070</v>
      </c>
      <c r="N675" t="s">
        <v>4657</v>
      </c>
      <c r="O675" t="s">
        <v>4658</v>
      </c>
      <c r="P675" t="s">
        <v>4636</v>
      </c>
      <c r="Q675" t="s">
        <v>4637</v>
      </c>
      <c r="R675" t="str">
        <f t="shared" si="20"/>
        <v>15.122 .0001.2278</v>
      </c>
      <c r="S675" t="str">
        <f t="shared" si="21"/>
        <v>11.007.15.122 .0001.2278</v>
      </c>
    </row>
    <row r="676" spans="1:19" x14ac:dyDescent="0.2">
      <c r="A676">
        <v>675</v>
      </c>
      <c r="B676" t="s">
        <v>4873</v>
      </c>
      <c r="C676" t="s">
        <v>4037</v>
      </c>
      <c r="D676" t="s">
        <v>4699</v>
      </c>
      <c r="E676" t="s">
        <v>5064</v>
      </c>
      <c r="F676" t="s">
        <v>5040</v>
      </c>
      <c r="G676" t="s">
        <v>5041</v>
      </c>
      <c r="H676" t="s">
        <v>5042</v>
      </c>
      <c r="I676" t="s">
        <v>5043</v>
      </c>
      <c r="J676" t="s">
        <v>1569</v>
      </c>
      <c r="K676" t="s">
        <v>5071</v>
      </c>
      <c r="L676" t="s">
        <v>5072</v>
      </c>
      <c r="M676" t="s">
        <v>5073</v>
      </c>
      <c r="N676" t="s">
        <v>4647</v>
      </c>
      <c r="O676" t="s">
        <v>4648</v>
      </c>
      <c r="P676" t="s">
        <v>4636</v>
      </c>
      <c r="Q676" t="s">
        <v>4637</v>
      </c>
      <c r="R676" t="str">
        <f t="shared" si="20"/>
        <v>15.451 .0026.2263</v>
      </c>
      <c r="S676" t="str">
        <f t="shared" si="21"/>
        <v>11.007.15.451 .0026.2263</v>
      </c>
    </row>
    <row r="677" spans="1:19" x14ac:dyDescent="0.2">
      <c r="A677">
        <v>676</v>
      </c>
      <c r="B677" t="s">
        <v>4873</v>
      </c>
      <c r="C677" t="s">
        <v>4037</v>
      </c>
      <c r="D677" t="s">
        <v>4699</v>
      </c>
      <c r="E677" t="s">
        <v>5064</v>
      </c>
      <c r="F677" t="s">
        <v>5040</v>
      </c>
      <c r="G677" t="s">
        <v>5041</v>
      </c>
      <c r="H677" t="s">
        <v>5042</v>
      </c>
      <c r="I677" t="s">
        <v>5043</v>
      </c>
      <c r="J677" t="s">
        <v>1569</v>
      </c>
      <c r="K677" t="s">
        <v>5071</v>
      </c>
      <c r="L677" t="s">
        <v>5072</v>
      </c>
      <c r="M677" t="s">
        <v>5073</v>
      </c>
      <c r="N677" t="s">
        <v>4653</v>
      </c>
      <c r="O677" t="s">
        <v>4654</v>
      </c>
      <c r="P677" t="s">
        <v>4636</v>
      </c>
      <c r="Q677" t="s">
        <v>4637</v>
      </c>
      <c r="R677" t="str">
        <f t="shared" si="20"/>
        <v>15.451 .0026.2263</v>
      </c>
      <c r="S677" t="str">
        <f t="shared" si="21"/>
        <v>11.007.15.451 .0026.2263</v>
      </c>
    </row>
    <row r="678" spans="1:19" x14ac:dyDescent="0.2">
      <c r="A678">
        <v>677</v>
      </c>
      <c r="B678" t="s">
        <v>4873</v>
      </c>
      <c r="C678" t="s">
        <v>4037</v>
      </c>
      <c r="D678" t="s">
        <v>4699</v>
      </c>
      <c r="E678" t="s">
        <v>5064</v>
      </c>
      <c r="F678" t="s">
        <v>5074</v>
      </c>
      <c r="G678" t="s">
        <v>5075</v>
      </c>
      <c r="H678" t="s">
        <v>5076</v>
      </c>
      <c r="I678" t="s">
        <v>5077</v>
      </c>
      <c r="J678" t="s">
        <v>5060</v>
      </c>
      <c r="K678" t="s">
        <v>5061</v>
      </c>
      <c r="L678" t="s">
        <v>5067</v>
      </c>
      <c r="M678" t="s">
        <v>5068</v>
      </c>
      <c r="N678" t="s">
        <v>4647</v>
      </c>
      <c r="O678" t="s">
        <v>4648</v>
      </c>
      <c r="P678" t="s">
        <v>5078</v>
      </c>
      <c r="Q678" t="s">
        <v>5079</v>
      </c>
      <c r="R678" t="str">
        <f t="shared" si="20"/>
        <v>26.782 .0028.1204</v>
      </c>
      <c r="S678" t="str">
        <f t="shared" si="21"/>
        <v>11.007.26.782 .0028.1204</v>
      </c>
    </row>
    <row r="679" spans="1:19" x14ac:dyDescent="0.2">
      <c r="A679">
        <v>678</v>
      </c>
      <c r="B679" t="s">
        <v>4873</v>
      </c>
      <c r="C679" t="s">
        <v>4037</v>
      </c>
      <c r="D679" t="s">
        <v>4699</v>
      </c>
      <c r="E679" t="s">
        <v>5064</v>
      </c>
      <c r="F679" t="s">
        <v>5074</v>
      </c>
      <c r="G679" t="s">
        <v>5075</v>
      </c>
      <c r="H679" t="s">
        <v>5076</v>
      </c>
      <c r="I679" t="s">
        <v>5077</v>
      </c>
      <c r="J679" t="s">
        <v>5060</v>
      </c>
      <c r="K679" t="s">
        <v>5061</v>
      </c>
      <c r="L679" t="s">
        <v>5067</v>
      </c>
      <c r="M679" t="s">
        <v>5068</v>
      </c>
      <c r="N679" t="s">
        <v>4653</v>
      </c>
      <c r="O679" t="s">
        <v>4654</v>
      </c>
      <c r="P679" t="s">
        <v>4636</v>
      </c>
      <c r="Q679" t="s">
        <v>4637</v>
      </c>
      <c r="R679" t="str">
        <f t="shared" si="20"/>
        <v>26.782 .0028.1204</v>
      </c>
      <c r="S679" t="str">
        <f t="shared" si="21"/>
        <v>11.007.26.782 .0028.1204</v>
      </c>
    </row>
    <row r="680" spans="1:19" x14ac:dyDescent="0.2">
      <c r="A680">
        <v>679</v>
      </c>
      <c r="B680" t="s">
        <v>4873</v>
      </c>
      <c r="C680" t="s">
        <v>4037</v>
      </c>
      <c r="D680" t="s">
        <v>4699</v>
      </c>
      <c r="E680" t="s">
        <v>5064</v>
      </c>
      <c r="F680" t="s">
        <v>5074</v>
      </c>
      <c r="G680" t="s">
        <v>5075</v>
      </c>
      <c r="H680" t="s">
        <v>5076</v>
      </c>
      <c r="I680" t="s">
        <v>5077</v>
      </c>
      <c r="J680" t="s">
        <v>5060</v>
      </c>
      <c r="K680" t="s">
        <v>5061</v>
      </c>
      <c r="L680" t="s">
        <v>5067</v>
      </c>
      <c r="M680" t="s">
        <v>5068</v>
      </c>
      <c r="N680" t="s">
        <v>4653</v>
      </c>
      <c r="O680" t="s">
        <v>4654</v>
      </c>
      <c r="P680" t="s">
        <v>4840</v>
      </c>
      <c r="Q680" t="s">
        <v>4841</v>
      </c>
      <c r="R680" t="str">
        <f t="shared" si="20"/>
        <v>26.782 .0028.1204</v>
      </c>
      <c r="S680" t="str">
        <f t="shared" si="21"/>
        <v>11.007.26.782 .0028.1204</v>
      </c>
    </row>
    <row r="681" spans="1:19" x14ac:dyDescent="0.2">
      <c r="A681">
        <v>680</v>
      </c>
      <c r="B681" t="s">
        <v>4873</v>
      </c>
      <c r="C681" t="s">
        <v>4037</v>
      </c>
      <c r="D681" t="s">
        <v>4699</v>
      </c>
      <c r="E681" t="s">
        <v>5064</v>
      </c>
      <c r="F681" t="s">
        <v>5074</v>
      </c>
      <c r="G681" t="s">
        <v>5075</v>
      </c>
      <c r="H681" t="s">
        <v>5076</v>
      </c>
      <c r="I681" t="s">
        <v>5077</v>
      </c>
      <c r="J681" t="s">
        <v>5060</v>
      </c>
      <c r="K681" t="s">
        <v>5061</v>
      </c>
      <c r="L681" t="s">
        <v>5067</v>
      </c>
      <c r="M681" t="s">
        <v>5068</v>
      </c>
      <c r="N681" t="s">
        <v>4653</v>
      </c>
      <c r="O681" t="s">
        <v>4654</v>
      </c>
      <c r="P681" t="s">
        <v>4764</v>
      </c>
      <c r="Q681" t="s">
        <v>4765</v>
      </c>
      <c r="R681" t="str">
        <f t="shared" si="20"/>
        <v>26.782 .0028.1204</v>
      </c>
      <c r="S681" t="str">
        <f t="shared" si="21"/>
        <v>11.007.26.782 .0028.1204</v>
      </c>
    </row>
    <row r="682" spans="1:19" x14ac:dyDescent="0.2">
      <c r="A682">
        <v>681</v>
      </c>
      <c r="B682" t="s">
        <v>4873</v>
      </c>
      <c r="C682" t="s">
        <v>4037</v>
      </c>
      <c r="D682" t="s">
        <v>4699</v>
      </c>
      <c r="E682" t="s">
        <v>5064</v>
      </c>
      <c r="F682" t="s">
        <v>5074</v>
      </c>
      <c r="G682" t="s">
        <v>5075</v>
      </c>
      <c r="H682" t="s">
        <v>5076</v>
      </c>
      <c r="I682" t="s">
        <v>5077</v>
      </c>
      <c r="J682" t="s">
        <v>5060</v>
      </c>
      <c r="K682" t="s">
        <v>5061</v>
      </c>
      <c r="L682" t="s">
        <v>5067</v>
      </c>
      <c r="M682" t="s">
        <v>5068</v>
      </c>
      <c r="N682" t="s">
        <v>4655</v>
      </c>
      <c r="O682" t="s">
        <v>4656</v>
      </c>
      <c r="P682" t="s">
        <v>4636</v>
      </c>
      <c r="Q682" t="s">
        <v>4637</v>
      </c>
      <c r="R682" t="str">
        <f t="shared" si="20"/>
        <v>26.782 .0028.1204</v>
      </c>
      <c r="S682" t="str">
        <f t="shared" si="21"/>
        <v>11.007.26.782 .0028.1204</v>
      </c>
    </row>
    <row r="683" spans="1:19" x14ac:dyDescent="0.2">
      <c r="A683">
        <v>682</v>
      </c>
      <c r="B683" t="s">
        <v>4873</v>
      </c>
      <c r="C683" t="s">
        <v>4037</v>
      </c>
      <c r="D683" t="s">
        <v>4699</v>
      </c>
      <c r="E683" t="s">
        <v>5064</v>
      </c>
      <c r="F683" t="s">
        <v>5074</v>
      </c>
      <c r="G683" t="s">
        <v>5075</v>
      </c>
      <c r="H683" t="s">
        <v>5076</v>
      </c>
      <c r="I683" t="s">
        <v>5077</v>
      </c>
      <c r="J683" t="s">
        <v>5060</v>
      </c>
      <c r="K683" t="s">
        <v>5061</v>
      </c>
      <c r="L683" t="s">
        <v>5067</v>
      </c>
      <c r="M683" t="s">
        <v>5068</v>
      </c>
      <c r="N683" t="s">
        <v>4655</v>
      </c>
      <c r="O683" t="s">
        <v>4656</v>
      </c>
      <c r="P683" t="s">
        <v>5078</v>
      </c>
      <c r="Q683" t="s">
        <v>5079</v>
      </c>
      <c r="R683" t="str">
        <f t="shared" si="20"/>
        <v>26.782 .0028.1204</v>
      </c>
      <c r="S683" t="str">
        <f t="shared" si="21"/>
        <v>11.007.26.782 .0028.1204</v>
      </c>
    </row>
    <row r="684" spans="1:19" x14ac:dyDescent="0.2">
      <c r="A684">
        <v>683</v>
      </c>
      <c r="B684" t="s">
        <v>4873</v>
      </c>
      <c r="C684" t="s">
        <v>4037</v>
      </c>
      <c r="D684" t="s">
        <v>4699</v>
      </c>
      <c r="E684" t="s">
        <v>5064</v>
      </c>
      <c r="F684" t="s">
        <v>5074</v>
      </c>
      <c r="G684" t="s">
        <v>5075</v>
      </c>
      <c r="H684" t="s">
        <v>5076</v>
      </c>
      <c r="I684" t="s">
        <v>5077</v>
      </c>
      <c r="J684" t="s">
        <v>5060</v>
      </c>
      <c r="K684" t="s">
        <v>5061</v>
      </c>
      <c r="L684" t="s">
        <v>5067</v>
      </c>
      <c r="M684" t="s">
        <v>5068</v>
      </c>
      <c r="N684" t="s">
        <v>4655</v>
      </c>
      <c r="O684" t="s">
        <v>4656</v>
      </c>
      <c r="P684" t="s">
        <v>4840</v>
      </c>
      <c r="Q684" t="s">
        <v>4841</v>
      </c>
      <c r="R684" t="str">
        <f t="shared" si="20"/>
        <v>26.782 .0028.1204</v>
      </c>
      <c r="S684" t="str">
        <f t="shared" si="21"/>
        <v>11.007.26.782 .0028.1204</v>
      </c>
    </row>
    <row r="685" spans="1:19" x14ac:dyDescent="0.2">
      <c r="A685">
        <v>684</v>
      </c>
      <c r="B685" t="s">
        <v>4873</v>
      </c>
      <c r="C685" t="s">
        <v>4037</v>
      </c>
      <c r="D685" t="s">
        <v>4699</v>
      </c>
      <c r="E685" t="s">
        <v>5064</v>
      </c>
      <c r="F685" t="s">
        <v>5074</v>
      </c>
      <c r="G685" t="s">
        <v>5075</v>
      </c>
      <c r="H685" t="s">
        <v>5076</v>
      </c>
      <c r="I685" t="s">
        <v>5077</v>
      </c>
      <c r="J685" t="s">
        <v>5060</v>
      </c>
      <c r="K685" t="s">
        <v>5061</v>
      </c>
      <c r="L685" t="s">
        <v>5067</v>
      </c>
      <c r="M685" t="s">
        <v>5068</v>
      </c>
      <c r="N685" t="s">
        <v>4655</v>
      </c>
      <c r="O685" t="s">
        <v>4656</v>
      </c>
      <c r="P685" t="s">
        <v>4764</v>
      </c>
      <c r="Q685" t="s">
        <v>4765</v>
      </c>
      <c r="R685" t="str">
        <f t="shared" si="20"/>
        <v>26.782 .0028.1204</v>
      </c>
      <c r="S685" t="str">
        <f t="shared" si="21"/>
        <v>11.007.26.782 .0028.1204</v>
      </c>
    </row>
    <row r="686" spans="1:19" x14ac:dyDescent="0.2">
      <c r="A686">
        <v>685</v>
      </c>
      <c r="B686" t="s">
        <v>4873</v>
      </c>
      <c r="C686" t="s">
        <v>4037</v>
      </c>
      <c r="D686" t="s">
        <v>4699</v>
      </c>
      <c r="E686" t="s">
        <v>5064</v>
      </c>
      <c r="F686" t="s">
        <v>5074</v>
      </c>
      <c r="G686" t="s">
        <v>5075</v>
      </c>
      <c r="H686" t="s">
        <v>5076</v>
      </c>
      <c r="I686" t="s">
        <v>5077</v>
      </c>
      <c r="J686" t="s">
        <v>5060</v>
      </c>
      <c r="K686" t="s">
        <v>5061</v>
      </c>
      <c r="L686" t="s">
        <v>5080</v>
      </c>
      <c r="M686" t="s">
        <v>5081</v>
      </c>
      <c r="N686" t="s">
        <v>4653</v>
      </c>
      <c r="O686" t="s">
        <v>4654</v>
      </c>
      <c r="P686" t="s">
        <v>4636</v>
      </c>
      <c r="Q686" t="s">
        <v>4637</v>
      </c>
      <c r="R686" t="str">
        <f t="shared" si="20"/>
        <v>26.782 .0028.2254</v>
      </c>
      <c r="S686" t="str">
        <f t="shared" si="21"/>
        <v>11.007.26.782 .0028.2254</v>
      </c>
    </row>
    <row r="687" spans="1:19" x14ac:dyDescent="0.2">
      <c r="A687">
        <v>686</v>
      </c>
      <c r="B687" t="s">
        <v>4873</v>
      </c>
      <c r="C687" t="s">
        <v>4037</v>
      </c>
      <c r="D687" t="s">
        <v>4710</v>
      </c>
      <c r="E687" t="s">
        <v>5082</v>
      </c>
      <c r="F687" t="s">
        <v>5040</v>
      </c>
      <c r="G687" t="s">
        <v>5041</v>
      </c>
      <c r="H687" t="s">
        <v>5057</v>
      </c>
      <c r="I687" t="s">
        <v>5058</v>
      </c>
      <c r="J687" t="s">
        <v>1572</v>
      </c>
      <c r="K687" t="s">
        <v>5045</v>
      </c>
      <c r="L687" t="s">
        <v>1957</v>
      </c>
      <c r="M687" t="s">
        <v>5083</v>
      </c>
      <c r="N687" t="s">
        <v>4647</v>
      </c>
      <c r="O687" t="s">
        <v>4648</v>
      </c>
      <c r="P687" t="s">
        <v>4636</v>
      </c>
      <c r="Q687" t="s">
        <v>4637</v>
      </c>
      <c r="R687" t="str">
        <f t="shared" si="20"/>
        <v>15.452 .0027.2051</v>
      </c>
      <c r="S687" t="str">
        <f t="shared" si="21"/>
        <v>11.008.15.452 .0027.2051</v>
      </c>
    </row>
    <row r="688" spans="1:19" x14ac:dyDescent="0.2">
      <c r="A688">
        <v>687</v>
      </c>
      <c r="B688" t="s">
        <v>4873</v>
      </c>
      <c r="C688" t="s">
        <v>4037</v>
      </c>
      <c r="D688" t="s">
        <v>4710</v>
      </c>
      <c r="E688" t="s">
        <v>5082</v>
      </c>
      <c r="F688" t="s">
        <v>5040</v>
      </c>
      <c r="G688" t="s">
        <v>5041</v>
      </c>
      <c r="H688" t="s">
        <v>5057</v>
      </c>
      <c r="I688" t="s">
        <v>5058</v>
      </c>
      <c r="J688" t="s">
        <v>1572</v>
      </c>
      <c r="K688" t="s">
        <v>5045</v>
      </c>
      <c r="L688" t="s">
        <v>1957</v>
      </c>
      <c r="M688" t="s">
        <v>5083</v>
      </c>
      <c r="N688" t="s">
        <v>4653</v>
      </c>
      <c r="O688" t="s">
        <v>4654</v>
      </c>
      <c r="P688" t="s">
        <v>5062</v>
      </c>
      <c r="Q688" t="s">
        <v>5063</v>
      </c>
      <c r="R688" t="str">
        <f t="shared" si="20"/>
        <v>15.452 .0027.2051</v>
      </c>
      <c r="S688" t="str">
        <f t="shared" si="21"/>
        <v>11.008.15.452 .0027.2051</v>
      </c>
    </row>
    <row r="689" spans="1:19" x14ac:dyDescent="0.2">
      <c r="A689">
        <v>688</v>
      </c>
      <c r="B689" t="s">
        <v>4873</v>
      </c>
      <c r="C689" t="s">
        <v>4037</v>
      </c>
      <c r="D689" t="s">
        <v>4710</v>
      </c>
      <c r="E689" t="s">
        <v>5082</v>
      </c>
      <c r="F689" t="s">
        <v>5040</v>
      </c>
      <c r="G689" t="s">
        <v>5041</v>
      </c>
      <c r="H689" t="s">
        <v>5057</v>
      </c>
      <c r="I689" t="s">
        <v>5058</v>
      </c>
      <c r="J689" t="s">
        <v>1572</v>
      </c>
      <c r="K689" t="s">
        <v>5045</v>
      </c>
      <c r="L689" t="s">
        <v>1957</v>
      </c>
      <c r="M689" t="s">
        <v>5083</v>
      </c>
      <c r="N689" t="s">
        <v>4653</v>
      </c>
      <c r="O689" t="s">
        <v>4654</v>
      </c>
      <c r="P689" t="s">
        <v>4636</v>
      </c>
      <c r="Q689" t="s">
        <v>4637</v>
      </c>
      <c r="R689" t="str">
        <f t="shared" si="20"/>
        <v>15.452 .0027.2051</v>
      </c>
      <c r="S689" t="str">
        <f t="shared" si="21"/>
        <v>11.008.15.452 .0027.2051</v>
      </c>
    </row>
    <row r="690" spans="1:19" x14ac:dyDescent="0.2">
      <c r="A690">
        <v>689</v>
      </c>
      <c r="B690" t="s">
        <v>4873</v>
      </c>
      <c r="C690" t="s">
        <v>4037</v>
      </c>
      <c r="D690" t="s">
        <v>4710</v>
      </c>
      <c r="E690" t="s">
        <v>5082</v>
      </c>
      <c r="F690" t="s">
        <v>5040</v>
      </c>
      <c r="G690" t="s">
        <v>5041</v>
      </c>
      <c r="H690" t="s">
        <v>5057</v>
      </c>
      <c r="I690" t="s">
        <v>5058</v>
      </c>
      <c r="J690" t="s">
        <v>1572</v>
      </c>
      <c r="K690" t="s">
        <v>5045</v>
      </c>
      <c r="L690" t="s">
        <v>1957</v>
      </c>
      <c r="M690" t="s">
        <v>5083</v>
      </c>
      <c r="N690" t="s">
        <v>4990</v>
      </c>
      <c r="O690" t="s">
        <v>4991</v>
      </c>
      <c r="P690" t="s">
        <v>4636</v>
      </c>
      <c r="Q690" t="s">
        <v>4637</v>
      </c>
      <c r="R690" t="str">
        <f t="shared" si="20"/>
        <v>15.452 .0027.2051</v>
      </c>
      <c r="S690" t="str">
        <f t="shared" si="21"/>
        <v>11.008.15.452 .0027.2051</v>
      </c>
    </row>
    <row r="691" spans="1:19" x14ac:dyDescent="0.2">
      <c r="A691">
        <v>690</v>
      </c>
      <c r="B691" t="s">
        <v>4873</v>
      </c>
      <c r="C691" t="s">
        <v>4037</v>
      </c>
      <c r="D691" t="s">
        <v>4716</v>
      </c>
      <c r="E691" t="s">
        <v>5084</v>
      </c>
      <c r="F691" t="s">
        <v>5040</v>
      </c>
      <c r="G691" t="s">
        <v>5041</v>
      </c>
      <c r="H691" t="s">
        <v>5057</v>
      </c>
      <c r="I691" t="s">
        <v>5058</v>
      </c>
      <c r="J691" t="s">
        <v>1572</v>
      </c>
      <c r="K691" t="s">
        <v>5045</v>
      </c>
      <c r="L691" t="s">
        <v>1957</v>
      </c>
      <c r="M691" t="s">
        <v>5083</v>
      </c>
      <c r="N691" t="s">
        <v>4647</v>
      </c>
      <c r="O691" t="s">
        <v>4648</v>
      </c>
      <c r="P691" t="s">
        <v>4636</v>
      </c>
      <c r="Q691" t="s">
        <v>4637</v>
      </c>
      <c r="R691" t="str">
        <f t="shared" si="20"/>
        <v>15.452 .0027.2051</v>
      </c>
      <c r="S691" t="str">
        <f t="shared" si="21"/>
        <v>11.009.15.452 .0027.2051</v>
      </c>
    </row>
    <row r="692" spans="1:19" x14ac:dyDescent="0.2">
      <c r="A692">
        <v>691</v>
      </c>
      <c r="B692" t="s">
        <v>4873</v>
      </c>
      <c r="C692" t="s">
        <v>4037</v>
      </c>
      <c r="D692" t="s">
        <v>4716</v>
      </c>
      <c r="E692" t="s">
        <v>5084</v>
      </c>
      <c r="F692" t="s">
        <v>5040</v>
      </c>
      <c r="G692" t="s">
        <v>5041</v>
      </c>
      <c r="H692" t="s">
        <v>5057</v>
      </c>
      <c r="I692" t="s">
        <v>5058</v>
      </c>
      <c r="J692" t="s">
        <v>1572</v>
      </c>
      <c r="K692" t="s">
        <v>5045</v>
      </c>
      <c r="L692" t="s">
        <v>1957</v>
      </c>
      <c r="M692" t="s">
        <v>5083</v>
      </c>
      <c r="N692" t="s">
        <v>4653</v>
      </c>
      <c r="O692" t="s">
        <v>4654</v>
      </c>
      <c r="P692" t="s">
        <v>4636</v>
      </c>
      <c r="Q692" t="s">
        <v>4637</v>
      </c>
      <c r="R692" t="str">
        <f t="shared" si="20"/>
        <v>15.452 .0027.2051</v>
      </c>
      <c r="S692" t="str">
        <f t="shared" si="21"/>
        <v>11.009.15.452 .0027.2051</v>
      </c>
    </row>
    <row r="693" spans="1:19" x14ac:dyDescent="0.2">
      <c r="A693">
        <v>692</v>
      </c>
      <c r="B693" t="s">
        <v>4873</v>
      </c>
      <c r="C693" t="s">
        <v>4037</v>
      </c>
      <c r="D693" t="s">
        <v>4716</v>
      </c>
      <c r="E693" t="s">
        <v>5084</v>
      </c>
      <c r="F693" t="s">
        <v>5040</v>
      </c>
      <c r="G693" t="s">
        <v>5041</v>
      </c>
      <c r="H693" t="s">
        <v>5057</v>
      </c>
      <c r="I693" t="s">
        <v>5058</v>
      </c>
      <c r="J693" t="s">
        <v>1572</v>
      </c>
      <c r="K693" t="s">
        <v>5045</v>
      </c>
      <c r="L693" t="s">
        <v>1957</v>
      </c>
      <c r="M693" t="s">
        <v>5083</v>
      </c>
      <c r="N693" t="s">
        <v>4745</v>
      </c>
      <c r="O693" t="s">
        <v>4746</v>
      </c>
      <c r="P693" t="s">
        <v>4636</v>
      </c>
      <c r="Q693" t="s">
        <v>4637</v>
      </c>
      <c r="R693" t="str">
        <f t="shared" si="20"/>
        <v>15.452 .0027.2051</v>
      </c>
      <c r="S693" t="str">
        <f t="shared" si="21"/>
        <v>11.009.15.452 .0027.2051</v>
      </c>
    </row>
    <row r="694" spans="1:19" x14ac:dyDescent="0.2">
      <c r="A694">
        <v>693</v>
      </c>
      <c r="B694" t="s">
        <v>4873</v>
      </c>
      <c r="C694" t="s">
        <v>4037</v>
      </c>
      <c r="D694" t="s">
        <v>4716</v>
      </c>
      <c r="E694" t="s">
        <v>5084</v>
      </c>
      <c r="F694" t="s">
        <v>5085</v>
      </c>
      <c r="G694" t="s">
        <v>5086</v>
      </c>
      <c r="H694" t="s">
        <v>5087</v>
      </c>
      <c r="I694" t="s">
        <v>5088</v>
      </c>
      <c r="J694" t="s">
        <v>1572</v>
      </c>
      <c r="K694" t="s">
        <v>5045</v>
      </c>
      <c r="L694" t="s">
        <v>5089</v>
      </c>
      <c r="M694" t="s">
        <v>5090</v>
      </c>
      <c r="N694" t="s">
        <v>4647</v>
      </c>
      <c r="O694" t="s">
        <v>4648</v>
      </c>
      <c r="P694" t="s">
        <v>4636</v>
      </c>
      <c r="Q694" t="s">
        <v>4637</v>
      </c>
      <c r="R694" t="str">
        <f t="shared" si="20"/>
        <v>17.512 .0027.1205</v>
      </c>
      <c r="S694" t="str">
        <f t="shared" si="21"/>
        <v>11.009.17.512 .0027.1205</v>
      </c>
    </row>
    <row r="695" spans="1:19" x14ac:dyDescent="0.2">
      <c r="A695">
        <v>694</v>
      </c>
      <c r="B695" t="s">
        <v>4873</v>
      </c>
      <c r="C695" t="s">
        <v>4037</v>
      </c>
      <c r="D695" t="s">
        <v>4716</v>
      </c>
      <c r="E695" t="s">
        <v>5084</v>
      </c>
      <c r="F695" t="s">
        <v>5085</v>
      </c>
      <c r="G695" t="s">
        <v>5086</v>
      </c>
      <c r="H695" t="s">
        <v>5087</v>
      </c>
      <c r="I695" t="s">
        <v>5088</v>
      </c>
      <c r="J695" t="s">
        <v>1572</v>
      </c>
      <c r="K695" t="s">
        <v>5045</v>
      </c>
      <c r="L695" t="s">
        <v>5089</v>
      </c>
      <c r="M695" t="s">
        <v>5090</v>
      </c>
      <c r="N695" t="s">
        <v>4653</v>
      </c>
      <c r="O695" t="s">
        <v>4654</v>
      </c>
      <c r="P695" t="s">
        <v>4636</v>
      </c>
      <c r="Q695" t="s">
        <v>4637</v>
      </c>
      <c r="R695" t="str">
        <f t="shared" si="20"/>
        <v>17.512 .0027.1205</v>
      </c>
      <c r="S695" t="str">
        <f t="shared" si="21"/>
        <v>11.009.17.512 .0027.1205</v>
      </c>
    </row>
    <row r="696" spans="1:19" x14ac:dyDescent="0.2">
      <c r="A696">
        <v>695</v>
      </c>
      <c r="B696" t="s">
        <v>4873</v>
      </c>
      <c r="C696" t="s">
        <v>4037</v>
      </c>
      <c r="D696" t="s">
        <v>4716</v>
      </c>
      <c r="E696" t="s">
        <v>5084</v>
      </c>
      <c r="F696" t="s">
        <v>5085</v>
      </c>
      <c r="G696" t="s">
        <v>5086</v>
      </c>
      <c r="H696" t="s">
        <v>5087</v>
      </c>
      <c r="I696" t="s">
        <v>5088</v>
      </c>
      <c r="J696" t="s">
        <v>1572</v>
      </c>
      <c r="K696" t="s">
        <v>5045</v>
      </c>
      <c r="L696" t="s">
        <v>5089</v>
      </c>
      <c r="M696" t="s">
        <v>5090</v>
      </c>
      <c r="N696" t="s">
        <v>4655</v>
      </c>
      <c r="O696" t="s">
        <v>4656</v>
      </c>
      <c r="P696" t="s">
        <v>4636</v>
      </c>
      <c r="Q696" t="s">
        <v>4637</v>
      </c>
      <c r="R696" t="str">
        <f t="shared" si="20"/>
        <v>17.512 .0027.1205</v>
      </c>
      <c r="S696" t="str">
        <f t="shared" si="21"/>
        <v>11.009.17.512 .0027.1205</v>
      </c>
    </row>
    <row r="697" spans="1:19" x14ac:dyDescent="0.2">
      <c r="A697">
        <v>696</v>
      </c>
      <c r="B697" t="s">
        <v>4873</v>
      </c>
      <c r="C697" t="s">
        <v>4037</v>
      </c>
      <c r="D697" t="s">
        <v>4716</v>
      </c>
      <c r="E697" t="s">
        <v>5084</v>
      </c>
      <c r="F697" t="s">
        <v>5085</v>
      </c>
      <c r="G697" t="s">
        <v>5086</v>
      </c>
      <c r="H697" t="s">
        <v>5087</v>
      </c>
      <c r="I697" t="s">
        <v>5088</v>
      </c>
      <c r="J697" t="s">
        <v>1572</v>
      </c>
      <c r="K697" t="s">
        <v>5045</v>
      </c>
      <c r="L697" t="s">
        <v>5089</v>
      </c>
      <c r="M697" t="s">
        <v>5090</v>
      </c>
      <c r="N697" t="s">
        <v>4657</v>
      </c>
      <c r="O697" t="s">
        <v>4658</v>
      </c>
      <c r="P697" t="s">
        <v>4636</v>
      </c>
      <c r="Q697" t="s">
        <v>4637</v>
      </c>
      <c r="R697" t="str">
        <f t="shared" si="20"/>
        <v>17.512 .0027.1205</v>
      </c>
      <c r="S697" t="str">
        <f t="shared" si="21"/>
        <v>11.009.17.512 .0027.1205</v>
      </c>
    </row>
    <row r="698" spans="1:19" x14ac:dyDescent="0.2">
      <c r="A698">
        <v>697</v>
      </c>
      <c r="B698" t="s">
        <v>4873</v>
      </c>
      <c r="C698" t="s">
        <v>4037</v>
      </c>
      <c r="D698" t="s">
        <v>4724</v>
      </c>
      <c r="E698" t="s">
        <v>5091</v>
      </c>
      <c r="F698" t="s">
        <v>5040</v>
      </c>
      <c r="G698" t="s">
        <v>5041</v>
      </c>
      <c r="H698" t="s">
        <v>5042</v>
      </c>
      <c r="I698" t="s">
        <v>5043</v>
      </c>
      <c r="J698" t="s">
        <v>1566</v>
      </c>
      <c r="K698" t="s">
        <v>5092</v>
      </c>
      <c r="L698" t="s">
        <v>1709</v>
      </c>
      <c r="M698" t="s">
        <v>5093</v>
      </c>
      <c r="N698" t="s">
        <v>4647</v>
      </c>
      <c r="O698" t="s">
        <v>4648</v>
      </c>
      <c r="P698" t="s">
        <v>4636</v>
      </c>
      <c r="Q698" t="s">
        <v>4637</v>
      </c>
      <c r="R698" t="str">
        <f t="shared" si="20"/>
        <v>15.451 .0025.1022</v>
      </c>
      <c r="S698" t="str">
        <f t="shared" si="21"/>
        <v>11.011.15.451 .0025.1022</v>
      </c>
    </row>
    <row r="699" spans="1:19" x14ac:dyDescent="0.2">
      <c r="A699">
        <v>698</v>
      </c>
      <c r="B699" t="s">
        <v>4873</v>
      </c>
      <c r="C699" t="s">
        <v>4037</v>
      </c>
      <c r="D699" t="s">
        <v>4724</v>
      </c>
      <c r="E699" t="s">
        <v>5091</v>
      </c>
      <c r="F699" t="s">
        <v>5040</v>
      </c>
      <c r="G699" t="s">
        <v>5041</v>
      </c>
      <c r="H699" t="s">
        <v>5042</v>
      </c>
      <c r="I699" t="s">
        <v>5043</v>
      </c>
      <c r="J699" t="s">
        <v>1566</v>
      </c>
      <c r="K699" t="s">
        <v>5092</v>
      </c>
      <c r="L699" t="s">
        <v>1709</v>
      </c>
      <c r="M699" t="s">
        <v>5093</v>
      </c>
      <c r="N699" t="s">
        <v>4653</v>
      </c>
      <c r="O699" t="s">
        <v>4654</v>
      </c>
      <c r="P699" t="s">
        <v>4636</v>
      </c>
      <c r="Q699" t="s">
        <v>4637</v>
      </c>
      <c r="R699" t="str">
        <f t="shared" si="20"/>
        <v>15.451 .0025.1022</v>
      </c>
      <c r="S699" t="str">
        <f t="shared" si="21"/>
        <v>11.011.15.451 .0025.1022</v>
      </c>
    </row>
    <row r="700" spans="1:19" x14ac:dyDescent="0.2">
      <c r="A700">
        <v>699</v>
      </c>
      <c r="B700" t="s">
        <v>4873</v>
      </c>
      <c r="C700" t="s">
        <v>4037</v>
      </c>
      <c r="D700" t="s">
        <v>4724</v>
      </c>
      <c r="E700" t="s">
        <v>5091</v>
      </c>
      <c r="F700" t="s">
        <v>5040</v>
      </c>
      <c r="G700" t="s">
        <v>5041</v>
      </c>
      <c r="H700" t="s">
        <v>5042</v>
      </c>
      <c r="I700" t="s">
        <v>5043</v>
      </c>
      <c r="J700" t="s">
        <v>1566</v>
      </c>
      <c r="K700" t="s">
        <v>5092</v>
      </c>
      <c r="L700" t="s">
        <v>1709</v>
      </c>
      <c r="M700" t="s">
        <v>5093</v>
      </c>
      <c r="N700" t="s">
        <v>4655</v>
      </c>
      <c r="O700" t="s">
        <v>4656</v>
      </c>
      <c r="P700" t="s">
        <v>4636</v>
      </c>
      <c r="Q700" t="s">
        <v>4637</v>
      </c>
      <c r="R700" t="str">
        <f t="shared" si="20"/>
        <v>15.451 .0025.1022</v>
      </c>
      <c r="S700" t="str">
        <f t="shared" si="21"/>
        <v>11.011.15.451 .0025.1022</v>
      </c>
    </row>
    <row r="701" spans="1:19" x14ac:dyDescent="0.2">
      <c r="A701">
        <v>700</v>
      </c>
      <c r="B701" t="s">
        <v>4873</v>
      </c>
      <c r="C701" t="s">
        <v>4037</v>
      </c>
      <c r="D701" t="s">
        <v>4724</v>
      </c>
      <c r="E701" t="s">
        <v>5091</v>
      </c>
      <c r="F701" t="s">
        <v>5040</v>
      </c>
      <c r="G701" t="s">
        <v>5041</v>
      </c>
      <c r="H701" t="s">
        <v>5042</v>
      </c>
      <c r="I701" t="s">
        <v>5043</v>
      </c>
      <c r="J701" t="s">
        <v>1566</v>
      </c>
      <c r="K701" t="s">
        <v>5092</v>
      </c>
      <c r="L701" t="s">
        <v>1709</v>
      </c>
      <c r="M701" t="s">
        <v>5093</v>
      </c>
      <c r="N701" t="s">
        <v>4657</v>
      </c>
      <c r="O701" t="s">
        <v>4658</v>
      </c>
      <c r="P701" t="s">
        <v>4636</v>
      </c>
      <c r="Q701" t="s">
        <v>4637</v>
      </c>
      <c r="R701" t="str">
        <f t="shared" si="20"/>
        <v>15.451 .0025.1022</v>
      </c>
      <c r="S701" t="str">
        <f t="shared" si="21"/>
        <v>11.011.15.451 .0025.1022</v>
      </c>
    </row>
    <row r="702" spans="1:19" x14ac:dyDescent="0.2">
      <c r="A702">
        <v>701</v>
      </c>
      <c r="B702" t="s">
        <v>4873</v>
      </c>
      <c r="C702" t="s">
        <v>4037</v>
      </c>
      <c r="D702" t="s">
        <v>4724</v>
      </c>
      <c r="E702" t="s">
        <v>5091</v>
      </c>
      <c r="F702" t="s">
        <v>5040</v>
      </c>
      <c r="G702" t="s">
        <v>5041</v>
      </c>
      <c r="H702" t="s">
        <v>5042</v>
      </c>
      <c r="I702" t="s">
        <v>5043</v>
      </c>
      <c r="J702" t="s">
        <v>1566</v>
      </c>
      <c r="K702" t="s">
        <v>5092</v>
      </c>
      <c r="L702" t="s">
        <v>1709</v>
      </c>
      <c r="M702" t="s">
        <v>5093</v>
      </c>
      <c r="N702" t="s">
        <v>5094</v>
      </c>
      <c r="O702" t="s">
        <v>5095</v>
      </c>
      <c r="P702" t="s">
        <v>4636</v>
      </c>
      <c r="Q702" t="s">
        <v>4637</v>
      </c>
      <c r="R702" t="str">
        <f t="shared" si="20"/>
        <v>15.451 .0025.1022</v>
      </c>
      <c r="S702" t="str">
        <f t="shared" si="21"/>
        <v>11.011.15.451 .0025.1022</v>
      </c>
    </row>
    <row r="703" spans="1:19" x14ac:dyDescent="0.2">
      <c r="A703">
        <v>702</v>
      </c>
      <c r="B703" t="s">
        <v>4918</v>
      </c>
      <c r="C703" t="s">
        <v>4067</v>
      </c>
      <c r="D703" t="s">
        <v>4626</v>
      </c>
      <c r="E703" t="s">
        <v>5096</v>
      </c>
      <c r="F703" t="s">
        <v>5097</v>
      </c>
      <c r="G703" t="s">
        <v>5098</v>
      </c>
      <c r="H703" t="s">
        <v>4630</v>
      </c>
      <c r="I703" t="s">
        <v>4631</v>
      </c>
      <c r="J703" t="s">
        <v>1494</v>
      </c>
      <c r="K703" t="s">
        <v>4632</v>
      </c>
      <c r="L703" t="s">
        <v>1814</v>
      </c>
      <c r="M703" t="s">
        <v>4633</v>
      </c>
      <c r="N703" t="s">
        <v>4634</v>
      </c>
      <c r="O703" t="s">
        <v>4635</v>
      </c>
      <c r="P703" t="s">
        <v>4636</v>
      </c>
      <c r="Q703" t="s">
        <v>4637</v>
      </c>
      <c r="R703" t="str">
        <f t="shared" si="20"/>
        <v>27.122 .0001.2001</v>
      </c>
      <c r="S703" t="str">
        <f t="shared" si="21"/>
        <v>12.001.27.122 .0001.2001</v>
      </c>
    </row>
    <row r="704" spans="1:19" x14ac:dyDescent="0.2">
      <c r="A704">
        <v>703</v>
      </c>
      <c r="B704" t="s">
        <v>4918</v>
      </c>
      <c r="C704" t="s">
        <v>4067</v>
      </c>
      <c r="D704" t="s">
        <v>4626</v>
      </c>
      <c r="E704" t="s">
        <v>5096</v>
      </c>
      <c r="F704" t="s">
        <v>5097</v>
      </c>
      <c r="G704" t="s">
        <v>5098</v>
      </c>
      <c r="H704" t="s">
        <v>4630</v>
      </c>
      <c r="I704" t="s">
        <v>4631</v>
      </c>
      <c r="J704" t="s">
        <v>1494</v>
      </c>
      <c r="K704" t="s">
        <v>4632</v>
      </c>
      <c r="L704" t="s">
        <v>1814</v>
      </c>
      <c r="M704" t="s">
        <v>4633</v>
      </c>
      <c r="N704" t="s">
        <v>4638</v>
      </c>
      <c r="O704" t="s">
        <v>4639</v>
      </c>
      <c r="P704" t="s">
        <v>4636</v>
      </c>
      <c r="Q704" t="s">
        <v>4637</v>
      </c>
      <c r="R704" t="str">
        <f t="shared" si="20"/>
        <v>27.122 .0001.2001</v>
      </c>
      <c r="S704" t="str">
        <f t="shared" si="21"/>
        <v>12.001.27.122 .0001.2001</v>
      </c>
    </row>
    <row r="705" spans="1:19" x14ac:dyDescent="0.2">
      <c r="A705">
        <v>704</v>
      </c>
      <c r="B705" t="s">
        <v>4918</v>
      </c>
      <c r="C705" t="s">
        <v>4067</v>
      </c>
      <c r="D705" t="s">
        <v>4626</v>
      </c>
      <c r="E705" t="s">
        <v>5096</v>
      </c>
      <c r="F705" t="s">
        <v>5097</v>
      </c>
      <c r="G705" t="s">
        <v>5098</v>
      </c>
      <c r="H705" t="s">
        <v>4630</v>
      </c>
      <c r="I705" t="s">
        <v>4631</v>
      </c>
      <c r="J705" t="s">
        <v>1494</v>
      </c>
      <c r="K705" t="s">
        <v>4632</v>
      </c>
      <c r="L705" t="s">
        <v>1814</v>
      </c>
      <c r="M705" t="s">
        <v>4633</v>
      </c>
      <c r="N705" t="s">
        <v>4640</v>
      </c>
      <c r="O705" t="s">
        <v>4641</v>
      </c>
      <c r="P705" t="s">
        <v>4636</v>
      </c>
      <c r="Q705" t="s">
        <v>4637</v>
      </c>
      <c r="R705" t="str">
        <f t="shared" si="20"/>
        <v>27.122 .0001.2001</v>
      </c>
      <c r="S705" t="str">
        <f t="shared" si="21"/>
        <v>12.001.27.122 .0001.2001</v>
      </c>
    </row>
    <row r="706" spans="1:19" x14ac:dyDescent="0.2">
      <c r="A706">
        <v>705</v>
      </c>
      <c r="B706" t="s">
        <v>4918</v>
      </c>
      <c r="C706" t="s">
        <v>4067</v>
      </c>
      <c r="D706" t="s">
        <v>4626</v>
      </c>
      <c r="E706" t="s">
        <v>5096</v>
      </c>
      <c r="F706" t="s">
        <v>5097</v>
      </c>
      <c r="G706" t="s">
        <v>5098</v>
      </c>
      <c r="H706" t="s">
        <v>4630</v>
      </c>
      <c r="I706" t="s">
        <v>4631</v>
      </c>
      <c r="J706" t="s">
        <v>1494</v>
      </c>
      <c r="K706" t="s">
        <v>4632</v>
      </c>
      <c r="L706" t="s">
        <v>1814</v>
      </c>
      <c r="M706" t="s">
        <v>4633</v>
      </c>
      <c r="N706" t="s">
        <v>4642</v>
      </c>
      <c r="O706" t="s">
        <v>4643</v>
      </c>
      <c r="P706" t="s">
        <v>4636</v>
      </c>
      <c r="Q706" t="s">
        <v>4637</v>
      </c>
      <c r="R706" t="str">
        <f t="shared" si="20"/>
        <v>27.122 .0001.2001</v>
      </c>
      <c r="S706" t="str">
        <f t="shared" si="21"/>
        <v>12.001.27.122 .0001.2001</v>
      </c>
    </row>
    <row r="707" spans="1:19" x14ac:dyDescent="0.2">
      <c r="A707">
        <v>706</v>
      </c>
      <c r="B707" t="s">
        <v>4918</v>
      </c>
      <c r="C707" t="s">
        <v>4067</v>
      </c>
      <c r="D707" t="s">
        <v>4626</v>
      </c>
      <c r="E707" t="s">
        <v>5096</v>
      </c>
      <c r="F707" t="s">
        <v>5097</v>
      </c>
      <c r="G707" t="s">
        <v>5098</v>
      </c>
      <c r="H707" t="s">
        <v>4630</v>
      </c>
      <c r="I707" t="s">
        <v>4631</v>
      </c>
      <c r="J707" t="s">
        <v>1494</v>
      </c>
      <c r="K707" t="s">
        <v>4632</v>
      </c>
      <c r="L707" t="s">
        <v>1814</v>
      </c>
      <c r="M707" t="s">
        <v>4633</v>
      </c>
      <c r="N707" t="s">
        <v>4644</v>
      </c>
      <c r="O707" t="s">
        <v>4645</v>
      </c>
      <c r="P707" t="s">
        <v>4636</v>
      </c>
      <c r="Q707" t="s">
        <v>4637</v>
      </c>
      <c r="R707" t="str">
        <f t="shared" ref="R707:R770" si="22">F707&amp;"."&amp;H707&amp;"."&amp;J707&amp;"."&amp;L707</f>
        <v>27.122 .0001.2001</v>
      </c>
      <c r="S707" t="str">
        <f t="shared" ref="S707:S770" si="23">B707&amp;"."&amp;D707&amp;"."&amp;F707&amp;"."&amp;H707&amp;"."&amp;J707&amp;"."&amp;L707</f>
        <v>12.001.27.122 .0001.2001</v>
      </c>
    </row>
    <row r="708" spans="1:19" x14ac:dyDescent="0.2">
      <c r="A708">
        <v>707</v>
      </c>
      <c r="B708" t="s">
        <v>4918</v>
      </c>
      <c r="C708" t="s">
        <v>4067</v>
      </c>
      <c r="D708" t="s">
        <v>4626</v>
      </c>
      <c r="E708" t="s">
        <v>5096</v>
      </c>
      <c r="F708" t="s">
        <v>5097</v>
      </c>
      <c r="G708" t="s">
        <v>5098</v>
      </c>
      <c r="H708" t="s">
        <v>4630</v>
      </c>
      <c r="I708" t="s">
        <v>4631</v>
      </c>
      <c r="J708" t="s">
        <v>1494</v>
      </c>
      <c r="K708" t="s">
        <v>4632</v>
      </c>
      <c r="L708" t="s">
        <v>1817</v>
      </c>
      <c r="M708" t="s">
        <v>4646</v>
      </c>
      <c r="N708" t="s">
        <v>4647</v>
      </c>
      <c r="O708" t="s">
        <v>4648</v>
      </c>
      <c r="P708" t="s">
        <v>4636</v>
      </c>
      <c r="Q708" t="s">
        <v>4637</v>
      </c>
      <c r="R708" t="str">
        <f t="shared" si="22"/>
        <v>27.122 .0001.2002</v>
      </c>
      <c r="S708" t="str">
        <f t="shared" si="23"/>
        <v>12.001.27.122 .0001.2002</v>
      </c>
    </row>
    <row r="709" spans="1:19" x14ac:dyDescent="0.2">
      <c r="A709">
        <v>708</v>
      </c>
      <c r="B709" t="s">
        <v>4918</v>
      </c>
      <c r="C709" t="s">
        <v>4067</v>
      </c>
      <c r="D709" t="s">
        <v>4626</v>
      </c>
      <c r="E709" t="s">
        <v>5096</v>
      </c>
      <c r="F709" t="s">
        <v>5097</v>
      </c>
      <c r="G709" t="s">
        <v>5098</v>
      </c>
      <c r="H709" t="s">
        <v>4630</v>
      </c>
      <c r="I709" t="s">
        <v>4631</v>
      </c>
      <c r="J709" t="s">
        <v>1494</v>
      </c>
      <c r="K709" t="s">
        <v>4632</v>
      </c>
      <c r="L709" t="s">
        <v>1817</v>
      </c>
      <c r="M709" t="s">
        <v>4646</v>
      </c>
      <c r="N709" t="s">
        <v>4649</v>
      </c>
      <c r="O709" t="s">
        <v>4650</v>
      </c>
      <c r="P709" t="s">
        <v>4636</v>
      </c>
      <c r="Q709" t="s">
        <v>4637</v>
      </c>
      <c r="R709" t="str">
        <f t="shared" si="22"/>
        <v>27.122 .0001.2002</v>
      </c>
      <c r="S709" t="str">
        <f t="shared" si="23"/>
        <v>12.001.27.122 .0001.2002</v>
      </c>
    </row>
    <row r="710" spans="1:19" x14ac:dyDescent="0.2">
      <c r="A710">
        <v>709</v>
      </c>
      <c r="B710" t="s">
        <v>4918</v>
      </c>
      <c r="C710" t="s">
        <v>4067</v>
      </c>
      <c r="D710" t="s">
        <v>4626</v>
      </c>
      <c r="E710" t="s">
        <v>5096</v>
      </c>
      <c r="F710" t="s">
        <v>5097</v>
      </c>
      <c r="G710" t="s">
        <v>5098</v>
      </c>
      <c r="H710" t="s">
        <v>4630</v>
      </c>
      <c r="I710" t="s">
        <v>4631</v>
      </c>
      <c r="J710" t="s">
        <v>1494</v>
      </c>
      <c r="K710" t="s">
        <v>4632</v>
      </c>
      <c r="L710" t="s">
        <v>1817</v>
      </c>
      <c r="M710" t="s">
        <v>4646</v>
      </c>
      <c r="N710" t="s">
        <v>4651</v>
      </c>
      <c r="O710" t="s">
        <v>4652</v>
      </c>
      <c r="P710" t="s">
        <v>4636</v>
      </c>
      <c r="Q710" t="s">
        <v>4637</v>
      </c>
      <c r="R710" t="str">
        <f t="shared" si="22"/>
        <v>27.122 .0001.2002</v>
      </c>
      <c r="S710" t="str">
        <f t="shared" si="23"/>
        <v>12.001.27.122 .0001.2002</v>
      </c>
    </row>
    <row r="711" spans="1:19" x14ac:dyDescent="0.2">
      <c r="A711">
        <v>710</v>
      </c>
      <c r="B711" t="s">
        <v>4918</v>
      </c>
      <c r="C711" t="s">
        <v>4067</v>
      </c>
      <c r="D711" t="s">
        <v>4626</v>
      </c>
      <c r="E711" t="s">
        <v>5096</v>
      </c>
      <c r="F711" t="s">
        <v>5097</v>
      </c>
      <c r="G711" t="s">
        <v>5098</v>
      </c>
      <c r="H711" t="s">
        <v>4630</v>
      </c>
      <c r="I711" t="s">
        <v>4631</v>
      </c>
      <c r="J711" t="s">
        <v>1494</v>
      </c>
      <c r="K711" t="s">
        <v>4632</v>
      </c>
      <c r="L711" t="s">
        <v>1817</v>
      </c>
      <c r="M711" t="s">
        <v>4646</v>
      </c>
      <c r="N711" t="s">
        <v>4653</v>
      </c>
      <c r="O711" t="s">
        <v>4654</v>
      </c>
      <c r="P711" t="s">
        <v>4636</v>
      </c>
      <c r="Q711" t="s">
        <v>4637</v>
      </c>
      <c r="R711" t="str">
        <f t="shared" si="22"/>
        <v>27.122 .0001.2002</v>
      </c>
      <c r="S711" t="str">
        <f t="shared" si="23"/>
        <v>12.001.27.122 .0001.2002</v>
      </c>
    </row>
    <row r="712" spans="1:19" x14ac:dyDescent="0.2">
      <c r="A712">
        <v>711</v>
      </c>
      <c r="B712" t="s">
        <v>4918</v>
      </c>
      <c r="C712" t="s">
        <v>4067</v>
      </c>
      <c r="D712" t="s">
        <v>4626</v>
      </c>
      <c r="E712" t="s">
        <v>5096</v>
      </c>
      <c r="F712" t="s">
        <v>5097</v>
      </c>
      <c r="G712" t="s">
        <v>5098</v>
      </c>
      <c r="H712" t="s">
        <v>4630</v>
      </c>
      <c r="I712" t="s">
        <v>4631</v>
      </c>
      <c r="J712" t="s">
        <v>1494</v>
      </c>
      <c r="K712" t="s">
        <v>4632</v>
      </c>
      <c r="L712" t="s">
        <v>1817</v>
      </c>
      <c r="M712" t="s">
        <v>4646</v>
      </c>
      <c r="N712" t="s">
        <v>4657</v>
      </c>
      <c r="O712" t="s">
        <v>4658</v>
      </c>
      <c r="P712" t="s">
        <v>4636</v>
      </c>
      <c r="Q712" t="s">
        <v>4637</v>
      </c>
      <c r="R712" t="str">
        <f t="shared" si="22"/>
        <v>27.122 .0001.2002</v>
      </c>
      <c r="S712" t="str">
        <f t="shared" si="23"/>
        <v>12.001.27.122 .0001.2002</v>
      </c>
    </row>
    <row r="713" spans="1:19" x14ac:dyDescent="0.2">
      <c r="A713">
        <v>712</v>
      </c>
      <c r="B713" t="s">
        <v>4918</v>
      </c>
      <c r="C713" t="s">
        <v>4067</v>
      </c>
      <c r="D713" t="s">
        <v>4626</v>
      </c>
      <c r="E713" t="s">
        <v>5096</v>
      </c>
      <c r="F713" t="s">
        <v>5097</v>
      </c>
      <c r="G713" t="s">
        <v>5098</v>
      </c>
      <c r="H713" t="s">
        <v>5099</v>
      </c>
      <c r="I713" t="s">
        <v>5100</v>
      </c>
      <c r="J713" t="s">
        <v>1500</v>
      </c>
      <c r="K713" t="s">
        <v>4728</v>
      </c>
      <c r="L713" t="s">
        <v>1652</v>
      </c>
      <c r="M713" t="s">
        <v>4729</v>
      </c>
      <c r="N713" t="s">
        <v>4655</v>
      </c>
      <c r="O713" t="s">
        <v>4656</v>
      </c>
      <c r="P713" t="s">
        <v>4636</v>
      </c>
      <c r="Q713" t="s">
        <v>4637</v>
      </c>
      <c r="R713" t="str">
        <f t="shared" si="22"/>
        <v>27.811 .0003.1003</v>
      </c>
      <c r="S713" t="str">
        <f t="shared" si="23"/>
        <v>12.001.27.811 .0003.1003</v>
      </c>
    </row>
    <row r="714" spans="1:19" x14ac:dyDescent="0.2">
      <c r="A714">
        <v>713</v>
      </c>
      <c r="B714" t="s">
        <v>4918</v>
      </c>
      <c r="C714" t="s">
        <v>4067</v>
      </c>
      <c r="D714" t="s">
        <v>4626</v>
      </c>
      <c r="E714" t="s">
        <v>5096</v>
      </c>
      <c r="F714" t="s">
        <v>5097</v>
      </c>
      <c r="G714" t="s">
        <v>5098</v>
      </c>
      <c r="H714" t="s">
        <v>5099</v>
      </c>
      <c r="I714" t="s">
        <v>5100</v>
      </c>
      <c r="J714" t="s">
        <v>1817</v>
      </c>
      <c r="K714" t="s">
        <v>5101</v>
      </c>
      <c r="L714" t="s">
        <v>5102</v>
      </c>
      <c r="M714" t="s">
        <v>5101</v>
      </c>
      <c r="N714" t="s">
        <v>4647</v>
      </c>
      <c r="O714" t="s">
        <v>4648</v>
      </c>
      <c r="P714" t="s">
        <v>4636</v>
      </c>
      <c r="Q714" t="s">
        <v>4637</v>
      </c>
      <c r="R714" t="str">
        <f t="shared" si="22"/>
        <v>27.811 .2002.1210</v>
      </c>
      <c r="S714" t="str">
        <f t="shared" si="23"/>
        <v>12.001.27.811 .2002.1210</v>
      </c>
    </row>
    <row r="715" spans="1:19" x14ac:dyDescent="0.2">
      <c r="A715">
        <v>714</v>
      </c>
      <c r="B715" t="s">
        <v>4918</v>
      </c>
      <c r="C715" t="s">
        <v>4067</v>
      </c>
      <c r="D715" t="s">
        <v>4626</v>
      </c>
      <c r="E715" t="s">
        <v>5096</v>
      </c>
      <c r="F715" t="s">
        <v>5097</v>
      </c>
      <c r="G715" t="s">
        <v>5098</v>
      </c>
      <c r="H715" t="s">
        <v>5099</v>
      </c>
      <c r="I715" t="s">
        <v>5100</v>
      </c>
      <c r="J715" t="s">
        <v>1817</v>
      </c>
      <c r="K715" t="s">
        <v>5101</v>
      </c>
      <c r="L715" t="s">
        <v>5102</v>
      </c>
      <c r="M715" t="s">
        <v>5101</v>
      </c>
      <c r="N715" t="s">
        <v>4653</v>
      </c>
      <c r="O715" t="s">
        <v>4654</v>
      </c>
      <c r="P715" t="s">
        <v>4636</v>
      </c>
      <c r="Q715" t="s">
        <v>4637</v>
      </c>
      <c r="R715" t="str">
        <f t="shared" si="22"/>
        <v>27.811 .2002.1210</v>
      </c>
      <c r="S715" t="str">
        <f t="shared" si="23"/>
        <v>12.001.27.811 .2002.1210</v>
      </c>
    </row>
    <row r="716" spans="1:19" x14ac:dyDescent="0.2">
      <c r="A716">
        <v>715</v>
      </c>
      <c r="B716" t="s">
        <v>4918</v>
      </c>
      <c r="C716" t="s">
        <v>4067</v>
      </c>
      <c r="D716" t="s">
        <v>4626</v>
      </c>
      <c r="E716" t="s">
        <v>5096</v>
      </c>
      <c r="F716" t="s">
        <v>5097</v>
      </c>
      <c r="G716" t="s">
        <v>5098</v>
      </c>
      <c r="H716" t="s">
        <v>5099</v>
      </c>
      <c r="I716" t="s">
        <v>5100</v>
      </c>
      <c r="J716" t="s">
        <v>1817</v>
      </c>
      <c r="K716" t="s">
        <v>5101</v>
      </c>
      <c r="L716" t="s">
        <v>5102</v>
      </c>
      <c r="M716" t="s">
        <v>5101</v>
      </c>
      <c r="N716" t="s">
        <v>4657</v>
      </c>
      <c r="O716" t="s">
        <v>4658</v>
      </c>
      <c r="P716" t="s">
        <v>4636</v>
      </c>
      <c r="Q716" t="s">
        <v>4637</v>
      </c>
      <c r="R716" t="str">
        <f t="shared" si="22"/>
        <v>27.811 .2002.1210</v>
      </c>
      <c r="S716" t="str">
        <f t="shared" si="23"/>
        <v>12.001.27.811 .2002.1210</v>
      </c>
    </row>
    <row r="717" spans="1:19" x14ac:dyDescent="0.2">
      <c r="A717">
        <v>716</v>
      </c>
      <c r="B717" t="s">
        <v>4918</v>
      </c>
      <c r="C717" t="s">
        <v>4067</v>
      </c>
      <c r="D717" t="s">
        <v>4626</v>
      </c>
      <c r="E717" t="s">
        <v>5096</v>
      </c>
      <c r="F717" t="s">
        <v>5097</v>
      </c>
      <c r="G717" t="s">
        <v>5098</v>
      </c>
      <c r="H717" t="s">
        <v>5103</v>
      </c>
      <c r="I717" t="s">
        <v>5104</v>
      </c>
      <c r="J717" t="s">
        <v>1542</v>
      </c>
      <c r="K717" t="s">
        <v>5105</v>
      </c>
      <c r="L717" t="s">
        <v>5106</v>
      </c>
      <c r="M717" t="s">
        <v>5107</v>
      </c>
      <c r="N717" t="s">
        <v>4647</v>
      </c>
      <c r="O717" t="s">
        <v>4648</v>
      </c>
      <c r="P717" t="s">
        <v>4636</v>
      </c>
      <c r="Q717" t="s">
        <v>4637</v>
      </c>
      <c r="R717" t="str">
        <f t="shared" si="22"/>
        <v>27.812 .0017.2356</v>
      </c>
      <c r="S717" t="str">
        <f t="shared" si="23"/>
        <v>12.001.27.812 .0017.2356</v>
      </c>
    </row>
    <row r="718" spans="1:19" x14ac:dyDescent="0.2">
      <c r="A718">
        <v>717</v>
      </c>
      <c r="B718" t="s">
        <v>4918</v>
      </c>
      <c r="C718" t="s">
        <v>4067</v>
      </c>
      <c r="D718" t="s">
        <v>4626</v>
      </c>
      <c r="E718" t="s">
        <v>5096</v>
      </c>
      <c r="F718" t="s">
        <v>5097</v>
      </c>
      <c r="G718" t="s">
        <v>5098</v>
      </c>
      <c r="H718" t="s">
        <v>5103</v>
      </c>
      <c r="I718" t="s">
        <v>5104</v>
      </c>
      <c r="J718" t="s">
        <v>1542</v>
      </c>
      <c r="K718" t="s">
        <v>5105</v>
      </c>
      <c r="L718" t="s">
        <v>5106</v>
      </c>
      <c r="M718" t="s">
        <v>5107</v>
      </c>
      <c r="N718" t="s">
        <v>4653</v>
      </c>
      <c r="O718" t="s">
        <v>4654</v>
      </c>
      <c r="P718" t="s">
        <v>4636</v>
      </c>
      <c r="Q718" t="s">
        <v>4637</v>
      </c>
      <c r="R718" t="str">
        <f t="shared" si="22"/>
        <v>27.812 .0017.2356</v>
      </c>
      <c r="S718" t="str">
        <f t="shared" si="23"/>
        <v>12.001.27.812 .0017.2356</v>
      </c>
    </row>
    <row r="719" spans="1:19" x14ac:dyDescent="0.2">
      <c r="A719">
        <v>718</v>
      </c>
      <c r="B719" t="s">
        <v>4918</v>
      </c>
      <c r="C719" t="s">
        <v>4067</v>
      </c>
      <c r="D719" t="s">
        <v>4626</v>
      </c>
      <c r="E719" t="s">
        <v>5096</v>
      </c>
      <c r="F719" t="s">
        <v>5097</v>
      </c>
      <c r="G719" t="s">
        <v>5098</v>
      </c>
      <c r="H719" t="s">
        <v>5103</v>
      </c>
      <c r="I719" t="s">
        <v>5104</v>
      </c>
      <c r="J719" t="s">
        <v>1542</v>
      </c>
      <c r="K719" t="s">
        <v>5105</v>
      </c>
      <c r="L719" t="s">
        <v>5108</v>
      </c>
      <c r="M719" t="s">
        <v>5109</v>
      </c>
      <c r="N719" t="s">
        <v>4647</v>
      </c>
      <c r="O719" t="s">
        <v>4648</v>
      </c>
      <c r="P719" t="s">
        <v>4636</v>
      </c>
      <c r="Q719" t="s">
        <v>4637</v>
      </c>
      <c r="R719" t="str">
        <f t="shared" si="22"/>
        <v>27.812 .0017.2357</v>
      </c>
      <c r="S719" t="str">
        <f t="shared" si="23"/>
        <v>12.001.27.812 .0017.2357</v>
      </c>
    </row>
    <row r="720" spans="1:19" x14ac:dyDescent="0.2">
      <c r="A720">
        <v>719</v>
      </c>
      <c r="B720" t="s">
        <v>4918</v>
      </c>
      <c r="C720" t="s">
        <v>4067</v>
      </c>
      <c r="D720" t="s">
        <v>4626</v>
      </c>
      <c r="E720" t="s">
        <v>5096</v>
      </c>
      <c r="F720" t="s">
        <v>5097</v>
      </c>
      <c r="G720" t="s">
        <v>5098</v>
      </c>
      <c r="H720" t="s">
        <v>5103</v>
      </c>
      <c r="I720" t="s">
        <v>5104</v>
      </c>
      <c r="J720" t="s">
        <v>5110</v>
      </c>
      <c r="K720" t="s">
        <v>5111</v>
      </c>
      <c r="L720" t="s">
        <v>5110</v>
      </c>
      <c r="M720" t="s">
        <v>5112</v>
      </c>
      <c r="N720" t="s">
        <v>4706</v>
      </c>
      <c r="O720" t="s">
        <v>4707</v>
      </c>
      <c r="P720" t="s">
        <v>4636</v>
      </c>
      <c r="Q720" t="s">
        <v>4637</v>
      </c>
      <c r="R720" t="str">
        <f t="shared" si="22"/>
        <v>27.812 .2255.2255</v>
      </c>
      <c r="S720" t="str">
        <f t="shared" si="23"/>
        <v>12.001.27.812 .2255.2255</v>
      </c>
    </row>
    <row r="721" spans="1:19" x14ac:dyDescent="0.2">
      <c r="A721">
        <v>720</v>
      </c>
      <c r="B721" t="s">
        <v>5113</v>
      </c>
      <c r="C721" t="s">
        <v>5114</v>
      </c>
      <c r="D721" t="s">
        <v>4626</v>
      </c>
      <c r="E721" t="s">
        <v>5115</v>
      </c>
      <c r="F721" t="s">
        <v>5116</v>
      </c>
      <c r="G721" t="s">
        <v>2344</v>
      </c>
      <c r="H721" t="s">
        <v>4630</v>
      </c>
      <c r="I721" t="s">
        <v>4631</v>
      </c>
      <c r="J721" t="s">
        <v>1494</v>
      </c>
      <c r="K721" t="s">
        <v>4632</v>
      </c>
      <c r="L721" t="s">
        <v>1814</v>
      </c>
      <c r="M721" t="s">
        <v>4633</v>
      </c>
      <c r="N721" t="s">
        <v>4634</v>
      </c>
      <c r="O721" t="s">
        <v>4635</v>
      </c>
      <c r="P721" t="s">
        <v>4636</v>
      </c>
      <c r="Q721" t="s">
        <v>4637</v>
      </c>
      <c r="R721" t="str">
        <f t="shared" si="22"/>
        <v>16.122 .0001.2001</v>
      </c>
      <c r="S721" t="str">
        <f t="shared" si="23"/>
        <v>13.001.16.122 .0001.2001</v>
      </c>
    </row>
    <row r="722" spans="1:19" x14ac:dyDescent="0.2">
      <c r="A722">
        <v>721</v>
      </c>
      <c r="B722" t="s">
        <v>5113</v>
      </c>
      <c r="C722" t="s">
        <v>5114</v>
      </c>
      <c r="D722" t="s">
        <v>4626</v>
      </c>
      <c r="E722" t="s">
        <v>5115</v>
      </c>
      <c r="F722" t="s">
        <v>5116</v>
      </c>
      <c r="G722" t="s">
        <v>2344</v>
      </c>
      <c r="H722" t="s">
        <v>4630</v>
      </c>
      <c r="I722" t="s">
        <v>4631</v>
      </c>
      <c r="J722" t="s">
        <v>1494</v>
      </c>
      <c r="K722" t="s">
        <v>4632</v>
      </c>
      <c r="L722" t="s">
        <v>1814</v>
      </c>
      <c r="M722" t="s">
        <v>4633</v>
      </c>
      <c r="N722" t="s">
        <v>4638</v>
      </c>
      <c r="O722" t="s">
        <v>4639</v>
      </c>
      <c r="P722" t="s">
        <v>4636</v>
      </c>
      <c r="Q722" t="s">
        <v>4637</v>
      </c>
      <c r="R722" t="str">
        <f t="shared" si="22"/>
        <v>16.122 .0001.2001</v>
      </c>
      <c r="S722" t="str">
        <f t="shared" si="23"/>
        <v>13.001.16.122 .0001.2001</v>
      </c>
    </row>
    <row r="723" spans="1:19" x14ac:dyDescent="0.2">
      <c r="A723">
        <v>722</v>
      </c>
      <c r="B723" t="s">
        <v>5113</v>
      </c>
      <c r="C723" t="s">
        <v>5114</v>
      </c>
      <c r="D723" t="s">
        <v>4626</v>
      </c>
      <c r="E723" t="s">
        <v>5115</v>
      </c>
      <c r="F723" t="s">
        <v>5116</v>
      </c>
      <c r="G723" t="s">
        <v>2344</v>
      </c>
      <c r="H723" t="s">
        <v>4630</v>
      </c>
      <c r="I723" t="s">
        <v>4631</v>
      </c>
      <c r="J723" t="s">
        <v>1494</v>
      </c>
      <c r="K723" t="s">
        <v>4632</v>
      </c>
      <c r="L723" t="s">
        <v>1814</v>
      </c>
      <c r="M723" t="s">
        <v>4633</v>
      </c>
      <c r="N723" t="s">
        <v>4928</v>
      </c>
      <c r="O723" t="s">
        <v>4929</v>
      </c>
      <c r="P723" t="s">
        <v>4636</v>
      </c>
      <c r="Q723" t="s">
        <v>4637</v>
      </c>
      <c r="R723" t="str">
        <f t="shared" si="22"/>
        <v>16.122 .0001.2001</v>
      </c>
      <c r="S723" t="str">
        <f t="shared" si="23"/>
        <v>13.001.16.122 .0001.2001</v>
      </c>
    </row>
    <row r="724" spans="1:19" x14ac:dyDescent="0.2">
      <c r="A724">
        <v>723</v>
      </c>
      <c r="B724" t="s">
        <v>5113</v>
      </c>
      <c r="C724" t="s">
        <v>5114</v>
      </c>
      <c r="D724" t="s">
        <v>4626</v>
      </c>
      <c r="E724" t="s">
        <v>5115</v>
      </c>
      <c r="F724" t="s">
        <v>5116</v>
      </c>
      <c r="G724" t="s">
        <v>2344</v>
      </c>
      <c r="H724" t="s">
        <v>4630</v>
      </c>
      <c r="I724" t="s">
        <v>4631</v>
      </c>
      <c r="J724" t="s">
        <v>1494</v>
      </c>
      <c r="K724" t="s">
        <v>4632</v>
      </c>
      <c r="L724" t="s">
        <v>1814</v>
      </c>
      <c r="M724" t="s">
        <v>4633</v>
      </c>
      <c r="N724" t="s">
        <v>4640</v>
      </c>
      <c r="O724" t="s">
        <v>4641</v>
      </c>
      <c r="P724" t="s">
        <v>4636</v>
      </c>
      <c r="Q724" t="s">
        <v>4637</v>
      </c>
      <c r="R724" t="str">
        <f t="shared" si="22"/>
        <v>16.122 .0001.2001</v>
      </c>
      <c r="S724" t="str">
        <f t="shared" si="23"/>
        <v>13.001.16.122 .0001.2001</v>
      </c>
    </row>
    <row r="725" spans="1:19" x14ac:dyDescent="0.2">
      <c r="A725">
        <v>724</v>
      </c>
      <c r="B725" t="s">
        <v>5113</v>
      </c>
      <c r="C725" t="s">
        <v>5114</v>
      </c>
      <c r="D725" t="s">
        <v>4626</v>
      </c>
      <c r="E725" t="s">
        <v>5115</v>
      </c>
      <c r="F725" t="s">
        <v>5116</v>
      </c>
      <c r="G725" t="s">
        <v>2344</v>
      </c>
      <c r="H725" t="s">
        <v>4630</v>
      </c>
      <c r="I725" t="s">
        <v>4631</v>
      </c>
      <c r="J725" t="s">
        <v>1494</v>
      </c>
      <c r="K725" t="s">
        <v>4632</v>
      </c>
      <c r="L725" t="s">
        <v>1814</v>
      </c>
      <c r="M725" t="s">
        <v>4633</v>
      </c>
      <c r="N725" t="s">
        <v>4642</v>
      </c>
      <c r="O725" t="s">
        <v>4643</v>
      </c>
      <c r="P725" t="s">
        <v>4636</v>
      </c>
      <c r="Q725" t="s">
        <v>4637</v>
      </c>
      <c r="R725" t="str">
        <f t="shared" si="22"/>
        <v>16.122 .0001.2001</v>
      </c>
      <c r="S725" t="str">
        <f t="shared" si="23"/>
        <v>13.001.16.122 .0001.2001</v>
      </c>
    </row>
    <row r="726" spans="1:19" x14ac:dyDescent="0.2">
      <c r="A726">
        <v>725</v>
      </c>
      <c r="B726" t="s">
        <v>5113</v>
      </c>
      <c r="C726" t="s">
        <v>5114</v>
      </c>
      <c r="D726" t="s">
        <v>4626</v>
      </c>
      <c r="E726" t="s">
        <v>5115</v>
      </c>
      <c r="F726" t="s">
        <v>5116</v>
      </c>
      <c r="G726" t="s">
        <v>2344</v>
      </c>
      <c r="H726" t="s">
        <v>4630</v>
      </c>
      <c r="I726" t="s">
        <v>4631</v>
      </c>
      <c r="J726" t="s">
        <v>1494</v>
      </c>
      <c r="K726" t="s">
        <v>4632</v>
      </c>
      <c r="L726" t="s">
        <v>1814</v>
      </c>
      <c r="M726" t="s">
        <v>4633</v>
      </c>
      <c r="N726" t="s">
        <v>4644</v>
      </c>
      <c r="O726" t="s">
        <v>4645</v>
      </c>
      <c r="P726" t="s">
        <v>4636</v>
      </c>
      <c r="Q726" t="s">
        <v>4637</v>
      </c>
      <c r="R726" t="str">
        <f t="shared" si="22"/>
        <v>16.122 .0001.2001</v>
      </c>
      <c r="S726" t="str">
        <f t="shared" si="23"/>
        <v>13.001.16.122 .0001.2001</v>
      </c>
    </row>
    <row r="727" spans="1:19" x14ac:dyDescent="0.2">
      <c r="A727">
        <v>726</v>
      </c>
      <c r="B727" t="s">
        <v>5113</v>
      </c>
      <c r="C727" t="s">
        <v>5114</v>
      </c>
      <c r="D727" t="s">
        <v>4626</v>
      </c>
      <c r="E727" t="s">
        <v>5115</v>
      </c>
      <c r="F727" t="s">
        <v>5116</v>
      </c>
      <c r="G727" t="s">
        <v>2344</v>
      </c>
      <c r="H727" t="s">
        <v>4630</v>
      </c>
      <c r="I727" t="s">
        <v>4631</v>
      </c>
      <c r="J727" t="s">
        <v>1500</v>
      </c>
      <c r="K727" t="s">
        <v>4728</v>
      </c>
      <c r="L727" t="s">
        <v>1652</v>
      </c>
      <c r="M727" t="s">
        <v>4729</v>
      </c>
      <c r="N727" t="s">
        <v>4655</v>
      </c>
      <c r="O727" t="s">
        <v>4656</v>
      </c>
      <c r="P727" t="s">
        <v>4636</v>
      </c>
      <c r="Q727" t="s">
        <v>4637</v>
      </c>
      <c r="R727" t="str">
        <f t="shared" si="22"/>
        <v>16.122 .0003.1003</v>
      </c>
      <c r="S727" t="str">
        <f t="shared" si="23"/>
        <v>13.001.16.122 .0003.1003</v>
      </c>
    </row>
    <row r="728" spans="1:19" x14ac:dyDescent="0.2">
      <c r="A728">
        <v>727</v>
      </c>
      <c r="B728" t="s">
        <v>5113</v>
      </c>
      <c r="C728" t="s">
        <v>5114</v>
      </c>
      <c r="D728" t="s">
        <v>4626</v>
      </c>
      <c r="E728" t="s">
        <v>5115</v>
      </c>
      <c r="F728" t="s">
        <v>5116</v>
      </c>
      <c r="G728" t="s">
        <v>2344</v>
      </c>
      <c r="H728" t="s">
        <v>4734</v>
      </c>
      <c r="I728" t="s">
        <v>4735</v>
      </c>
      <c r="J728" t="s">
        <v>1497</v>
      </c>
      <c r="K728" t="s">
        <v>4736</v>
      </c>
      <c r="L728" t="s">
        <v>1827</v>
      </c>
      <c r="M728" t="s">
        <v>4737</v>
      </c>
      <c r="N728" t="s">
        <v>4653</v>
      </c>
      <c r="O728" t="s">
        <v>4654</v>
      </c>
      <c r="P728" t="s">
        <v>4636</v>
      </c>
      <c r="Q728" t="s">
        <v>4637</v>
      </c>
      <c r="R728" t="str">
        <f t="shared" si="22"/>
        <v>16.128 .0002.2005</v>
      </c>
      <c r="S728" t="str">
        <f t="shared" si="23"/>
        <v>13.001.16.128 .0002.2005</v>
      </c>
    </row>
    <row r="729" spans="1:19" x14ac:dyDescent="0.2">
      <c r="A729">
        <v>728</v>
      </c>
      <c r="B729" t="s">
        <v>5113</v>
      </c>
      <c r="C729" t="s">
        <v>5114</v>
      </c>
      <c r="D729" t="s">
        <v>4676</v>
      </c>
      <c r="E729" t="s">
        <v>5117</v>
      </c>
      <c r="F729" t="s">
        <v>5116</v>
      </c>
      <c r="G729" t="s">
        <v>2344</v>
      </c>
      <c r="H729" t="s">
        <v>5118</v>
      </c>
      <c r="I729" t="s">
        <v>5119</v>
      </c>
      <c r="J729" t="s">
        <v>1593</v>
      </c>
      <c r="K729" t="s">
        <v>5120</v>
      </c>
      <c r="L729" t="s">
        <v>5121</v>
      </c>
      <c r="M729" t="s">
        <v>5122</v>
      </c>
      <c r="N729" t="s">
        <v>4653</v>
      </c>
      <c r="O729" t="s">
        <v>4654</v>
      </c>
      <c r="P729" t="s">
        <v>4636</v>
      </c>
      <c r="Q729" t="s">
        <v>4637</v>
      </c>
      <c r="R729" t="str">
        <f t="shared" si="22"/>
        <v>16.482 .0035.1029</v>
      </c>
      <c r="S729" t="str">
        <f t="shared" si="23"/>
        <v>13.002.16.482 .0035.1029</v>
      </c>
    </row>
    <row r="730" spans="1:19" x14ac:dyDescent="0.2">
      <c r="A730">
        <v>729</v>
      </c>
      <c r="B730" t="s">
        <v>5113</v>
      </c>
      <c r="C730" t="s">
        <v>5114</v>
      </c>
      <c r="D730" t="s">
        <v>4676</v>
      </c>
      <c r="E730" t="s">
        <v>5117</v>
      </c>
      <c r="F730" t="s">
        <v>5116</v>
      </c>
      <c r="G730" t="s">
        <v>2344</v>
      </c>
      <c r="H730" t="s">
        <v>5118</v>
      </c>
      <c r="I730" t="s">
        <v>5119</v>
      </c>
      <c r="J730" t="s">
        <v>1593</v>
      </c>
      <c r="K730" t="s">
        <v>5120</v>
      </c>
      <c r="L730" t="s">
        <v>5121</v>
      </c>
      <c r="M730" t="s">
        <v>5122</v>
      </c>
      <c r="N730" t="s">
        <v>4655</v>
      </c>
      <c r="O730" t="s">
        <v>4656</v>
      </c>
      <c r="P730" t="s">
        <v>4636</v>
      </c>
      <c r="Q730" t="s">
        <v>4637</v>
      </c>
      <c r="R730" t="str">
        <f t="shared" si="22"/>
        <v>16.482 .0035.1029</v>
      </c>
      <c r="S730" t="str">
        <f t="shared" si="23"/>
        <v>13.002.16.482 .0035.1029</v>
      </c>
    </row>
    <row r="731" spans="1:19" x14ac:dyDescent="0.2">
      <c r="A731">
        <v>730</v>
      </c>
      <c r="B731" t="s">
        <v>5113</v>
      </c>
      <c r="C731" t="s">
        <v>5114</v>
      </c>
      <c r="D731" t="s">
        <v>4676</v>
      </c>
      <c r="E731" t="s">
        <v>5117</v>
      </c>
      <c r="F731" t="s">
        <v>5116</v>
      </c>
      <c r="G731" t="s">
        <v>2344</v>
      </c>
      <c r="H731" t="s">
        <v>5118</v>
      </c>
      <c r="I731" t="s">
        <v>5119</v>
      </c>
      <c r="J731" t="s">
        <v>1593</v>
      </c>
      <c r="K731" t="s">
        <v>5120</v>
      </c>
      <c r="L731" t="s">
        <v>5121</v>
      </c>
      <c r="M731" t="s">
        <v>5122</v>
      </c>
      <c r="N731" t="s">
        <v>4655</v>
      </c>
      <c r="O731" t="s">
        <v>4656</v>
      </c>
      <c r="P731" t="s">
        <v>4840</v>
      </c>
      <c r="Q731" t="s">
        <v>4841</v>
      </c>
      <c r="R731" t="str">
        <f t="shared" si="22"/>
        <v>16.482 .0035.1029</v>
      </c>
      <c r="S731" t="str">
        <f t="shared" si="23"/>
        <v>13.002.16.482 .0035.1029</v>
      </c>
    </row>
    <row r="732" spans="1:19" x14ac:dyDescent="0.2">
      <c r="A732">
        <v>731</v>
      </c>
      <c r="B732" t="s">
        <v>5113</v>
      </c>
      <c r="C732" t="s">
        <v>5114</v>
      </c>
      <c r="D732" t="s">
        <v>4676</v>
      </c>
      <c r="E732" t="s">
        <v>5117</v>
      </c>
      <c r="F732" t="s">
        <v>5116</v>
      </c>
      <c r="G732" t="s">
        <v>2344</v>
      </c>
      <c r="H732" t="s">
        <v>5118</v>
      </c>
      <c r="I732" t="s">
        <v>5119</v>
      </c>
      <c r="J732" t="s">
        <v>1593</v>
      </c>
      <c r="K732" t="s">
        <v>5120</v>
      </c>
      <c r="L732" t="s">
        <v>5121</v>
      </c>
      <c r="M732" t="s">
        <v>5122</v>
      </c>
      <c r="N732" t="s">
        <v>4655</v>
      </c>
      <c r="O732" t="s">
        <v>4656</v>
      </c>
      <c r="P732" t="s">
        <v>4764</v>
      </c>
      <c r="Q732" t="s">
        <v>4765</v>
      </c>
      <c r="R732" t="str">
        <f t="shared" si="22"/>
        <v>16.482 .0035.1029</v>
      </c>
      <c r="S732" t="str">
        <f t="shared" si="23"/>
        <v>13.002.16.482 .0035.1029</v>
      </c>
    </row>
    <row r="733" spans="1:19" x14ac:dyDescent="0.2">
      <c r="A733">
        <v>732</v>
      </c>
      <c r="B733" t="s">
        <v>5113</v>
      </c>
      <c r="C733" t="s">
        <v>5114</v>
      </c>
      <c r="D733" t="s">
        <v>4676</v>
      </c>
      <c r="E733" t="s">
        <v>5117</v>
      </c>
      <c r="F733" t="s">
        <v>5116</v>
      </c>
      <c r="G733" t="s">
        <v>2344</v>
      </c>
      <c r="H733" t="s">
        <v>5118</v>
      </c>
      <c r="I733" t="s">
        <v>5119</v>
      </c>
      <c r="J733" t="s">
        <v>1593</v>
      </c>
      <c r="K733" t="s">
        <v>5120</v>
      </c>
      <c r="L733" t="s">
        <v>5121</v>
      </c>
      <c r="M733" t="s">
        <v>5122</v>
      </c>
      <c r="N733" t="s">
        <v>4657</v>
      </c>
      <c r="O733" t="s">
        <v>4658</v>
      </c>
      <c r="P733" t="s">
        <v>4636</v>
      </c>
      <c r="Q733" t="s">
        <v>4637</v>
      </c>
      <c r="R733" t="str">
        <f t="shared" si="22"/>
        <v>16.482 .0035.1029</v>
      </c>
      <c r="S733" t="str">
        <f t="shared" si="23"/>
        <v>13.002.16.482 .0035.1029</v>
      </c>
    </row>
    <row r="734" spans="1:19" x14ac:dyDescent="0.2">
      <c r="A734">
        <v>733</v>
      </c>
      <c r="B734" t="s">
        <v>5113</v>
      </c>
      <c r="C734" t="s">
        <v>5114</v>
      </c>
      <c r="D734" t="s">
        <v>4676</v>
      </c>
      <c r="E734" t="s">
        <v>5117</v>
      </c>
      <c r="F734" t="s">
        <v>5116</v>
      </c>
      <c r="G734" t="s">
        <v>2344</v>
      </c>
      <c r="H734" t="s">
        <v>5118</v>
      </c>
      <c r="I734" t="s">
        <v>5119</v>
      </c>
      <c r="J734" t="s">
        <v>1593</v>
      </c>
      <c r="K734" t="s">
        <v>5120</v>
      </c>
      <c r="L734" t="s">
        <v>5121</v>
      </c>
      <c r="M734" t="s">
        <v>5122</v>
      </c>
      <c r="N734" t="s">
        <v>4932</v>
      </c>
      <c r="O734" t="s">
        <v>4933</v>
      </c>
      <c r="P734" t="s">
        <v>4636</v>
      </c>
      <c r="Q734" t="s">
        <v>4637</v>
      </c>
      <c r="R734" t="str">
        <f t="shared" si="22"/>
        <v>16.482 .0035.1029</v>
      </c>
      <c r="S734" t="str">
        <f t="shared" si="23"/>
        <v>13.002.16.482 .0035.1029</v>
      </c>
    </row>
    <row r="735" spans="1:19" x14ac:dyDescent="0.2">
      <c r="A735">
        <v>734</v>
      </c>
      <c r="B735" t="s">
        <v>5113</v>
      </c>
      <c r="C735" t="s">
        <v>5114</v>
      </c>
      <c r="D735" t="s">
        <v>4676</v>
      </c>
      <c r="E735" t="s">
        <v>5117</v>
      </c>
      <c r="F735" t="s">
        <v>5116</v>
      </c>
      <c r="G735" t="s">
        <v>2344</v>
      </c>
      <c r="H735" t="s">
        <v>5118</v>
      </c>
      <c r="I735" t="s">
        <v>5119</v>
      </c>
      <c r="J735" t="s">
        <v>1593</v>
      </c>
      <c r="K735" t="s">
        <v>5120</v>
      </c>
      <c r="L735" t="s">
        <v>5123</v>
      </c>
      <c r="M735" t="s">
        <v>5124</v>
      </c>
      <c r="N735" t="s">
        <v>4745</v>
      </c>
      <c r="O735" t="s">
        <v>4746</v>
      </c>
      <c r="P735" t="s">
        <v>4636</v>
      </c>
      <c r="Q735" t="s">
        <v>4637</v>
      </c>
      <c r="R735" t="str">
        <f t="shared" si="22"/>
        <v>16.482 .0035.1195</v>
      </c>
      <c r="S735" t="str">
        <f t="shared" si="23"/>
        <v>13.002.16.482 .0035.1195</v>
      </c>
    </row>
    <row r="736" spans="1:19" x14ac:dyDescent="0.2">
      <c r="A736">
        <v>735</v>
      </c>
      <c r="B736" t="s">
        <v>5113</v>
      </c>
      <c r="C736" t="s">
        <v>5114</v>
      </c>
      <c r="D736" t="s">
        <v>4752</v>
      </c>
      <c r="E736" t="s">
        <v>5125</v>
      </c>
      <c r="F736" t="s">
        <v>5116</v>
      </c>
      <c r="G736" t="s">
        <v>2344</v>
      </c>
      <c r="H736" t="s">
        <v>5118</v>
      </c>
      <c r="I736" t="s">
        <v>5119</v>
      </c>
      <c r="J736" t="s">
        <v>1593</v>
      </c>
      <c r="K736" t="s">
        <v>5120</v>
      </c>
      <c r="L736" t="s">
        <v>5126</v>
      </c>
      <c r="M736" t="s">
        <v>5127</v>
      </c>
      <c r="N736" t="s">
        <v>4653</v>
      </c>
      <c r="O736" t="s">
        <v>4654</v>
      </c>
      <c r="P736" t="s">
        <v>4764</v>
      </c>
      <c r="Q736" t="s">
        <v>4765</v>
      </c>
      <c r="R736" t="str">
        <f t="shared" si="22"/>
        <v>16.482 .0035.1030</v>
      </c>
      <c r="S736" t="str">
        <f t="shared" si="23"/>
        <v>13.003.16.482 .0035.1030</v>
      </c>
    </row>
    <row r="737" spans="1:19" x14ac:dyDescent="0.2">
      <c r="A737">
        <v>736</v>
      </c>
      <c r="B737" t="s">
        <v>5113</v>
      </c>
      <c r="C737" t="s">
        <v>5114</v>
      </c>
      <c r="D737" t="s">
        <v>4752</v>
      </c>
      <c r="E737" t="s">
        <v>5125</v>
      </c>
      <c r="F737" t="s">
        <v>5116</v>
      </c>
      <c r="G737" t="s">
        <v>2344</v>
      </c>
      <c r="H737" t="s">
        <v>5118</v>
      </c>
      <c r="I737" t="s">
        <v>5119</v>
      </c>
      <c r="J737" t="s">
        <v>1593</v>
      </c>
      <c r="K737" t="s">
        <v>5120</v>
      </c>
      <c r="L737" t="s">
        <v>5128</v>
      </c>
      <c r="M737" t="s">
        <v>5129</v>
      </c>
      <c r="N737" t="s">
        <v>4647</v>
      </c>
      <c r="O737" t="s">
        <v>4648</v>
      </c>
      <c r="P737" t="s">
        <v>4636</v>
      </c>
      <c r="Q737" t="s">
        <v>4637</v>
      </c>
      <c r="R737" t="str">
        <f t="shared" si="22"/>
        <v>16.482 .0035.1031</v>
      </c>
      <c r="S737" t="str">
        <f t="shared" si="23"/>
        <v>13.003.16.482 .0035.1031</v>
      </c>
    </row>
    <row r="738" spans="1:19" x14ac:dyDescent="0.2">
      <c r="A738">
        <v>737</v>
      </c>
      <c r="B738" t="s">
        <v>5113</v>
      </c>
      <c r="C738" t="s">
        <v>5114</v>
      </c>
      <c r="D738" t="s">
        <v>4752</v>
      </c>
      <c r="E738" t="s">
        <v>5125</v>
      </c>
      <c r="F738" t="s">
        <v>5116</v>
      </c>
      <c r="G738" t="s">
        <v>2344</v>
      </c>
      <c r="H738" t="s">
        <v>5118</v>
      </c>
      <c r="I738" t="s">
        <v>5119</v>
      </c>
      <c r="J738" t="s">
        <v>1593</v>
      </c>
      <c r="K738" t="s">
        <v>5120</v>
      </c>
      <c r="L738" t="s">
        <v>5128</v>
      </c>
      <c r="M738" t="s">
        <v>5129</v>
      </c>
      <c r="N738" t="s">
        <v>4655</v>
      </c>
      <c r="O738" t="s">
        <v>4656</v>
      </c>
      <c r="P738" t="s">
        <v>4636</v>
      </c>
      <c r="Q738" t="s">
        <v>4637</v>
      </c>
      <c r="R738" t="str">
        <f t="shared" si="22"/>
        <v>16.482 .0035.1031</v>
      </c>
      <c r="S738" t="str">
        <f t="shared" si="23"/>
        <v>13.003.16.482 .0035.1031</v>
      </c>
    </row>
    <row r="739" spans="1:19" x14ac:dyDescent="0.2">
      <c r="A739">
        <v>738</v>
      </c>
      <c r="B739" t="s">
        <v>5113</v>
      </c>
      <c r="C739" t="s">
        <v>5114</v>
      </c>
      <c r="D739" t="s">
        <v>4752</v>
      </c>
      <c r="E739" t="s">
        <v>5125</v>
      </c>
      <c r="F739" t="s">
        <v>5116</v>
      </c>
      <c r="G739" t="s">
        <v>2344</v>
      </c>
      <c r="H739" t="s">
        <v>5118</v>
      </c>
      <c r="I739" t="s">
        <v>5119</v>
      </c>
      <c r="J739" t="s">
        <v>1593</v>
      </c>
      <c r="K739" t="s">
        <v>5120</v>
      </c>
      <c r="L739" t="s">
        <v>5128</v>
      </c>
      <c r="M739" t="s">
        <v>5129</v>
      </c>
      <c r="N739" t="s">
        <v>4655</v>
      </c>
      <c r="O739" t="s">
        <v>4656</v>
      </c>
      <c r="P739" t="s">
        <v>4764</v>
      </c>
      <c r="Q739" t="s">
        <v>4765</v>
      </c>
      <c r="R739" t="str">
        <f t="shared" si="22"/>
        <v>16.482 .0035.1031</v>
      </c>
      <c r="S739" t="str">
        <f t="shared" si="23"/>
        <v>13.003.16.482 .0035.1031</v>
      </c>
    </row>
    <row r="740" spans="1:19" x14ac:dyDescent="0.2">
      <c r="A740">
        <v>739</v>
      </c>
      <c r="B740" t="s">
        <v>5113</v>
      </c>
      <c r="C740" t="s">
        <v>5114</v>
      </c>
      <c r="D740" t="s">
        <v>4752</v>
      </c>
      <c r="E740" t="s">
        <v>5125</v>
      </c>
      <c r="F740" t="s">
        <v>5116</v>
      </c>
      <c r="G740" t="s">
        <v>2344</v>
      </c>
      <c r="H740" t="s">
        <v>5118</v>
      </c>
      <c r="I740" t="s">
        <v>5119</v>
      </c>
      <c r="J740" t="s">
        <v>1593</v>
      </c>
      <c r="K740" t="s">
        <v>5120</v>
      </c>
      <c r="L740" t="s">
        <v>5128</v>
      </c>
      <c r="M740" t="s">
        <v>5129</v>
      </c>
      <c r="N740" t="s">
        <v>4657</v>
      </c>
      <c r="O740" t="s">
        <v>4658</v>
      </c>
      <c r="P740" t="s">
        <v>4636</v>
      </c>
      <c r="Q740" t="s">
        <v>4637</v>
      </c>
      <c r="R740" t="str">
        <f t="shared" si="22"/>
        <v>16.482 .0035.1031</v>
      </c>
      <c r="S740" t="str">
        <f t="shared" si="23"/>
        <v>13.003.16.482 .0035.1031</v>
      </c>
    </row>
    <row r="741" spans="1:19" x14ac:dyDescent="0.2">
      <c r="A741">
        <v>740</v>
      </c>
      <c r="B741" t="s">
        <v>5113</v>
      </c>
      <c r="C741" t="s">
        <v>5114</v>
      </c>
      <c r="D741" t="s">
        <v>4752</v>
      </c>
      <c r="E741" t="s">
        <v>5125</v>
      </c>
      <c r="F741" t="s">
        <v>5116</v>
      </c>
      <c r="G741" t="s">
        <v>2344</v>
      </c>
      <c r="H741" t="s">
        <v>5118</v>
      </c>
      <c r="I741" t="s">
        <v>5119</v>
      </c>
      <c r="J741" t="s">
        <v>1593</v>
      </c>
      <c r="K741" t="s">
        <v>5120</v>
      </c>
      <c r="L741" t="s">
        <v>5128</v>
      </c>
      <c r="M741" t="s">
        <v>5129</v>
      </c>
      <c r="N741" t="s">
        <v>5130</v>
      </c>
      <c r="O741" t="s">
        <v>1641</v>
      </c>
      <c r="P741" t="s">
        <v>4636</v>
      </c>
      <c r="Q741" t="s">
        <v>4637</v>
      </c>
      <c r="R741" t="str">
        <f t="shared" si="22"/>
        <v>16.482 .0035.1031</v>
      </c>
      <c r="S741" t="str">
        <f t="shared" si="23"/>
        <v>13.003.16.482 .0035.1031</v>
      </c>
    </row>
    <row r="742" spans="1:19" x14ac:dyDescent="0.2">
      <c r="A742">
        <v>741</v>
      </c>
      <c r="B742" t="s">
        <v>5113</v>
      </c>
      <c r="C742" t="s">
        <v>5114</v>
      </c>
      <c r="D742" t="s">
        <v>4685</v>
      </c>
      <c r="E742" t="s">
        <v>5131</v>
      </c>
      <c r="F742" t="s">
        <v>5040</v>
      </c>
      <c r="G742" t="s">
        <v>5041</v>
      </c>
      <c r="H742" t="s">
        <v>4630</v>
      </c>
      <c r="I742" t="s">
        <v>4631</v>
      </c>
      <c r="J742" t="s">
        <v>1494</v>
      </c>
      <c r="K742" t="s">
        <v>4632</v>
      </c>
      <c r="L742" t="s">
        <v>1817</v>
      </c>
      <c r="M742" t="s">
        <v>4646</v>
      </c>
      <c r="N742" t="s">
        <v>4647</v>
      </c>
      <c r="O742" t="s">
        <v>4648</v>
      </c>
      <c r="P742" t="s">
        <v>4636</v>
      </c>
      <c r="Q742" t="s">
        <v>4637</v>
      </c>
      <c r="R742" t="str">
        <f t="shared" si="22"/>
        <v>15.122 .0001.2002</v>
      </c>
      <c r="S742" t="str">
        <f t="shared" si="23"/>
        <v>13.004.15.122 .0001.2002</v>
      </c>
    </row>
    <row r="743" spans="1:19" x14ac:dyDescent="0.2">
      <c r="A743">
        <v>742</v>
      </c>
      <c r="B743" t="s">
        <v>5113</v>
      </c>
      <c r="C743" t="s">
        <v>5114</v>
      </c>
      <c r="D743" t="s">
        <v>4685</v>
      </c>
      <c r="E743" t="s">
        <v>5131</v>
      </c>
      <c r="F743" t="s">
        <v>5040</v>
      </c>
      <c r="G743" t="s">
        <v>5041</v>
      </c>
      <c r="H743" t="s">
        <v>4630</v>
      </c>
      <c r="I743" t="s">
        <v>4631</v>
      </c>
      <c r="J743" t="s">
        <v>1494</v>
      </c>
      <c r="K743" t="s">
        <v>4632</v>
      </c>
      <c r="L743" t="s">
        <v>1817</v>
      </c>
      <c r="M743" t="s">
        <v>4646</v>
      </c>
      <c r="N743" t="s">
        <v>4653</v>
      </c>
      <c r="O743" t="s">
        <v>4654</v>
      </c>
      <c r="P743" t="s">
        <v>4636</v>
      </c>
      <c r="Q743" t="s">
        <v>4637</v>
      </c>
      <c r="R743" t="str">
        <f t="shared" si="22"/>
        <v>15.122 .0001.2002</v>
      </c>
      <c r="S743" t="str">
        <f t="shared" si="23"/>
        <v>13.004.15.122 .0001.2002</v>
      </c>
    </row>
    <row r="744" spans="1:19" x14ac:dyDescent="0.2">
      <c r="A744">
        <v>743</v>
      </c>
      <c r="B744" t="s">
        <v>5113</v>
      </c>
      <c r="C744" t="s">
        <v>5114</v>
      </c>
      <c r="D744" t="s">
        <v>4685</v>
      </c>
      <c r="E744" t="s">
        <v>5131</v>
      </c>
      <c r="F744" t="s">
        <v>5040</v>
      </c>
      <c r="G744" t="s">
        <v>5041</v>
      </c>
      <c r="H744" t="s">
        <v>4630</v>
      </c>
      <c r="I744" t="s">
        <v>4631</v>
      </c>
      <c r="J744" t="s">
        <v>1494</v>
      </c>
      <c r="K744" t="s">
        <v>4632</v>
      </c>
      <c r="L744" t="s">
        <v>1817</v>
      </c>
      <c r="M744" t="s">
        <v>4646</v>
      </c>
      <c r="N744" t="s">
        <v>4657</v>
      </c>
      <c r="O744" t="s">
        <v>4658</v>
      </c>
      <c r="P744" t="s">
        <v>4636</v>
      </c>
      <c r="Q744" t="s">
        <v>4637</v>
      </c>
      <c r="R744" t="str">
        <f t="shared" si="22"/>
        <v>15.122 .0001.2002</v>
      </c>
      <c r="S744" t="str">
        <f t="shared" si="23"/>
        <v>13.004.15.122 .0001.2002</v>
      </c>
    </row>
    <row r="745" spans="1:19" x14ac:dyDescent="0.2">
      <c r="A745">
        <v>744</v>
      </c>
      <c r="B745" t="s">
        <v>5113</v>
      </c>
      <c r="C745" t="s">
        <v>5114</v>
      </c>
      <c r="D745" t="s">
        <v>4778</v>
      </c>
      <c r="E745" t="s">
        <v>5132</v>
      </c>
      <c r="F745" t="s">
        <v>5040</v>
      </c>
      <c r="G745" t="s">
        <v>5041</v>
      </c>
      <c r="H745" t="s">
        <v>5133</v>
      </c>
      <c r="I745" t="s">
        <v>5134</v>
      </c>
      <c r="J745" t="s">
        <v>5060</v>
      </c>
      <c r="K745" t="s">
        <v>5061</v>
      </c>
      <c r="L745" t="s">
        <v>5135</v>
      </c>
      <c r="M745" t="s">
        <v>5136</v>
      </c>
      <c r="N745" t="s">
        <v>4653</v>
      </c>
      <c r="O745" t="s">
        <v>4654</v>
      </c>
      <c r="P745" t="s">
        <v>4636</v>
      </c>
      <c r="Q745" t="s">
        <v>4637</v>
      </c>
      <c r="R745" t="str">
        <f t="shared" si="22"/>
        <v>15.543 .0028.1196</v>
      </c>
      <c r="S745" t="str">
        <f t="shared" si="23"/>
        <v>13.005.15.543 .0028.1196</v>
      </c>
    </row>
    <row r="746" spans="1:19" x14ac:dyDescent="0.2">
      <c r="A746">
        <v>745</v>
      </c>
      <c r="B746" t="s">
        <v>5113</v>
      </c>
      <c r="C746" t="s">
        <v>5114</v>
      </c>
      <c r="D746" t="s">
        <v>4778</v>
      </c>
      <c r="E746" t="s">
        <v>5132</v>
      </c>
      <c r="F746" t="s">
        <v>5040</v>
      </c>
      <c r="G746" t="s">
        <v>5041</v>
      </c>
      <c r="H746" t="s">
        <v>5133</v>
      </c>
      <c r="I746" t="s">
        <v>5134</v>
      </c>
      <c r="J746" t="s">
        <v>5060</v>
      </c>
      <c r="K746" t="s">
        <v>5061</v>
      </c>
      <c r="L746" t="s">
        <v>5135</v>
      </c>
      <c r="M746" t="s">
        <v>5136</v>
      </c>
      <c r="N746" t="s">
        <v>4657</v>
      </c>
      <c r="O746" t="s">
        <v>4658</v>
      </c>
      <c r="P746" t="s">
        <v>4636</v>
      </c>
      <c r="Q746" t="s">
        <v>4637</v>
      </c>
      <c r="R746" t="str">
        <f t="shared" si="22"/>
        <v>15.543 .0028.1196</v>
      </c>
      <c r="S746" t="str">
        <f t="shared" si="23"/>
        <v>13.005.15.543 .0028.1196</v>
      </c>
    </row>
    <row r="747" spans="1:19" x14ac:dyDescent="0.2">
      <c r="A747">
        <v>746</v>
      </c>
      <c r="B747" t="s">
        <v>5113</v>
      </c>
      <c r="C747" t="s">
        <v>5114</v>
      </c>
      <c r="D747" t="s">
        <v>4687</v>
      </c>
      <c r="E747" t="s">
        <v>5137</v>
      </c>
      <c r="F747" t="s">
        <v>5040</v>
      </c>
      <c r="G747" t="s">
        <v>5041</v>
      </c>
      <c r="H747" t="s">
        <v>4810</v>
      </c>
      <c r="I747" t="s">
        <v>4811</v>
      </c>
      <c r="J747" t="s">
        <v>1527</v>
      </c>
      <c r="K747" t="s">
        <v>4714</v>
      </c>
      <c r="L747" t="s">
        <v>5138</v>
      </c>
      <c r="M747" t="s">
        <v>5139</v>
      </c>
      <c r="N747" t="s">
        <v>4647</v>
      </c>
      <c r="O747" t="s">
        <v>4648</v>
      </c>
      <c r="P747" t="s">
        <v>4636</v>
      </c>
      <c r="Q747" t="s">
        <v>4637</v>
      </c>
      <c r="R747" t="str">
        <f t="shared" si="22"/>
        <v>15.127 .0012.1197</v>
      </c>
      <c r="S747" t="str">
        <f t="shared" si="23"/>
        <v>13.006.15.127 .0012.1197</v>
      </c>
    </row>
    <row r="748" spans="1:19" x14ac:dyDescent="0.2">
      <c r="A748">
        <v>747</v>
      </c>
      <c r="B748" t="s">
        <v>5113</v>
      </c>
      <c r="C748" t="s">
        <v>5114</v>
      </c>
      <c r="D748" t="s">
        <v>4687</v>
      </c>
      <c r="E748" t="s">
        <v>5137</v>
      </c>
      <c r="F748" t="s">
        <v>5040</v>
      </c>
      <c r="G748" t="s">
        <v>5041</v>
      </c>
      <c r="H748" t="s">
        <v>4810</v>
      </c>
      <c r="I748" t="s">
        <v>4811</v>
      </c>
      <c r="J748" t="s">
        <v>1527</v>
      </c>
      <c r="K748" t="s">
        <v>4714</v>
      </c>
      <c r="L748" t="s">
        <v>5138</v>
      </c>
      <c r="M748" t="s">
        <v>5139</v>
      </c>
      <c r="N748" t="s">
        <v>4653</v>
      </c>
      <c r="O748" t="s">
        <v>4654</v>
      </c>
      <c r="P748" t="s">
        <v>4636</v>
      </c>
      <c r="Q748" t="s">
        <v>4637</v>
      </c>
      <c r="R748" t="str">
        <f t="shared" si="22"/>
        <v>15.127 .0012.1197</v>
      </c>
      <c r="S748" t="str">
        <f t="shared" si="23"/>
        <v>13.006.15.127 .0012.1197</v>
      </c>
    </row>
    <row r="749" spans="1:19" x14ac:dyDescent="0.2">
      <c r="A749">
        <v>748</v>
      </c>
      <c r="B749" t="s">
        <v>5113</v>
      </c>
      <c r="C749" t="s">
        <v>5114</v>
      </c>
      <c r="D749" t="s">
        <v>4687</v>
      </c>
      <c r="E749" t="s">
        <v>5137</v>
      </c>
      <c r="F749" t="s">
        <v>5040</v>
      </c>
      <c r="G749" t="s">
        <v>5041</v>
      </c>
      <c r="H749" t="s">
        <v>4810</v>
      </c>
      <c r="I749" t="s">
        <v>4811</v>
      </c>
      <c r="J749" t="s">
        <v>1527</v>
      </c>
      <c r="K749" t="s">
        <v>4714</v>
      </c>
      <c r="L749" t="s">
        <v>5138</v>
      </c>
      <c r="M749" t="s">
        <v>5139</v>
      </c>
      <c r="N749" t="s">
        <v>4657</v>
      </c>
      <c r="O749" t="s">
        <v>4658</v>
      </c>
      <c r="P749" t="s">
        <v>4636</v>
      </c>
      <c r="Q749" t="s">
        <v>4637</v>
      </c>
      <c r="R749" t="str">
        <f t="shared" si="22"/>
        <v>15.127 .0012.1197</v>
      </c>
      <c r="S749" t="str">
        <f t="shared" si="23"/>
        <v>13.006.15.127 .0012.1197</v>
      </c>
    </row>
    <row r="750" spans="1:19" x14ac:dyDescent="0.2">
      <c r="A750">
        <v>749</v>
      </c>
      <c r="B750" t="s">
        <v>5113</v>
      </c>
      <c r="C750" t="s">
        <v>5114</v>
      </c>
      <c r="D750" t="s">
        <v>4699</v>
      </c>
      <c r="E750" t="s">
        <v>5140</v>
      </c>
      <c r="F750" t="s">
        <v>5040</v>
      </c>
      <c r="G750" t="s">
        <v>5041</v>
      </c>
      <c r="H750" t="s">
        <v>4810</v>
      </c>
      <c r="I750" t="s">
        <v>4811</v>
      </c>
      <c r="J750" t="s">
        <v>1527</v>
      </c>
      <c r="K750" t="s">
        <v>4714</v>
      </c>
      <c r="L750" t="s">
        <v>5141</v>
      </c>
      <c r="M750" t="s">
        <v>5142</v>
      </c>
      <c r="N750" t="s">
        <v>4653</v>
      </c>
      <c r="O750" t="s">
        <v>4654</v>
      </c>
      <c r="P750" t="s">
        <v>4636</v>
      </c>
      <c r="Q750" t="s">
        <v>4637</v>
      </c>
      <c r="R750" t="str">
        <f t="shared" si="22"/>
        <v>15.127 .0012.1227</v>
      </c>
      <c r="S750" t="str">
        <f t="shared" si="23"/>
        <v>13.007.15.127 .0012.1227</v>
      </c>
    </row>
    <row r="751" spans="1:19" x14ac:dyDescent="0.2">
      <c r="A751">
        <v>750</v>
      </c>
      <c r="B751" t="s">
        <v>5113</v>
      </c>
      <c r="C751" t="s">
        <v>5114</v>
      </c>
      <c r="D751" t="s">
        <v>4699</v>
      </c>
      <c r="E751" t="s">
        <v>5140</v>
      </c>
      <c r="F751" t="s">
        <v>5040</v>
      </c>
      <c r="G751" t="s">
        <v>5041</v>
      </c>
      <c r="H751" t="s">
        <v>4810</v>
      </c>
      <c r="I751" t="s">
        <v>4811</v>
      </c>
      <c r="J751" t="s">
        <v>1527</v>
      </c>
      <c r="K751" t="s">
        <v>4714</v>
      </c>
      <c r="L751" t="s">
        <v>5141</v>
      </c>
      <c r="M751" t="s">
        <v>5142</v>
      </c>
      <c r="N751" t="s">
        <v>4657</v>
      </c>
      <c r="O751" t="s">
        <v>4658</v>
      </c>
      <c r="P751" t="s">
        <v>4636</v>
      </c>
      <c r="Q751" t="s">
        <v>4637</v>
      </c>
      <c r="R751" t="str">
        <f t="shared" si="22"/>
        <v>15.127 .0012.1227</v>
      </c>
      <c r="S751" t="str">
        <f t="shared" si="23"/>
        <v>13.007.15.127 .0012.1227</v>
      </c>
    </row>
    <row r="752" spans="1:19" x14ac:dyDescent="0.2">
      <c r="A752">
        <v>751</v>
      </c>
      <c r="B752" t="s">
        <v>5113</v>
      </c>
      <c r="C752" t="s">
        <v>5114</v>
      </c>
      <c r="D752" t="s">
        <v>4710</v>
      </c>
      <c r="E752" t="s">
        <v>5143</v>
      </c>
      <c r="F752" t="s">
        <v>4669</v>
      </c>
      <c r="G752" t="s">
        <v>4670</v>
      </c>
      <c r="H752" t="s">
        <v>4691</v>
      </c>
      <c r="I752" t="s">
        <v>4692</v>
      </c>
      <c r="J752" t="s">
        <v>1515</v>
      </c>
      <c r="K752" t="s">
        <v>4673</v>
      </c>
      <c r="L752" t="s">
        <v>1979</v>
      </c>
      <c r="M752" t="s">
        <v>5144</v>
      </c>
      <c r="N752" t="s">
        <v>4788</v>
      </c>
      <c r="O752" t="s">
        <v>4789</v>
      </c>
      <c r="P752" t="s">
        <v>5062</v>
      </c>
      <c r="Q752" t="s">
        <v>5063</v>
      </c>
      <c r="R752" t="str">
        <f t="shared" si="22"/>
        <v>14.244 .0008.2060</v>
      </c>
      <c r="S752" t="str">
        <f t="shared" si="23"/>
        <v>13.008.14.244 .0008.2060</v>
      </c>
    </row>
    <row r="753" spans="1:19" x14ac:dyDescent="0.2">
      <c r="A753">
        <v>752</v>
      </c>
      <c r="B753" t="s">
        <v>5113</v>
      </c>
      <c r="C753" t="s">
        <v>5114</v>
      </c>
      <c r="D753" t="s">
        <v>4710</v>
      </c>
      <c r="E753" t="s">
        <v>5143</v>
      </c>
      <c r="F753" t="s">
        <v>4669</v>
      </c>
      <c r="G753" t="s">
        <v>4670</v>
      </c>
      <c r="H753" t="s">
        <v>4691</v>
      </c>
      <c r="I753" t="s">
        <v>4692</v>
      </c>
      <c r="J753" t="s">
        <v>1515</v>
      </c>
      <c r="K753" t="s">
        <v>4673</v>
      </c>
      <c r="L753" t="s">
        <v>1979</v>
      </c>
      <c r="M753" t="s">
        <v>5144</v>
      </c>
      <c r="N753" t="s">
        <v>4651</v>
      </c>
      <c r="O753" t="s">
        <v>4652</v>
      </c>
      <c r="P753" t="s">
        <v>5062</v>
      </c>
      <c r="Q753" t="s">
        <v>5063</v>
      </c>
      <c r="R753" t="str">
        <f t="shared" si="22"/>
        <v>14.244 .0008.2060</v>
      </c>
      <c r="S753" t="str">
        <f t="shared" si="23"/>
        <v>13.008.14.244 .0008.2060</v>
      </c>
    </row>
    <row r="754" spans="1:19" x14ac:dyDescent="0.2">
      <c r="A754">
        <v>753</v>
      </c>
      <c r="B754" t="s">
        <v>5113</v>
      </c>
      <c r="C754" t="s">
        <v>5114</v>
      </c>
      <c r="D754" t="s">
        <v>4710</v>
      </c>
      <c r="E754" t="s">
        <v>5143</v>
      </c>
      <c r="F754" t="s">
        <v>4669</v>
      </c>
      <c r="G754" t="s">
        <v>4670</v>
      </c>
      <c r="H754" t="s">
        <v>4691</v>
      </c>
      <c r="I754" t="s">
        <v>4692</v>
      </c>
      <c r="J754" t="s">
        <v>1515</v>
      </c>
      <c r="K754" t="s">
        <v>4673</v>
      </c>
      <c r="L754" t="s">
        <v>1979</v>
      </c>
      <c r="M754" t="s">
        <v>5144</v>
      </c>
      <c r="N754" t="s">
        <v>4653</v>
      </c>
      <c r="O754" t="s">
        <v>4654</v>
      </c>
      <c r="P754" t="s">
        <v>5062</v>
      </c>
      <c r="Q754" t="s">
        <v>5063</v>
      </c>
      <c r="R754" t="str">
        <f t="shared" si="22"/>
        <v>14.244 .0008.2060</v>
      </c>
      <c r="S754" t="str">
        <f t="shared" si="23"/>
        <v>13.008.14.244 .0008.2060</v>
      </c>
    </row>
    <row r="755" spans="1:19" x14ac:dyDescent="0.2">
      <c r="A755">
        <v>754</v>
      </c>
      <c r="B755" t="s">
        <v>5113</v>
      </c>
      <c r="C755" t="s">
        <v>5114</v>
      </c>
      <c r="D755" t="s">
        <v>4710</v>
      </c>
      <c r="E755" t="s">
        <v>5143</v>
      </c>
      <c r="F755" t="s">
        <v>4669</v>
      </c>
      <c r="G755" t="s">
        <v>4670</v>
      </c>
      <c r="H755" t="s">
        <v>4691</v>
      </c>
      <c r="I755" t="s">
        <v>4692</v>
      </c>
      <c r="J755" t="s">
        <v>1515</v>
      </c>
      <c r="K755" t="s">
        <v>4673</v>
      </c>
      <c r="L755" t="s">
        <v>1979</v>
      </c>
      <c r="M755" t="s">
        <v>5144</v>
      </c>
      <c r="N755" t="s">
        <v>4657</v>
      </c>
      <c r="O755" t="s">
        <v>4658</v>
      </c>
      <c r="P755" t="s">
        <v>5062</v>
      </c>
      <c r="Q755" t="s">
        <v>5063</v>
      </c>
      <c r="R755" t="str">
        <f t="shared" si="22"/>
        <v>14.244 .0008.2060</v>
      </c>
      <c r="S755" t="str">
        <f t="shared" si="23"/>
        <v>13.008.14.244 .0008.2060</v>
      </c>
    </row>
    <row r="756" spans="1:19" x14ac:dyDescent="0.2">
      <c r="A756">
        <v>755</v>
      </c>
      <c r="B756" t="s">
        <v>5113</v>
      </c>
      <c r="C756" t="s">
        <v>5114</v>
      </c>
      <c r="D756" t="s">
        <v>4710</v>
      </c>
      <c r="E756" t="s">
        <v>5143</v>
      </c>
      <c r="F756" t="s">
        <v>5040</v>
      </c>
      <c r="G756" t="s">
        <v>5041</v>
      </c>
      <c r="H756" t="s">
        <v>4810</v>
      </c>
      <c r="I756" t="s">
        <v>4811</v>
      </c>
      <c r="J756" t="s">
        <v>1527</v>
      </c>
      <c r="K756" t="s">
        <v>4714</v>
      </c>
      <c r="L756" t="s">
        <v>5141</v>
      </c>
      <c r="M756" t="s">
        <v>5142</v>
      </c>
      <c r="N756" t="s">
        <v>4788</v>
      </c>
      <c r="O756" t="s">
        <v>4789</v>
      </c>
      <c r="P756" t="s">
        <v>5062</v>
      </c>
      <c r="Q756" t="s">
        <v>5063</v>
      </c>
      <c r="R756" t="str">
        <f t="shared" si="22"/>
        <v>15.127 .0012.1227</v>
      </c>
      <c r="S756" t="str">
        <f t="shared" si="23"/>
        <v>13.008.15.127 .0012.1227</v>
      </c>
    </row>
    <row r="757" spans="1:19" x14ac:dyDescent="0.2">
      <c r="A757">
        <v>756</v>
      </c>
      <c r="B757" t="s">
        <v>5113</v>
      </c>
      <c r="C757" t="s">
        <v>5114</v>
      </c>
      <c r="D757" t="s">
        <v>4710</v>
      </c>
      <c r="E757" t="s">
        <v>5143</v>
      </c>
      <c r="F757" t="s">
        <v>5040</v>
      </c>
      <c r="G757" t="s">
        <v>5041</v>
      </c>
      <c r="H757" t="s">
        <v>4810</v>
      </c>
      <c r="I757" t="s">
        <v>4811</v>
      </c>
      <c r="J757" t="s">
        <v>1527</v>
      </c>
      <c r="K757" t="s">
        <v>4714</v>
      </c>
      <c r="L757" t="s">
        <v>5141</v>
      </c>
      <c r="M757" t="s">
        <v>5142</v>
      </c>
      <c r="N757" t="s">
        <v>4653</v>
      </c>
      <c r="O757" t="s">
        <v>4654</v>
      </c>
      <c r="P757" t="s">
        <v>5062</v>
      </c>
      <c r="Q757" t="s">
        <v>5063</v>
      </c>
      <c r="R757" t="str">
        <f t="shared" si="22"/>
        <v>15.127 .0012.1227</v>
      </c>
      <c r="S757" t="str">
        <f t="shared" si="23"/>
        <v>13.008.15.127 .0012.1227</v>
      </c>
    </row>
    <row r="758" spans="1:19" x14ac:dyDescent="0.2">
      <c r="A758">
        <v>757</v>
      </c>
      <c r="B758" t="s">
        <v>5113</v>
      </c>
      <c r="C758" t="s">
        <v>5114</v>
      </c>
      <c r="D758" t="s">
        <v>4710</v>
      </c>
      <c r="E758" t="s">
        <v>5143</v>
      </c>
      <c r="F758" t="s">
        <v>5040</v>
      </c>
      <c r="G758" t="s">
        <v>5041</v>
      </c>
      <c r="H758" t="s">
        <v>5118</v>
      </c>
      <c r="I758" t="s">
        <v>5119</v>
      </c>
      <c r="J758" t="s">
        <v>1593</v>
      </c>
      <c r="K758" t="s">
        <v>5120</v>
      </c>
      <c r="L758" t="s">
        <v>5121</v>
      </c>
      <c r="M758" t="s">
        <v>5122</v>
      </c>
      <c r="N758" t="s">
        <v>4653</v>
      </c>
      <c r="O758" t="s">
        <v>4654</v>
      </c>
      <c r="P758" t="s">
        <v>5062</v>
      </c>
      <c r="Q758" t="s">
        <v>5063</v>
      </c>
      <c r="R758" t="str">
        <f t="shared" si="22"/>
        <v>15.482 .0035.1029</v>
      </c>
      <c r="S758" t="str">
        <f t="shared" si="23"/>
        <v>13.008.15.482 .0035.1029</v>
      </c>
    </row>
    <row r="759" spans="1:19" x14ac:dyDescent="0.2">
      <c r="A759">
        <v>758</v>
      </c>
      <c r="B759" t="s">
        <v>5113</v>
      </c>
      <c r="C759" t="s">
        <v>5114</v>
      </c>
      <c r="D759" t="s">
        <v>4710</v>
      </c>
      <c r="E759" t="s">
        <v>5143</v>
      </c>
      <c r="F759" t="s">
        <v>5040</v>
      </c>
      <c r="G759" t="s">
        <v>5041</v>
      </c>
      <c r="H759" t="s">
        <v>5118</v>
      </c>
      <c r="I759" t="s">
        <v>5119</v>
      </c>
      <c r="J759" t="s">
        <v>1593</v>
      </c>
      <c r="K759" t="s">
        <v>5120</v>
      </c>
      <c r="L759" t="s">
        <v>5121</v>
      </c>
      <c r="M759" t="s">
        <v>5122</v>
      </c>
      <c r="N759" t="s">
        <v>4932</v>
      </c>
      <c r="O759" t="s">
        <v>4933</v>
      </c>
      <c r="P759" t="s">
        <v>4708</v>
      </c>
      <c r="Q759" t="s">
        <v>4709</v>
      </c>
      <c r="R759" t="str">
        <f t="shared" si="22"/>
        <v>15.482 .0035.1029</v>
      </c>
      <c r="S759" t="str">
        <f t="shared" si="23"/>
        <v>13.008.15.482 .0035.1029</v>
      </c>
    </row>
    <row r="760" spans="1:19" x14ac:dyDescent="0.2">
      <c r="A760">
        <v>759</v>
      </c>
      <c r="B760" t="s">
        <v>5113</v>
      </c>
      <c r="C760" t="s">
        <v>5114</v>
      </c>
      <c r="D760" t="s">
        <v>4710</v>
      </c>
      <c r="E760" t="s">
        <v>5143</v>
      </c>
      <c r="F760" t="s">
        <v>5040</v>
      </c>
      <c r="G760" t="s">
        <v>5041</v>
      </c>
      <c r="H760" t="s">
        <v>5118</v>
      </c>
      <c r="I760" t="s">
        <v>5119</v>
      </c>
      <c r="J760" t="s">
        <v>1593</v>
      </c>
      <c r="K760" t="s">
        <v>5120</v>
      </c>
      <c r="L760" t="s">
        <v>5128</v>
      </c>
      <c r="M760" t="s">
        <v>5129</v>
      </c>
      <c r="N760" t="s">
        <v>4647</v>
      </c>
      <c r="O760" t="s">
        <v>4648</v>
      </c>
      <c r="P760" t="s">
        <v>5062</v>
      </c>
      <c r="Q760" t="s">
        <v>5063</v>
      </c>
      <c r="R760" t="str">
        <f t="shared" si="22"/>
        <v>15.482 .0035.1031</v>
      </c>
      <c r="S760" t="str">
        <f t="shared" si="23"/>
        <v>13.008.15.482 .0035.1031</v>
      </c>
    </row>
    <row r="761" spans="1:19" x14ac:dyDescent="0.2">
      <c r="A761">
        <v>760</v>
      </c>
      <c r="B761" t="s">
        <v>5113</v>
      </c>
      <c r="C761" t="s">
        <v>5114</v>
      </c>
      <c r="D761" t="s">
        <v>4710</v>
      </c>
      <c r="E761" t="s">
        <v>5143</v>
      </c>
      <c r="F761" t="s">
        <v>5040</v>
      </c>
      <c r="G761" t="s">
        <v>5041</v>
      </c>
      <c r="H761" t="s">
        <v>5118</v>
      </c>
      <c r="I761" t="s">
        <v>5119</v>
      </c>
      <c r="J761" t="s">
        <v>1593</v>
      </c>
      <c r="K761" t="s">
        <v>5120</v>
      </c>
      <c r="L761" t="s">
        <v>5128</v>
      </c>
      <c r="M761" t="s">
        <v>5129</v>
      </c>
      <c r="N761" t="s">
        <v>4653</v>
      </c>
      <c r="O761" t="s">
        <v>4654</v>
      </c>
      <c r="P761" t="s">
        <v>5062</v>
      </c>
      <c r="Q761" t="s">
        <v>5063</v>
      </c>
      <c r="R761" t="str">
        <f t="shared" si="22"/>
        <v>15.482 .0035.1031</v>
      </c>
      <c r="S761" t="str">
        <f t="shared" si="23"/>
        <v>13.008.15.482 .0035.1031</v>
      </c>
    </row>
    <row r="762" spans="1:19" x14ac:dyDescent="0.2">
      <c r="A762">
        <v>761</v>
      </c>
      <c r="B762" t="s">
        <v>5113</v>
      </c>
      <c r="C762" t="s">
        <v>5114</v>
      </c>
      <c r="D762" t="s">
        <v>4710</v>
      </c>
      <c r="E762" t="s">
        <v>5143</v>
      </c>
      <c r="F762" t="s">
        <v>5040</v>
      </c>
      <c r="G762" t="s">
        <v>5041</v>
      </c>
      <c r="H762" t="s">
        <v>5118</v>
      </c>
      <c r="I762" t="s">
        <v>5119</v>
      </c>
      <c r="J762" t="s">
        <v>1593</v>
      </c>
      <c r="K762" t="s">
        <v>5120</v>
      </c>
      <c r="L762" t="s">
        <v>5128</v>
      </c>
      <c r="M762" t="s">
        <v>5129</v>
      </c>
      <c r="N762" t="s">
        <v>4655</v>
      </c>
      <c r="O762" t="s">
        <v>4656</v>
      </c>
      <c r="P762" t="s">
        <v>5062</v>
      </c>
      <c r="Q762" t="s">
        <v>5063</v>
      </c>
      <c r="R762" t="str">
        <f t="shared" si="22"/>
        <v>15.482 .0035.1031</v>
      </c>
      <c r="S762" t="str">
        <f t="shared" si="23"/>
        <v>13.008.15.482 .0035.1031</v>
      </c>
    </row>
    <row r="763" spans="1:19" x14ac:dyDescent="0.2">
      <c r="A763">
        <v>762</v>
      </c>
      <c r="B763" t="s">
        <v>5113</v>
      </c>
      <c r="C763" t="s">
        <v>5114</v>
      </c>
      <c r="D763" t="s">
        <v>4710</v>
      </c>
      <c r="E763" t="s">
        <v>5143</v>
      </c>
      <c r="F763" t="s">
        <v>5116</v>
      </c>
      <c r="G763" t="s">
        <v>2344</v>
      </c>
      <c r="H763" t="s">
        <v>5118</v>
      </c>
      <c r="I763" t="s">
        <v>5119</v>
      </c>
      <c r="J763" t="s">
        <v>1593</v>
      </c>
      <c r="K763" t="s">
        <v>5120</v>
      </c>
      <c r="L763" t="s">
        <v>5126</v>
      </c>
      <c r="M763" t="s">
        <v>5127</v>
      </c>
      <c r="N763" t="s">
        <v>4651</v>
      </c>
      <c r="O763" t="s">
        <v>4652</v>
      </c>
      <c r="P763" t="s">
        <v>5062</v>
      </c>
      <c r="Q763" t="s">
        <v>5063</v>
      </c>
      <c r="R763" t="str">
        <f t="shared" si="22"/>
        <v>16.482 .0035.1030</v>
      </c>
      <c r="S763" t="str">
        <f t="shared" si="23"/>
        <v>13.008.16.482 .0035.1030</v>
      </c>
    </row>
    <row r="764" spans="1:19" x14ac:dyDescent="0.2">
      <c r="A764">
        <v>763</v>
      </c>
      <c r="B764" t="s">
        <v>5113</v>
      </c>
      <c r="C764" t="s">
        <v>5114</v>
      </c>
      <c r="D764" t="s">
        <v>4710</v>
      </c>
      <c r="E764" t="s">
        <v>5143</v>
      </c>
      <c r="F764" t="s">
        <v>5116</v>
      </c>
      <c r="G764" t="s">
        <v>2344</v>
      </c>
      <c r="H764" t="s">
        <v>5118</v>
      </c>
      <c r="I764" t="s">
        <v>5119</v>
      </c>
      <c r="J764" t="s">
        <v>1593</v>
      </c>
      <c r="K764" t="s">
        <v>5120</v>
      </c>
      <c r="L764" t="s">
        <v>5126</v>
      </c>
      <c r="M764" t="s">
        <v>5127</v>
      </c>
      <c r="N764" t="s">
        <v>4653</v>
      </c>
      <c r="O764" t="s">
        <v>4654</v>
      </c>
      <c r="P764" t="s">
        <v>5062</v>
      </c>
      <c r="Q764" t="s">
        <v>5063</v>
      </c>
      <c r="R764" t="str">
        <f t="shared" si="22"/>
        <v>16.482 .0035.1030</v>
      </c>
      <c r="S764" t="str">
        <f t="shared" si="23"/>
        <v>13.008.16.482 .0035.1030</v>
      </c>
    </row>
    <row r="765" spans="1:19" x14ac:dyDescent="0.2">
      <c r="A765">
        <v>764</v>
      </c>
      <c r="B765" t="s">
        <v>5113</v>
      </c>
      <c r="C765" t="s">
        <v>5114</v>
      </c>
      <c r="D765" t="s">
        <v>4716</v>
      </c>
      <c r="E765" t="s">
        <v>5145</v>
      </c>
      <c r="F765" t="s">
        <v>5040</v>
      </c>
      <c r="G765" t="s">
        <v>5041</v>
      </c>
      <c r="H765" t="s">
        <v>4630</v>
      </c>
      <c r="I765" t="s">
        <v>4631</v>
      </c>
      <c r="J765" t="s">
        <v>5065</v>
      </c>
      <c r="K765" t="s">
        <v>5066</v>
      </c>
      <c r="L765" t="s">
        <v>5146</v>
      </c>
      <c r="M765" t="s">
        <v>5147</v>
      </c>
      <c r="N765" t="s">
        <v>4655</v>
      </c>
      <c r="O765" t="s">
        <v>4656</v>
      </c>
      <c r="P765" t="s">
        <v>5062</v>
      </c>
      <c r="Q765" t="s">
        <v>5063</v>
      </c>
      <c r="R765" t="str">
        <f t="shared" si="22"/>
        <v>15.122 .0044.1026</v>
      </c>
      <c r="S765" t="str">
        <f t="shared" si="23"/>
        <v>13.009.15.122 .0044.1026</v>
      </c>
    </row>
    <row r="766" spans="1:19" x14ac:dyDescent="0.2">
      <c r="A766">
        <v>765</v>
      </c>
      <c r="B766" t="s">
        <v>4669</v>
      </c>
      <c r="C766" t="s">
        <v>5148</v>
      </c>
      <c r="D766" t="s">
        <v>4626</v>
      </c>
      <c r="E766" t="s">
        <v>5149</v>
      </c>
      <c r="F766" t="s">
        <v>4689</v>
      </c>
      <c r="G766" t="s">
        <v>4690</v>
      </c>
      <c r="H766" t="s">
        <v>4630</v>
      </c>
      <c r="I766" t="s">
        <v>4631</v>
      </c>
      <c r="J766" t="s">
        <v>1494</v>
      </c>
      <c r="K766" t="s">
        <v>4632</v>
      </c>
      <c r="L766" t="s">
        <v>1814</v>
      </c>
      <c r="M766" t="s">
        <v>4633</v>
      </c>
      <c r="N766" t="s">
        <v>4634</v>
      </c>
      <c r="O766" t="s">
        <v>4635</v>
      </c>
      <c r="P766" t="s">
        <v>4636</v>
      </c>
      <c r="Q766" t="s">
        <v>4637</v>
      </c>
      <c r="R766" t="str">
        <f t="shared" si="22"/>
        <v>08.122 .0001.2001</v>
      </c>
      <c r="S766" t="str">
        <f t="shared" si="23"/>
        <v>14.001.08.122 .0001.2001</v>
      </c>
    </row>
    <row r="767" spans="1:19" x14ac:dyDescent="0.2">
      <c r="A767">
        <v>766</v>
      </c>
      <c r="B767" t="s">
        <v>4669</v>
      </c>
      <c r="C767" t="s">
        <v>5148</v>
      </c>
      <c r="D767" t="s">
        <v>4626</v>
      </c>
      <c r="E767" t="s">
        <v>5149</v>
      </c>
      <c r="F767" t="s">
        <v>4689</v>
      </c>
      <c r="G767" t="s">
        <v>4690</v>
      </c>
      <c r="H767" t="s">
        <v>4630</v>
      </c>
      <c r="I767" t="s">
        <v>4631</v>
      </c>
      <c r="J767" t="s">
        <v>1494</v>
      </c>
      <c r="K767" t="s">
        <v>4632</v>
      </c>
      <c r="L767" t="s">
        <v>1814</v>
      </c>
      <c r="M767" t="s">
        <v>4633</v>
      </c>
      <c r="N767" t="s">
        <v>4638</v>
      </c>
      <c r="O767" t="s">
        <v>4639</v>
      </c>
      <c r="P767" t="s">
        <v>4636</v>
      </c>
      <c r="Q767" t="s">
        <v>4637</v>
      </c>
      <c r="R767" t="str">
        <f t="shared" si="22"/>
        <v>08.122 .0001.2001</v>
      </c>
      <c r="S767" t="str">
        <f t="shared" si="23"/>
        <v>14.001.08.122 .0001.2001</v>
      </c>
    </row>
    <row r="768" spans="1:19" x14ac:dyDescent="0.2">
      <c r="A768">
        <v>767</v>
      </c>
      <c r="B768" t="s">
        <v>4669</v>
      </c>
      <c r="C768" t="s">
        <v>5148</v>
      </c>
      <c r="D768" t="s">
        <v>4626</v>
      </c>
      <c r="E768" t="s">
        <v>5149</v>
      </c>
      <c r="F768" t="s">
        <v>4689</v>
      </c>
      <c r="G768" t="s">
        <v>4690</v>
      </c>
      <c r="H768" t="s">
        <v>4630</v>
      </c>
      <c r="I768" t="s">
        <v>4631</v>
      </c>
      <c r="J768" t="s">
        <v>1494</v>
      </c>
      <c r="K768" t="s">
        <v>4632</v>
      </c>
      <c r="L768" t="s">
        <v>1814</v>
      </c>
      <c r="M768" t="s">
        <v>4633</v>
      </c>
      <c r="N768" t="s">
        <v>4640</v>
      </c>
      <c r="O768" t="s">
        <v>4641</v>
      </c>
      <c r="P768" t="s">
        <v>4636</v>
      </c>
      <c r="Q768" t="s">
        <v>4637</v>
      </c>
      <c r="R768" t="str">
        <f t="shared" si="22"/>
        <v>08.122 .0001.2001</v>
      </c>
      <c r="S768" t="str">
        <f t="shared" si="23"/>
        <v>14.001.08.122 .0001.2001</v>
      </c>
    </row>
    <row r="769" spans="1:19" x14ac:dyDescent="0.2">
      <c r="A769">
        <v>768</v>
      </c>
      <c r="B769" t="s">
        <v>4669</v>
      </c>
      <c r="C769" t="s">
        <v>5148</v>
      </c>
      <c r="D769" t="s">
        <v>4626</v>
      </c>
      <c r="E769" t="s">
        <v>5149</v>
      </c>
      <c r="F769" t="s">
        <v>4689</v>
      </c>
      <c r="G769" t="s">
        <v>4690</v>
      </c>
      <c r="H769" t="s">
        <v>4630</v>
      </c>
      <c r="I769" t="s">
        <v>4631</v>
      </c>
      <c r="J769" t="s">
        <v>1494</v>
      </c>
      <c r="K769" t="s">
        <v>4632</v>
      </c>
      <c r="L769" t="s">
        <v>1814</v>
      </c>
      <c r="M769" t="s">
        <v>4633</v>
      </c>
      <c r="N769" t="s">
        <v>4642</v>
      </c>
      <c r="O769" t="s">
        <v>4643</v>
      </c>
      <c r="P769" t="s">
        <v>4636</v>
      </c>
      <c r="Q769" t="s">
        <v>4637</v>
      </c>
      <c r="R769" t="str">
        <f t="shared" si="22"/>
        <v>08.122 .0001.2001</v>
      </c>
      <c r="S769" t="str">
        <f t="shared" si="23"/>
        <v>14.001.08.122 .0001.2001</v>
      </c>
    </row>
    <row r="770" spans="1:19" x14ac:dyDescent="0.2">
      <c r="A770">
        <v>769</v>
      </c>
      <c r="B770" t="s">
        <v>4669</v>
      </c>
      <c r="C770" t="s">
        <v>5148</v>
      </c>
      <c r="D770" t="s">
        <v>4626</v>
      </c>
      <c r="E770" t="s">
        <v>5149</v>
      </c>
      <c r="F770" t="s">
        <v>4689</v>
      </c>
      <c r="G770" t="s">
        <v>4690</v>
      </c>
      <c r="H770" t="s">
        <v>4630</v>
      </c>
      <c r="I770" t="s">
        <v>4631</v>
      </c>
      <c r="J770" t="s">
        <v>1494</v>
      </c>
      <c r="K770" t="s">
        <v>4632</v>
      </c>
      <c r="L770" t="s">
        <v>1814</v>
      </c>
      <c r="M770" t="s">
        <v>4633</v>
      </c>
      <c r="N770" t="s">
        <v>4644</v>
      </c>
      <c r="O770" t="s">
        <v>4645</v>
      </c>
      <c r="P770" t="s">
        <v>4636</v>
      </c>
      <c r="Q770" t="s">
        <v>4637</v>
      </c>
      <c r="R770" t="str">
        <f t="shared" si="22"/>
        <v>08.122 .0001.2001</v>
      </c>
      <c r="S770" t="str">
        <f t="shared" si="23"/>
        <v>14.001.08.122 .0001.2001</v>
      </c>
    </row>
    <row r="771" spans="1:19" x14ac:dyDescent="0.2">
      <c r="A771">
        <v>770</v>
      </c>
      <c r="B771" t="s">
        <v>4669</v>
      </c>
      <c r="C771" t="s">
        <v>5148</v>
      </c>
      <c r="D771" t="s">
        <v>4626</v>
      </c>
      <c r="E771" t="s">
        <v>5149</v>
      </c>
      <c r="F771" t="s">
        <v>4689</v>
      </c>
      <c r="G771" t="s">
        <v>4690</v>
      </c>
      <c r="H771" t="s">
        <v>4630</v>
      </c>
      <c r="I771" t="s">
        <v>4631</v>
      </c>
      <c r="J771" t="s">
        <v>1494</v>
      </c>
      <c r="K771" t="s">
        <v>4632</v>
      </c>
      <c r="L771" t="s">
        <v>1817</v>
      </c>
      <c r="M771" t="s">
        <v>4646</v>
      </c>
      <c r="N771" t="s">
        <v>4647</v>
      </c>
      <c r="O771" t="s">
        <v>4648</v>
      </c>
      <c r="P771" t="s">
        <v>4636</v>
      </c>
      <c r="Q771" t="s">
        <v>4637</v>
      </c>
      <c r="R771" t="str">
        <f t="shared" ref="R771:R834" si="24">F771&amp;"."&amp;H771&amp;"."&amp;J771&amp;"."&amp;L771</f>
        <v>08.122 .0001.2002</v>
      </c>
      <c r="S771" t="str">
        <f t="shared" ref="S771:S834" si="25">B771&amp;"."&amp;D771&amp;"."&amp;F771&amp;"."&amp;H771&amp;"."&amp;J771&amp;"."&amp;L771</f>
        <v>14.001.08.122 .0001.2002</v>
      </c>
    </row>
    <row r="772" spans="1:19" x14ac:dyDescent="0.2">
      <c r="A772">
        <v>771</v>
      </c>
      <c r="B772" t="s">
        <v>4669</v>
      </c>
      <c r="C772" t="s">
        <v>5148</v>
      </c>
      <c r="D772" t="s">
        <v>4626</v>
      </c>
      <c r="E772" t="s">
        <v>5149</v>
      </c>
      <c r="F772" t="s">
        <v>4689</v>
      </c>
      <c r="G772" t="s">
        <v>4690</v>
      </c>
      <c r="H772" t="s">
        <v>4630</v>
      </c>
      <c r="I772" t="s">
        <v>4631</v>
      </c>
      <c r="J772" t="s">
        <v>1494</v>
      </c>
      <c r="K772" t="s">
        <v>4632</v>
      </c>
      <c r="L772" t="s">
        <v>1817</v>
      </c>
      <c r="M772" t="s">
        <v>4646</v>
      </c>
      <c r="N772" t="s">
        <v>4649</v>
      </c>
      <c r="O772" t="s">
        <v>4650</v>
      </c>
      <c r="P772" t="s">
        <v>4636</v>
      </c>
      <c r="Q772" t="s">
        <v>4637</v>
      </c>
      <c r="R772" t="str">
        <f t="shared" si="24"/>
        <v>08.122 .0001.2002</v>
      </c>
      <c r="S772" t="str">
        <f t="shared" si="25"/>
        <v>14.001.08.122 .0001.2002</v>
      </c>
    </row>
    <row r="773" spans="1:19" x14ac:dyDescent="0.2">
      <c r="A773">
        <v>772</v>
      </c>
      <c r="B773" t="s">
        <v>4669</v>
      </c>
      <c r="C773" t="s">
        <v>5148</v>
      </c>
      <c r="D773" t="s">
        <v>4626</v>
      </c>
      <c r="E773" t="s">
        <v>5149</v>
      </c>
      <c r="F773" t="s">
        <v>4689</v>
      </c>
      <c r="G773" t="s">
        <v>4690</v>
      </c>
      <c r="H773" t="s">
        <v>4630</v>
      </c>
      <c r="I773" t="s">
        <v>4631</v>
      </c>
      <c r="J773" t="s">
        <v>1503</v>
      </c>
      <c r="K773" t="s">
        <v>4659</v>
      </c>
      <c r="L773" t="s">
        <v>1662</v>
      </c>
      <c r="M773" t="s">
        <v>4660</v>
      </c>
      <c r="N773" t="s">
        <v>4657</v>
      </c>
      <c r="O773" t="s">
        <v>4658</v>
      </c>
      <c r="P773" t="s">
        <v>4636</v>
      </c>
      <c r="Q773" t="s">
        <v>4637</v>
      </c>
      <c r="R773" t="str">
        <f t="shared" si="24"/>
        <v>08.122 .0004.1006</v>
      </c>
      <c r="S773" t="str">
        <f t="shared" si="25"/>
        <v>14.001.08.122 .0004.1006</v>
      </c>
    </row>
    <row r="774" spans="1:19" x14ac:dyDescent="0.2">
      <c r="A774">
        <v>773</v>
      </c>
      <c r="B774" t="s">
        <v>4669</v>
      </c>
      <c r="C774" t="s">
        <v>5148</v>
      </c>
      <c r="D774" t="s">
        <v>4626</v>
      </c>
      <c r="E774" t="s">
        <v>5149</v>
      </c>
      <c r="F774" t="s">
        <v>4689</v>
      </c>
      <c r="G774" t="s">
        <v>4690</v>
      </c>
      <c r="H774" t="s">
        <v>4630</v>
      </c>
      <c r="I774" t="s">
        <v>4631</v>
      </c>
      <c r="J774" t="s">
        <v>1503</v>
      </c>
      <c r="K774" t="s">
        <v>4659</v>
      </c>
      <c r="L774" t="s">
        <v>1836</v>
      </c>
      <c r="M774" t="s">
        <v>4661</v>
      </c>
      <c r="N774" t="s">
        <v>4647</v>
      </c>
      <c r="O774" t="s">
        <v>4648</v>
      </c>
      <c r="P774" t="s">
        <v>4636</v>
      </c>
      <c r="Q774" t="s">
        <v>4637</v>
      </c>
      <c r="R774" t="str">
        <f t="shared" si="24"/>
        <v>08.122 .0004.2008</v>
      </c>
      <c r="S774" t="str">
        <f t="shared" si="25"/>
        <v>14.001.08.122 .0004.2008</v>
      </c>
    </row>
    <row r="775" spans="1:19" x14ac:dyDescent="0.2">
      <c r="A775">
        <v>774</v>
      </c>
      <c r="B775" t="s">
        <v>4669</v>
      </c>
      <c r="C775" t="s">
        <v>5148</v>
      </c>
      <c r="D775" t="s">
        <v>4626</v>
      </c>
      <c r="E775" t="s">
        <v>5149</v>
      </c>
      <c r="F775" t="s">
        <v>4689</v>
      </c>
      <c r="G775" t="s">
        <v>4690</v>
      </c>
      <c r="H775" t="s">
        <v>4630</v>
      </c>
      <c r="I775" t="s">
        <v>4631</v>
      </c>
      <c r="J775" t="s">
        <v>1503</v>
      </c>
      <c r="K775" t="s">
        <v>4659</v>
      </c>
      <c r="L775" t="s">
        <v>1836</v>
      </c>
      <c r="M775" t="s">
        <v>4661</v>
      </c>
      <c r="N775" t="s">
        <v>4647</v>
      </c>
      <c r="O775" t="s">
        <v>4648</v>
      </c>
      <c r="P775" t="s">
        <v>5150</v>
      </c>
      <c r="Q775" t="s">
        <v>5151</v>
      </c>
      <c r="R775" t="str">
        <f t="shared" si="24"/>
        <v>08.122 .0004.2008</v>
      </c>
      <c r="S775" t="str">
        <f t="shared" si="25"/>
        <v>14.001.08.122 .0004.2008</v>
      </c>
    </row>
    <row r="776" spans="1:19" x14ac:dyDescent="0.2">
      <c r="A776">
        <v>775</v>
      </c>
      <c r="B776" t="s">
        <v>4669</v>
      </c>
      <c r="C776" t="s">
        <v>5148</v>
      </c>
      <c r="D776" t="s">
        <v>4626</v>
      </c>
      <c r="E776" t="s">
        <v>5149</v>
      </c>
      <c r="F776" t="s">
        <v>4689</v>
      </c>
      <c r="G776" t="s">
        <v>4690</v>
      </c>
      <c r="H776" t="s">
        <v>4630</v>
      </c>
      <c r="I776" t="s">
        <v>4631</v>
      </c>
      <c r="J776" t="s">
        <v>1503</v>
      </c>
      <c r="K776" t="s">
        <v>4659</v>
      </c>
      <c r="L776" t="s">
        <v>1836</v>
      </c>
      <c r="M776" t="s">
        <v>4661</v>
      </c>
      <c r="N776" t="s">
        <v>4653</v>
      </c>
      <c r="O776" t="s">
        <v>4654</v>
      </c>
      <c r="P776" t="s">
        <v>4636</v>
      </c>
      <c r="Q776" t="s">
        <v>4637</v>
      </c>
      <c r="R776" t="str">
        <f t="shared" si="24"/>
        <v>08.122 .0004.2008</v>
      </c>
      <c r="S776" t="str">
        <f t="shared" si="25"/>
        <v>14.001.08.122 .0004.2008</v>
      </c>
    </row>
    <row r="777" spans="1:19" x14ac:dyDescent="0.2">
      <c r="A777">
        <v>776</v>
      </c>
      <c r="B777" t="s">
        <v>4669</v>
      </c>
      <c r="C777" t="s">
        <v>5148</v>
      </c>
      <c r="D777" t="s">
        <v>4626</v>
      </c>
      <c r="E777" t="s">
        <v>5149</v>
      </c>
      <c r="F777" t="s">
        <v>4689</v>
      </c>
      <c r="G777" t="s">
        <v>4690</v>
      </c>
      <c r="H777" t="s">
        <v>4630</v>
      </c>
      <c r="I777" t="s">
        <v>4631</v>
      </c>
      <c r="J777" t="s">
        <v>1503</v>
      </c>
      <c r="K777" t="s">
        <v>4659</v>
      </c>
      <c r="L777" t="s">
        <v>1836</v>
      </c>
      <c r="M777" t="s">
        <v>4661</v>
      </c>
      <c r="N777" t="s">
        <v>4653</v>
      </c>
      <c r="O777" t="s">
        <v>4654</v>
      </c>
      <c r="P777" t="s">
        <v>5150</v>
      </c>
      <c r="Q777" t="s">
        <v>5151</v>
      </c>
      <c r="R777" t="str">
        <f t="shared" si="24"/>
        <v>08.122 .0004.2008</v>
      </c>
      <c r="S777" t="str">
        <f t="shared" si="25"/>
        <v>14.001.08.122 .0004.2008</v>
      </c>
    </row>
    <row r="778" spans="1:19" x14ac:dyDescent="0.2">
      <c r="A778">
        <v>777</v>
      </c>
      <c r="B778" t="s">
        <v>4669</v>
      </c>
      <c r="C778" t="s">
        <v>5148</v>
      </c>
      <c r="D778" t="s">
        <v>4626</v>
      </c>
      <c r="E778" t="s">
        <v>5149</v>
      </c>
      <c r="F778" t="s">
        <v>4689</v>
      </c>
      <c r="G778" t="s">
        <v>4690</v>
      </c>
      <c r="H778" t="s">
        <v>4630</v>
      </c>
      <c r="I778" t="s">
        <v>4631</v>
      </c>
      <c r="J778" t="s">
        <v>1503</v>
      </c>
      <c r="K778" t="s">
        <v>4659</v>
      </c>
      <c r="L778" t="s">
        <v>1836</v>
      </c>
      <c r="M778" t="s">
        <v>4661</v>
      </c>
      <c r="N778" t="s">
        <v>4657</v>
      </c>
      <c r="O778" t="s">
        <v>4658</v>
      </c>
      <c r="P778" t="s">
        <v>4636</v>
      </c>
      <c r="Q778" t="s">
        <v>4637</v>
      </c>
      <c r="R778" t="str">
        <f t="shared" si="24"/>
        <v>08.122 .0004.2008</v>
      </c>
      <c r="S778" t="str">
        <f t="shared" si="25"/>
        <v>14.001.08.122 .0004.2008</v>
      </c>
    </row>
    <row r="779" spans="1:19" x14ac:dyDescent="0.2">
      <c r="A779">
        <v>778</v>
      </c>
      <c r="B779" t="s">
        <v>4669</v>
      </c>
      <c r="C779" t="s">
        <v>5148</v>
      </c>
      <c r="D779" t="s">
        <v>4685</v>
      </c>
      <c r="E779" t="s">
        <v>5152</v>
      </c>
      <c r="F779" t="s">
        <v>4689</v>
      </c>
      <c r="G779" t="s">
        <v>4690</v>
      </c>
      <c r="H779" t="s">
        <v>4630</v>
      </c>
      <c r="I779" t="s">
        <v>4631</v>
      </c>
      <c r="J779" t="s">
        <v>1515</v>
      </c>
      <c r="K779" t="s">
        <v>4673</v>
      </c>
      <c r="L779" t="s">
        <v>5153</v>
      </c>
      <c r="M779" t="s">
        <v>5154</v>
      </c>
      <c r="N779" t="s">
        <v>4647</v>
      </c>
      <c r="O779" t="s">
        <v>4648</v>
      </c>
      <c r="P779" t="s">
        <v>4636</v>
      </c>
      <c r="Q779" t="s">
        <v>4637</v>
      </c>
      <c r="R779" t="str">
        <f t="shared" si="24"/>
        <v>08.122 .0008.2281</v>
      </c>
      <c r="S779" t="str">
        <f t="shared" si="25"/>
        <v>14.004.08.122 .0008.2281</v>
      </c>
    </row>
    <row r="780" spans="1:19" x14ac:dyDescent="0.2">
      <c r="A780">
        <v>779</v>
      </c>
      <c r="B780" t="s">
        <v>4669</v>
      </c>
      <c r="C780" t="s">
        <v>5148</v>
      </c>
      <c r="D780" t="s">
        <v>4685</v>
      </c>
      <c r="E780" t="s">
        <v>5152</v>
      </c>
      <c r="F780" t="s">
        <v>4689</v>
      </c>
      <c r="G780" t="s">
        <v>4690</v>
      </c>
      <c r="H780" t="s">
        <v>4630</v>
      </c>
      <c r="I780" t="s">
        <v>4631</v>
      </c>
      <c r="J780" t="s">
        <v>1515</v>
      </c>
      <c r="K780" t="s">
        <v>4673</v>
      </c>
      <c r="L780" t="s">
        <v>5153</v>
      </c>
      <c r="M780" t="s">
        <v>5154</v>
      </c>
      <c r="N780" t="s">
        <v>4647</v>
      </c>
      <c r="O780" t="s">
        <v>4648</v>
      </c>
      <c r="P780" t="s">
        <v>5150</v>
      </c>
      <c r="Q780" t="s">
        <v>5151</v>
      </c>
      <c r="R780" t="str">
        <f t="shared" si="24"/>
        <v>08.122 .0008.2281</v>
      </c>
      <c r="S780" t="str">
        <f t="shared" si="25"/>
        <v>14.004.08.122 .0008.2281</v>
      </c>
    </row>
    <row r="781" spans="1:19" x14ac:dyDescent="0.2">
      <c r="A781">
        <v>780</v>
      </c>
      <c r="B781" t="s">
        <v>4669</v>
      </c>
      <c r="C781" t="s">
        <v>5148</v>
      </c>
      <c r="D781" t="s">
        <v>4685</v>
      </c>
      <c r="E781" t="s">
        <v>5152</v>
      </c>
      <c r="F781" t="s">
        <v>4689</v>
      </c>
      <c r="G781" t="s">
        <v>4690</v>
      </c>
      <c r="H781" t="s">
        <v>4630</v>
      </c>
      <c r="I781" t="s">
        <v>4631</v>
      </c>
      <c r="J781" t="s">
        <v>1515</v>
      </c>
      <c r="K781" t="s">
        <v>4673</v>
      </c>
      <c r="L781" t="s">
        <v>5153</v>
      </c>
      <c r="M781" t="s">
        <v>5154</v>
      </c>
      <c r="N781" t="s">
        <v>4649</v>
      </c>
      <c r="O781" t="s">
        <v>4650</v>
      </c>
      <c r="P781" t="s">
        <v>4636</v>
      </c>
      <c r="Q781" t="s">
        <v>4637</v>
      </c>
      <c r="R781" t="str">
        <f t="shared" si="24"/>
        <v>08.122 .0008.2281</v>
      </c>
      <c r="S781" t="str">
        <f t="shared" si="25"/>
        <v>14.004.08.122 .0008.2281</v>
      </c>
    </row>
    <row r="782" spans="1:19" x14ac:dyDescent="0.2">
      <c r="A782">
        <v>781</v>
      </c>
      <c r="B782" t="s">
        <v>4669</v>
      </c>
      <c r="C782" t="s">
        <v>5148</v>
      </c>
      <c r="D782" t="s">
        <v>4685</v>
      </c>
      <c r="E782" t="s">
        <v>5152</v>
      </c>
      <c r="F782" t="s">
        <v>4689</v>
      </c>
      <c r="G782" t="s">
        <v>4690</v>
      </c>
      <c r="H782" t="s">
        <v>4630</v>
      </c>
      <c r="I782" t="s">
        <v>4631</v>
      </c>
      <c r="J782" t="s">
        <v>1515</v>
      </c>
      <c r="K782" t="s">
        <v>4673</v>
      </c>
      <c r="L782" t="s">
        <v>5153</v>
      </c>
      <c r="M782" t="s">
        <v>5154</v>
      </c>
      <c r="N782" t="s">
        <v>4653</v>
      </c>
      <c r="O782" t="s">
        <v>4654</v>
      </c>
      <c r="P782" t="s">
        <v>4636</v>
      </c>
      <c r="Q782" t="s">
        <v>4637</v>
      </c>
      <c r="R782" t="str">
        <f t="shared" si="24"/>
        <v>08.122 .0008.2281</v>
      </c>
      <c r="S782" t="str">
        <f t="shared" si="25"/>
        <v>14.004.08.122 .0008.2281</v>
      </c>
    </row>
    <row r="783" spans="1:19" x14ac:dyDescent="0.2">
      <c r="A783">
        <v>782</v>
      </c>
      <c r="B783" t="s">
        <v>4669</v>
      </c>
      <c r="C783" t="s">
        <v>5148</v>
      </c>
      <c r="D783" t="s">
        <v>4685</v>
      </c>
      <c r="E783" t="s">
        <v>5152</v>
      </c>
      <c r="F783" t="s">
        <v>4689</v>
      </c>
      <c r="G783" t="s">
        <v>4690</v>
      </c>
      <c r="H783" t="s">
        <v>4630</v>
      </c>
      <c r="I783" t="s">
        <v>4631</v>
      </c>
      <c r="J783" t="s">
        <v>1515</v>
      </c>
      <c r="K783" t="s">
        <v>4673</v>
      </c>
      <c r="L783" t="s">
        <v>5153</v>
      </c>
      <c r="M783" t="s">
        <v>5154</v>
      </c>
      <c r="N783" t="s">
        <v>4653</v>
      </c>
      <c r="O783" t="s">
        <v>4654</v>
      </c>
      <c r="P783" t="s">
        <v>5150</v>
      </c>
      <c r="Q783" t="s">
        <v>5151</v>
      </c>
      <c r="R783" t="str">
        <f t="shared" si="24"/>
        <v>08.122 .0008.2281</v>
      </c>
      <c r="S783" t="str">
        <f t="shared" si="25"/>
        <v>14.004.08.122 .0008.2281</v>
      </c>
    </row>
    <row r="784" spans="1:19" x14ac:dyDescent="0.2">
      <c r="A784">
        <v>783</v>
      </c>
      <c r="B784" t="s">
        <v>4669</v>
      </c>
      <c r="C784" t="s">
        <v>5148</v>
      </c>
      <c r="D784" t="s">
        <v>4778</v>
      </c>
      <c r="E784" t="s">
        <v>5155</v>
      </c>
      <c r="F784" t="s">
        <v>4689</v>
      </c>
      <c r="G784" t="s">
        <v>4690</v>
      </c>
      <c r="H784" t="s">
        <v>4630</v>
      </c>
      <c r="I784" t="s">
        <v>4631</v>
      </c>
      <c r="J784" t="s">
        <v>1515</v>
      </c>
      <c r="K784" t="s">
        <v>4673</v>
      </c>
      <c r="L784" t="s">
        <v>5156</v>
      </c>
      <c r="M784" t="s">
        <v>5157</v>
      </c>
      <c r="N784" t="s">
        <v>4649</v>
      </c>
      <c r="O784" t="s">
        <v>4650</v>
      </c>
      <c r="P784" t="s">
        <v>4636</v>
      </c>
      <c r="Q784" t="s">
        <v>4637</v>
      </c>
      <c r="R784" t="str">
        <f t="shared" si="24"/>
        <v>08.122 .0008.2279</v>
      </c>
      <c r="S784" t="str">
        <f t="shared" si="25"/>
        <v>14.005.08.122 .0008.2279</v>
      </c>
    </row>
    <row r="785" spans="1:19" x14ac:dyDescent="0.2">
      <c r="A785">
        <v>784</v>
      </c>
      <c r="B785" t="s">
        <v>4669</v>
      </c>
      <c r="C785" t="s">
        <v>5148</v>
      </c>
      <c r="D785" t="s">
        <v>4778</v>
      </c>
      <c r="E785" t="s">
        <v>5155</v>
      </c>
      <c r="F785" t="s">
        <v>4689</v>
      </c>
      <c r="G785" t="s">
        <v>4690</v>
      </c>
      <c r="H785" t="s">
        <v>4630</v>
      </c>
      <c r="I785" t="s">
        <v>4631</v>
      </c>
      <c r="J785" t="s">
        <v>1515</v>
      </c>
      <c r="K785" t="s">
        <v>4673</v>
      </c>
      <c r="L785" t="s">
        <v>5156</v>
      </c>
      <c r="M785" t="s">
        <v>5157</v>
      </c>
      <c r="N785" t="s">
        <v>4653</v>
      </c>
      <c r="O785" t="s">
        <v>4654</v>
      </c>
      <c r="P785" t="s">
        <v>4636</v>
      </c>
      <c r="Q785" t="s">
        <v>4637</v>
      </c>
      <c r="R785" t="str">
        <f t="shared" si="24"/>
        <v>08.122 .0008.2279</v>
      </c>
      <c r="S785" t="str">
        <f t="shared" si="25"/>
        <v>14.005.08.122 .0008.2279</v>
      </c>
    </row>
    <row r="786" spans="1:19" x14ac:dyDescent="0.2">
      <c r="A786">
        <v>785</v>
      </c>
      <c r="B786" t="s">
        <v>4669</v>
      </c>
      <c r="C786" t="s">
        <v>5148</v>
      </c>
      <c r="D786" t="s">
        <v>4778</v>
      </c>
      <c r="E786" t="s">
        <v>5155</v>
      </c>
      <c r="F786" t="s">
        <v>4689</v>
      </c>
      <c r="G786" t="s">
        <v>4690</v>
      </c>
      <c r="H786" t="s">
        <v>4630</v>
      </c>
      <c r="I786" t="s">
        <v>4631</v>
      </c>
      <c r="J786" t="s">
        <v>1515</v>
      </c>
      <c r="K786" t="s">
        <v>4673</v>
      </c>
      <c r="L786" t="s">
        <v>5156</v>
      </c>
      <c r="M786" t="s">
        <v>5157</v>
      </c>
      <c r="N786" t="s">
        <v>4653</v>
      </c>
      <c r="O786" t="s">
        <v>4654</v>
      </c>
      <c r="P786" t="s">
        <v>5150</v>
      </c>
      <c r="Q786" t="s">
        <v>5151</v>
      </c>
      <c r="R786" t="str">
        <f t="shared" si="24"/>
        <v>08.122 .0008.2279</v>
      </c>
      <c r="S786" t="str">
        <f t="shared" si="25"/>
        <v>14.005.08.122 .0008.2279</v>
      </c>
    </row>
    <row r="787" spans="1:19" x14ac:dyDescent="0.2">
      <c r="A787">
        <v>786</v>
      </c>
      <c r="B787" t="s">
        <v>4669</v>
      </c>
      <c r="C787" t="s">
        <v>5148</v>
      </c>
      <c r="D787" t="s">
        <v>4778</v>
      </c>
      <c r="E787" t="s">
        <v>5155</v>
      </c>
      <c r="F787" t="s">
        <v>4689</v>
      </c>
      <c r="G787" t="s">
        <v>4690</v>
      </c>
      <c r="H787" t="s">
        <v>4630</v>
      </c>
      <c r="I787" t="s">
        <v>4631</v>
      </c>
      <c r="J787" t="s">
        <v>5158</v>
      </c>
      <c r="K787" t="s">
        <v>5159</v>
      </c>
      <c r="L787" t="s">
        <v>5160</v>
      </c>
      <c r="M787" t="s">
        <v>5161</v>
      </c>
      <c r="N787" t="s">
        <v>4647</v>
      </c>
      <c r="O787" t="s">
        <v>4648</v>
      </c>
      <c r="P787" t="s">
        <v>4636</v>
      </c>
      <c r="Q787" t="s">
        <v>4637</v>
      </c>
      <c r="R787" t="str">
        <f t="shared" si="24"/>
        <v>08.122 .0311.2288</v>
      </c>
      <c r="S787" t="str">
        <f t="shared" si="25"/>
        <v>14.005.08.122 .0311.2288</v>
      </c>
    </row>
    <row r="788" spans="1:19" x14ac:dyDescent="0.2">
      <c r="A788">
        <v>787</v>
      </c>
      <c r="B788" t="s">
        <v>4669</v>
      </c>
      <c r="C788" t="s">
        <v>5148</v>
      </c>
      <c r="D788" t="s">
        <v>4778</v>
      </c>
      <c r="E788" t="s">
        <v>5155</v>
      </c>
      <c r="F788" t="s">
        <v>4689</v>
      </c>
      <c r="G788" t="s">
        <v>4690</v>
      </c>
      <c r="H788" t="s">
        <v>4630</v>
      </c>
      <c r="I788" t="s">
        <v>4631</v>
      </c>
      <c r="J788" t="s">
        <v>5158</v>
      </c>
      <c r="K788" t="s">
        <v>5159</v>
      </c>
      <c r="L788" t="s">
        <v>5160</v>
      </c>
      <c r="M788" t="s">
        <v>5161</v>
      </c>
      <c r="N788" t="s">
        <v>4653</v>
      </c>
      <c r="O788" t="s">
        <v>4654</v>
      </c>
      <c r="P788" t="s">
        <v>4636</v>
      </c>
      <c r="Q788" t="s">
        <v>4637</v>
      </c>
      <c r="R788" t="str">
        <f t="shared" si="24"/>
        <v>08.122 .0311.2288</v>
      </c>
      <c r="S788" t="str">
        <f t="shared" si="25"/>
        <v>14.005.08.122 .0311.2288</v>
      </c>
    </row>
    <row r="789" spans="1:19" x14ac:dyDescent="0.2">
      <c r="A789">
        <v>788</v>
      </c>
      <c r="B789" t="s">
        <v>4669</v>
      </c>
      <c r="C789" t="s">
        <v>5148</v>
      </c>
      <c r="D789" t="s">
        <v>4778</v>
      </c>
      <c r="E789" t="s">
        <v>5155</v>
      </c>
      <c r="F789" t="s">
        <v>4689</v>
      </c>
      <c r="G789" t="s">
        <v>4690</v>
      </c>
      <c r="H789" t="s">
        <v>4630</v>
      </c>
      <c r="I789" t="s">
        <v>4631</v>
      </c>
      <c r="J789" t="s">
        <v>5158</v>
      </c>
      <c r="K789" t="s">
        <v>5159</v>
      </c>
      <c r="L789" t="s">
        <v>5160</v>
      </c>
      <c r="M789" t="s">
        <v>5161</v>
      </c>
      <c r="N789" t="s">
        <v>4653</v>
      </c>
      <c r="O789" t="s">
        <v>4654</v>
      </c>
      <c r="P789" t="s">
        <v>5150</v>
      </c>
      <c r="Q789" t="s">
        <v>5151</v>
      </c>
      <c r="R789" t="str">
        <f t="shared" si="24"/>
        <v>08.122 .0311.2288</v>
      </c>
      <c r="S789" t="str">
        <f t="shared" si="25"/>
        <v>14.005.08.122 .0311.2288</v>
      </c>
    </row>
    <row r="790" spans="1:19" x14ac:dyDescent="0.2">
      <c r="A790">
        <v>789</v>
      </c>
      <c r="B790" t="s">
        <v>4669</v>
      </c>
      <c r="C790" t="s">
        <v>5148</v>
      </c>
      <c r="D790" t="s">
        <v>4778</v>
      </c>
      <c r="E790" t="s">
        <v>5155</v>
      </c>
      <c r="F790" t="s">
        <v>4689</v>
      </c>
      <c r="G790" t="s">
        <v>4690</v>
      </c>
      <c r="H790" t="s">
        <v>4630</v>
      </c>
      <c r="I790" t="s">
        <v>4631</v>
      </c>
      <c r="J790" t="s">
        <v>5158</v>
      </c>
      <c r="K790" t="s">
        <v>5159</v>
      </c>
      <c r="L790" t="s">
        <v>5162</v>
      </c>
      <c r="M790" t="s">
        <v>5163</v>
      </c>
      <c r="N790" t="s">
        <v>4653</v>
      </c>
      <c r="O790" t="s">
        <v>4654</v>
      </c>
      <c r="P790" t="s">
        <v>4636</v>
      </c>
      <c r="Q790" t="s">
        <v>4637</v>
      </c>
      <c r="R790" t="str">
        <f t="shared" si="24"/>
        <v>08.122 .0311.2289</v>
      </c>
      <c r="S790" t="str">
        <f t="shared" si="25"/>
        <v>14.005.08.122 .0311.2289</v>
      </c>
    </row>
    <row r="791" spans="1:19" x14ac:dyDescent="0.2">
      <c r="A791">
        <v>790</v>
      </c>
      <c r="B791" t="s">
        <v>4669</v>
      </c>
      <c r="C791" t="s">
        <v>5148</v>
      </c>
      <c r="D791" t="s">
        <v>4778</v>
      </c>
      <c r="E791" t="s">
        <v>5155</v>
      </c>
      <c r="F791" t="s">
        <v>4689</v>
      </c>
      <c r="G791" t="s">
        <v>4690</v>
      </c>
      <c r="H791" t="s">
        <v>4630</v>
      </c>
      <c r="I791" t="s">
        <v>4631</v>
      </c>
      <c r="J791" t="s">
        <v>5158</v>
      </c>
      <c r="K791" t="s">
        <v>5159</v>
      </c>
      <c r="L791" t="s">
        <v>5162</v>
      </c>
      <c r="M791" t="s">
        <v>5163</v>
      </c>
      <c r="N791" t="s">
        <v>4657</v>
      </c>
      <c r="O791" t="s">
        <v>4658</v>
      </c>
      <c r="P791" t="s">
        <v>4636</v>
      </c>
      <c r="Q791" t="s">
        <v>4637</v>
      </c>
      <c r="R791" t="str">
        <f t="shared" si="24"/>
        <v>08.122 .0311.2289</v>
      </c>
      <c r="S791" t="str">
        <f t="shared" si="25"/>
        <v>14.005.08.122 .0311.2289</v>
      </c>
    </row>
    <row r="792" spans="1:19" x14ac:dyDescent="0.2">
      <c r="A792">
        <v>791</v>
      </c>
      <c r="B792" t="s">
        <v>4669</v>
      </c>
      <c r="C792" t="s">
        <v>5148</v>
      </c>
      <c r="D792" t="s">
        <v>4778</v>
      </c>
      <c r="E792" t="s">
        <v>5155</v>
      </c>
      <c r="F792" t="s">
        <v>4689</v>
      </c>
      <c r="G792" t="s">
        <v>4690</v>
      </c>
      <c r="H792" t="s">
        <v>4630</v>
      </c>
      <c r="I792" t="s">
        <v>4631</v>
      </c>
      <c r="J792" t="s">
        <v>5158</v>
      </c>
      <c r="K792" t="s">
        <v>5159</v>
      </c>
      <c r="L792" t="s">
        <v>5164</v>
      </c>
      <c r="M792" t="s">
        <v>5165</v>
      </c>
      <c r="N792" t="s">
        <v>4653</v>
      </c>
      <c r="O792" t="s">
        <v>4654</v>
      </c>
      <c r="P792" t="s">
        <v>4636</v>
      </c>
      <c r="Q792" t="s">
        <v>4637</v>
      </c>
      <c r="R792" t="str">
        <f t="shared" si="24"/>
        <v>08.122 .0311.2290</v>
      </c>
      <c r="S792" t="str">
        <f t="shared" si="25"/>
        <v>14.005.08.122 .0311.2290</v>
      </c>
    </row>
    <row r="793" spans="1:19" x14ac:dyDescent="0.2">
      <c r="A793">
        <v>792</v>
      </c>
      <c r="B793" t="s">
        <v>4669</v>
      </c>
      <c r="C793" t="s">
        <v>5148</v>
      </c>
      <c r="D793" t="s">
        <v>4778</v>
      </c>
      <c r="E793" t="s">
        <v>5155</v>
      </c>
      <c r="F793" t="s">
        <v>4689</v>
      </c>
      <c r="G793" t="s">
        <v>4690</v>
      </c>
      <c r="H793" t="s">
        <v>4630</v>
      </c>
      <c r="I793" t="s">
        <v>4631</v>
      </c>
      <c r="J793" t="s">
        <v>5158</v>
      </c>
      <c r="K793" t="s">
        <v>5159</v>
      </c>
      <c r="L793" t="s">
        <v>5164</v>
      </c>
      <c r="M793" t="s">
        <v>5165</v>
      </c>
      <c r="N793" t="s">
        <v>4657</v>
      </c>
      <c r="O793" t="s">
        <v>4658</v>
      </c>
      <c r="P793" t="s">
        <v>4636</v>
      </c>
      <c r="Q793" t="s">
        <v>4637</v>
      </c>
      <c r="R793" t="str">
        <f t="shared" si="24"/>
        <v>08.122 .0311.2290</v>
      </c>
      <c r="S793" t="str">
        <f t="shared" si="25"/>
        <v>14.005.08.122 .0311.2290</v>
      </c>
    </row>
    <row r="794" spans="1:19" x14ac:dyDescent="0.2">
      <c r="A794">
        <v>793</v>
      </c>
      <c r="B794" t="s">
        <v>4669</v>
      </c>
      <c r="C794" t="s">
        <v>5148</v>
      </c>
      <c r="D794" t="s">
        <v>4778</v>
      </c>
      <c r="E794" t="s">
        <v>5155</v>
      </c>
      <c r="F794" t="s">
        <v>4689</v>
      </c>
      <c r="G794" t="s">
        <v>4690</v>
      </c>
      <c r="H794" t="s">
        <v>4734</v>
      </c>
      <c r="I794" t="s">
        <v>4735</v>
      </c>
      <c r="J794" t="s">
        <v>1497</v>
      </c>
      <c r="K794" t="s">
        <v>4736</v>
      </c>
      <c r="L794" t="s">
        <v>5166</v>
      </c>
      <c r="M794" t="s">
        <v>5167</v>
      </c>
      <c r="N794" t="s">
        <v>4647</v>
      </c>
      <c r="O794" t="s">
        <v>4648</v>
      </c>
      <c r="P794" t="s">
        <v>4636</v>
      </c>
      <c r="Q794" t="s">
        <v>4637</v>
      </c>
      <c r="R794" t="str">
        <f t="shared" si="24"/>
        <v>08.128 .0002.2280</v>
      </c>
      <c r="S794" t="str">
        <f t="shared" si="25"/>
        <v>14.005.08.128 .0002.2280</v>
      </c>
    </row>
    <row r="795" spans="1:19" x14ac:dyDescent="0.2">
      <c r="A795">
        <v>794</v>
      </c>
      <c r="B795" t="s">
        <v>4669</v>
      </c>
      <c r="C795" t="s">
        <v>5148</v>
      </c>
      <c r="D795" t="s">
        <v>4778</v>
      </c>
      <c r="E795" t="s">
        <v>5155</v>
      </c>
      <c r="F795" t="s">
        <v>4689</v>
      </c>
      <c r="G795" t="s">
        <v>4690</v>
      </c>
      <c r="H795" t="s">
        <v>4734</v>
      </c>
      <c r="I795" t="s">
        <v>4735</v>
      </c>
      <c r="J795" t="s">
        <v>1497</v>
      </c>
      <c r="K795" t="s">
        <v>4736</v>
      </c>
      <c r="L795" t="s">
        <v>5166</v>
      </c>
      <c r="M795" t="s">
        <v>5167</v>
      </c>
      <c r="N795" t="s">
        <v>4647</v>
      </c>
      <c r="O795" t="s">
        <v>4648</v>
      </c>
      <c r="P795" t="s">
        <v>5150</v>
      </c>
      <c r="Q795" t="s">
        <v>5151</v>
      </c>
      <c r="R795" t="str">
        <f t="shared" si="24"/>
        <v>08.128 .0002.2280</v>
      </c>
      <c r="S795" t="str">
        <f t="shared" si="25"/>
        <v>14.005.08.128 .0002.2280</v>
      </c>
    </row>
    <row r="796" spans="1:19" x14ac:dyDescent="0.2">
      <c r="A796">
        <v>795</v>
      </c>
      <c r="B796" t="s">
        <v>4669</v>
      </c>
      <c r="C796" t="s">
        <v>5148</v>
      </c>
      <c r="D796" t="s">
        <v>4778</v>
      </c>
      <c r="E796" t="s">
        <v>5155</v>
      </c>
      <c r="F796" t="s">
        <v>4689</v>
      </c>
      <c r="G796" t="s">
        <v>4690</v>
      </c>
      <c r="H796" t="s">
        <v>4734</v>
      </c>
      <c r="I796" t="s">
        <v>4735</v>
      </c>
      <c r="J796" t="s">
        <v>1497</v>
      </c>
      <c r="K796" t="s">
        <v>4736</v>
      </c>
      <c r="L796" t="s">
        <v>5166</v>
      </c>
      <c r="M796" t="s">
        <v>5167</v>
      </c>
      <c r="N796" t="s">
        <v>4649</v>
      </c>
      <c r="O796" t="s">
        <v>4650</v>
      </c>
      <c r="P796" t="s">
        <v>4636</v>
      </c>
      <c r="Q796" t="s">
        <v>4637</v>
      </c>
      <c r="R796" t="str">
        <f t="shared" si="24"/>
        <v>08.128 .0002.2280</v>
      </c>
      <c r="S796" t="str">
        <f t="shared" si="25"/>
        <v>14.005.08.128 .0002.2280</v>
      </c>
    </row>
    <row r="797" spans="1:19" x14ac:dyDescent="0.2">
      <c r="A797">
        <v>796</v>
      </c>
      <c r="B797" t="s">
        <v>4669</v>
      </c>
      <c r="C797" t="s">
        <v>5148</v>
      </c>
      <c r="D797" t="s">
        <v>4778</v>
      </c>
      <c r="E797" t="s">
        <v>5155</v>
      </c>
      <c r="F797" t="s">
        <v>4689</v>
      </c>
      <c r="G797" t="s">
        <v>4690</v>
      </c>
      <c r="H797" t="s">
        <v>4734</v>
      </c>
      <c r="I797" t="s">
        <v>4735</v>
      </c>
      <c r="J797" t="s">
        <v>1497</v>
      </c>
      <c r="K797" t="s">
        <v>4736</v>
      </c>
      <c r="L797" t="s">
        <v>5166</v>
      </c>
      <c r="M797" t="s">
        <v>5167</v>
      </c>
      <c r="N797" t="s">
        <v>4649</v>
      </c>
      <c r="O797" t="s">
        <v>4650</v>
      </c>
      <c r="P797" t="s">
        <v>5150</v>
      </c>
      <c r="Q797" t="s">
        <v>5151</v>
      </c>
      <c r="R797" t="str">
        <f t="shared" si="24"/>
        <v>08.128 .0002.2280</v>
      </c>
      <c r="S797" t="str">
        <f t="shared" si="25"/>
        <v>14.005.08.128 .0002.2280</v>
      </c>
    </row>
    <row r="798" spans="1:19" x14ac:dyDescent="0.2">
      <c r="A798">
        <v>797</v>
      </c>
      <c r="B798" t="s">
        <v>4669</v>
      </c>
      <c r="C798" t="s">
        <v>5148</v>
      </c>
      <c r="D798" t="s">
        <v>4778</v>
      </c>
      <c r="E798" t="s">
        <v>5155</v>
      </c>
      <c r="F798" t="s">
        <v>4689</v>
      </c>
      <c r="G798" t="s">
        <v>4690</v>
      </c>
      <c r="H798" t="s">
        <v>4734</v>
      </c>
      <c r="I798" t="s">
        <v>4735</v>
      </c>
      <c r="J798" t="s">
        <v>1497</v>
      </c>
      <c r="K798" t="s">
        <v>4736</v>
      </c>
      <c r="L798" t="s">
        <v>5166</v>
      </c>
      <c r="M798" t="s">
        <v>5167</v>
      </c>
      <c r="N798" t="s">
        <v>4651</v>
      </c>
      <c r="O798" t="s">
        <v>4652</v>
      </c>
      <c r="P798" t="s">
        <v>4636</v>
      </c>
      <c r="Q798" t="s">
        <v>4637</v>
      </c>
      <c r="R798" t="str">
        <f t="shared" si="24"/>
        <v>08.128 .0002.2280</v>
      </c>
      <c r="S798" t="str">
        <f t="shared" si="25"/>
        <v>14.005.08.128 .0002.2280</v>
      </c>
    </row>
    <row r="799" spans="1:19" x14ac:dyDescent="0.2">
      <c r="A799">
        <v>798</v>
      </c>
      <c r="B799" t="s">
        <v>4669</v>
      </c>
      <c r="C799" t="s">
        <v>5148</v>
      </c>
      <c r="D799" t="s">
        <v>4778</v>
      </c>
      <c r="E799" t="s">
        <v>5155</v>
      </c>
      <c r="F799" t="s">
        <v>4689</v>
      </c>
      <c r="G799" t="s">
        <v>4690</v>
      </c>
      <c r="H799" t="s">
        <v>4734</v>
      </c>
      <c r="I799" t="s">
        <v>4735</v>
      </c>
      <c r="J799" t="s">
        <v>1497</v>
      </c>
      <c r="K799" t="s">
        <v>4736</v>
      </c>
      <c r="L799" t="s">
        <v>5166</v>
      </c>
      <c r="M799" t="s">
        <v>5167</v>
      </c>
      <c r="N799" t="s">
        <v>4653</v>
      </c>
      <c r="O799" t="s">
        <v>4654</v>
      </c>
      <c r="P799" t="s">
        <v>4636</v>
      </c>
      <c r="Q799" t="s">
        <v>4637</v>
      </c>
      <c r="R799" t="str">
        <f t="shared" si="24"/>
        <v>08.128 .0002.2280</v>
      </c>
      <c r="S799" t="str">
        <f t="shared" si="25"/>
        <v>14.005.08.128 .0002.2280</v>
      </c>
    </row>
    <row r="800" spans="1:19" x14ac:dyDescent="0.2">
      <c r="A800">
        <v>799</v>
      </c>
      <c r="B800" t="s">
        <v>4669</v>
      </c>
      <c r="C800" t="s">
        <v>5148</v>
      </c>
      <c r="D800" t="s">
        <v>4778</v>
      </c>
      <c r="E800" t="s">
        <v>5155</v>
      </c>
      <c r="F800" t="s">
        <v>4689</v>
      </c>
      <c r="G800" t="s">
        <v>4690</v>
      </c>
      <c r="H800" t="s">
        <v>4734</v>
      </c>
      <c r="I800" t="s">
        <v>4735</v>
      </c>
      <c r="J800" t="s">
        <v>1497</v>
      </c>
      <c r="K800" t="s">
        <v>4736</v>
      </c>
      <c r="L800" t="s">
        <v>5166</v>
      </c>
      <c r="M800" t="s">
        <v>5167</v>
      </c>
      <c r="N800" t="s">
        <v>4653</v>
      </c>
      <c r="O800" t="s">
        <v>4654</v>
      </c>
      <c r="P800" t="s">
        <v>5168</v>
      </c>
      <c r="Q800" t="s">
        <v>5169</v>
      </c>
      <c r="R800" t="str">
        <f t="shared" si="24"/>
        <v>08.128 .0002.2280</v>
      </c>
      <c r="S800" t="str">
        <f t="shared" si="25"/>
        <v>14.005.08.128 .0002.2280</v>
      </c>
    </row>
    <row r="801" spans="1:19" x14ac:dyDescent="0.2">
      <c r="A801">
        <v>800</v>
      </c>
      <c r="B801" t="s">
        <v>4669</v>
      </c>
      <c r="C801" t="s">
        <v>5148</v>
      </c>
      <c r="D801" t="s">
        <v>4778</v>
      </c>
      <c r="E801" t="s">
        <v>5155</v>
      </c>
      <c r="F801" t="s">
        <v>4689</v>
      </c>
      <c r="G801" t="s">
        <v>4690</v>
      </c>
      <c r="H801" t="s">
        <v>4734</v>
      </c>
      <c r="I801" t="s">
        <v>4735</v>
      </c>
      <c r="J801" t="s">
        <v>1497</v>
      </c>
      <c r="K801" t="s">
        <v>4736</v>
      </c>
      <c r="L801" t="s">
        <v>5166</v>
      </c>
      <c r="M801" t="s">
        <v>5167</v>
      </c>
      <c r="N801" t="s">
        <v>4653</v>
      </c>
      <c r="O801" t="s">
        <v>4654</v>
      </c>
      <c r="P801" t="s">
        <v>5150</v>
      </c>
      <c r="Q801" t="s">
        <v>5151</v>
      </c>
      <c r="R801" t="str">
        <f t="shared" si="24"/>
        <v>08.128 .0002.2280</v>
      </c>
      <c r="S801" t="str">
        <f t="shared" si="25"/>
        <v>14.005.08.128 .0002.2280</v>
      </c>
    </row>
    <row r="802" spans="1:19" x14ac:dyDescent="0.2">
      <c r="A802">
        <v>801</v>
      </c>
      <c r="B802" t="s">
        <v>4669</v>
      </c>
      <c r="C802" t="s">
        <v>5148</v>
      </c>
      <c r="D802" t="s">
        <v>4778</v>
      </c>
      <c r="E802" t="s">
        <v>5155</v>
      </c>
      <c r="F802" t="s">
        <v>4689</v>
      </c>
      <c r="G802" t="s">
        <v>4690</v>
      </c>
      <c r="H802" t="s">
        <v>4734</v>
      </c>
      <c r="I802" t="s">
        <v>4735</v>
      </c>
      <c r="J802" t="s">
        <v>1497</v>
      </c>
      <c r="K802" t="s">
        <v>4736</v>
      </c>
      <c r="L802" t="s">
        <v>5166</v>
      </c>
      <c r="M802" t="s">
        <v>5167</v>
      </c>
      <c r="N802" t="s">
        <v>4657</v>
      </c>
      <c r="O802" t="s">
        <v>4658</v>
      </c>
      <c r="P802" t="s">
        <v>4636</v>
      </c>
      <c r="Q802" t="s">
        <v>4637</v>
      </c>
      <c r="R802" t="str">
        <f t="shared" si="24"/>
        <v>08.128 .0002.2280</v>
      </c>
      <c r="S802" t="str">
        <f t="shared" si="25"/>
        <v>14.005.08.128 .0002.2280</v>
      </c>
    </row>
    <row r="803" spans="1:19" x14ac:dyDescent="0.2">
      <c r="A803">
        <v>802</v>
      </c>
      <c r="B803" t="s">
        <v>4669</v>
      </c>
      <c r="C803" t="s">
        <v>5148</v>
      </c>
      <c r="D803" t="s">
        <v>4778</v>
      </c>
      <c r="E803" t="s">
        <v>5155</v>
      </c>
      <c r="F803" t="s">
        <v>4689</v>
      </c>
      <c r="G803" t="s">
        <v>4690</v>
      </c>
      <c r="H803" t="s">
        <v>4691</v>
      </c>
      <c r="I803" t="s">
        <v>4692</v>
      </c>
      <c r="J803" t="s">
        <v>1500</v>
      </c>
      <c r="K803" t="s">
        <v>4728</v>
      </c>
      <c r="L803" t="s">
        <v>1652</v>
      </c>
      <c r="M803" t="s">
        <v>4729</v>
      </c>
      <c r="N803" t="s">
        <v>4651</v>
      </c>
      <c r="O803" t="s">
        <v>4652</v>
      </c>
      <c r="P803" t="s">
        <v>4636</v>
      </c>
      <c r="Q803" t="s">
        <v>4637</v>
      </c>
      <c r="R803" t="str">
        <f t="shared" si="24"/>
        <v>08.244 .0003.1003</v>
      </c>
      <c r="S803" t="str">
        <f t="shared" si="25"/>
        <v>14.005.08.244 .0003.1003</v>
      </c>
    </row>
    <row r="804" spans="1:19" x14ac:dyDescent="0.2">
      <c r="A804">
        <v>803</v>
      </c>
      <c r="B804" t="s">
        <v>4669</v>
      </c>
      <c r="C804" t="s">
        <v>5148</v>
      </c>
      <c r="D804" t="s">
        <v>4778</v>
      </c>
      <c r="E804" t="s">
        <v>5155</v>
      </c>
      <c r="F804" t="s">
        <v>4689</v>
      </c>
      <c r="G804" t="s">
        <v>4690</v>
      </c>
      <c r="H804" t="s">
        <v>4691</v>
      </c>
      <c r="I804" t="s">
        <v>4692</v>
      </c>
      <c r="J804" t="s">
        <v>1500</v>
      </c>
      <c r="K804" t="s">
        <v>4728</v>
      </c>
      <c r="L804" t="s">
        <v>1652</v>
      </c>
      <c r="M804" t="s">
        <v>4729</v>
      </c>
      <c r="N804" t="s">
        <v>4653</v>
      </c>
      <c r="O804" t="s">
        <v>4654</v>
      </c>
      <c r="P804" t="s">
        <v>4636</v>
      </c>
      <c r="Q804" t="s">
        <v>4637</v>
      </c>
      <c r="R804" t="str">
        <f t="shared" si="24"/>
        <v>08.244 .0003.1003</v>
      </c>
      <c r="S804" t="str">
        <f t="shared" si="25"/>
        <v>14.005.08.244 .0003.1003</v>
      </c>
    </row>
    <row r="805" spans="1:19" x14ac:dyDescent="0.2">
      <c r="A805">
        <v>804</v>
      </c>
      <c r="B805" t="s">
        <v>4669</v>
      </c>
      <c r="C805" t="s">
        <v>5148</v>
      </c>
      <c r="D805" t="s">
        <v>4778</v>
      </c>
      <c r="E805" t="s">
        <v>5155</v>
      </c>
      <c r="F805" t="s">
        <v>4689</v>
      </c>
      <c r="G805" t="s">
        <v>4690</v>
      </c>
      <c r="H805" t="s">
        <v>4691</v>
      </c>
      <c r="I805" t="s">
        <v>4692</v>
      </c>
      <c r="J805" t="s">
        <v>1500</v>
      </c>
      <c r="K805" t="s">
        <v>4728</v>
      </c>
      <c r="L805" t="s">
        <v>1652</v>
      </c>
      <c r="M805" t="s">
        <v>4729</v>
      </c>
      <c r="N805" t="s">
        <v>4653</v>
      </c>
      <c r="O805" t="s">
        <v>4654</v>
      </c>
      <c r="P805" t="s">
        <v>5150</v>
      </c>
      <c r="Q805" t="s">
        <v>5151</v>
      </c>
      <c r="R805" t="str">
        <f t="shared" si="24"/>
        <v>08.244 .0003.1003</v>
      </c>
      <c r="S805" t="str">
        <f t="shared" si="25"/>
        <v>14.005.08.244 .0003.1003</v>
      </c>
    </row>
    <row r="806" spans="1:19" x14ac:dyDescent="0.2">
      <c r="A806">
        <v>805</v>
      </c>
      <c r="B806" t="s">
        <v>4669</v>
      </c>
      <c r="C806" t="s">
        <v>5148</v>
      </c>
      <c r="D806" t="s">
        <v>4778</v>
      </c>
      <c r="E806" t="s">
        <v>5155</v>
      </c>
      <c r="F806" t="s">
        <v>4689</v>
      </c>
      <c r="G806" t="s">
        <v>4690</v>
      </c>
      <c r="H806" t="s">
        <v>4691</v>
      </c>
      <c r="I806" t="s">
        <v>4692</v>
      </c>
      <c r="J806" t="s">
        <v>1500</v>
      </c>
      <c r="K806" t="s">
        <v>4728</v>
      </c>
      <c r="L806" t="s">
        <v>1652</v>
      </c>
      <c r="M806" t="s">
        <v>4729</v>
      </c>
      <c r="N806" t="s">
        <v>4655</v>
      </c>
      <c r="O806" t="s">
        <v>4656</v>
      </c>
      <c r="P806" t="s">
        <v>4636</v>
      </c>
      <c r="Q806" t="s">
        <v>4637</v>
      </c>
      <c r="R806" t="str">
        <f t="shared" si="24"/>
        <v>08.244 .0003.1003</v>
      </c>
      <c r="S806" t="str">
        <f t="shared" si="25"/>
        <v>14.005.08.244 .0003.1003</v>
      </c>
    </row>
    <row r="807" spans="1:19" x14ac:dyDescent="0.2">
      <c r="A807">
        <v>806</v>
      </c>
      <c r="B807" t="s">
        <v>4669</v>
      </c>
      <c r="C807" t="s">
        <v>5148</v>
      </c>
      <c r="D807" t="s">
        <v>4778</v>
      </c>
      <c r="E807" t="s">
        <v>5155</v>
      </c>
      <c r="F807" t="s">
        <v>4689</v>
      </c>
      <c r="G807" t="s">
        <v>4690</v>
      </c>
      <c r="H807" t="s">
        <v>4691</v>
      </c>
      <c r="I807" t="s">
        <v>4692</v>
      </c>
      <c r="J807" t="s">
        <v>5170</v>
      </c>
      <c r="K807" t="s">
        <v>5171</v>
      </c>
      <c r="L807" t="s">
        <v>5172</v>
      </c>
      <c r="M807" t="s">
        <v>5173</v>
      </c>
      <c r="N807" t="s">
        <v>4647</v>
      </c>
      <c r="O807" t="s">
        <v>4648</v>
      </c>
      <c r="P807" t="s">
        <v>4636</v>
      </c>
      <c r="Q807" t="s">
        <v>4637</v>
      </c>
      <c r="R807" t="str">
        <f t="shared" si="24"/>
        <v>08.244 .0309.2282</v>
      </c>
      <c r="S807" t="str">
        <f t="shared" si="25"/>
        <v>14.005.08.244 .0309.2282</v>
      </c>
    </row>
    <row r="808" spans="1:19" x14ac:dyDescent="0.2">
      <c r="A808">
        <v>807</v>
      </c>
      <c r="B808" t="s">
        <v>4669</v>
      </c>
      <c r="C808" t="s">
        <v>5148</v>
      </c>
      <c r="D808" t="s">
        <v>4778</v>
      </c>
      <c r="E808" t="s">
        <v>5155</v>
      </c>
      <c r="F808" t="s">
        <v>4689</v>
      </c>
      <c r="G808" t="s">
        <v>4690</v>
      </c>
      <c r="H808" t="s">
        <v>4691</v>
      </c>
      <c r="I808" t="s">
        <v>4692</v>
      </c>
      <c r="J808" t="s">
        <v>5170</v>
      </c>
      <c r="K808" t="s">
        <v>5171</v>
      </c>
      <c r="L808" t="s">
        <v>5172</v>
      </c>
      <c r="M808" t="s">
        <v>5173</v>
      </c>
      <c r="N808" t="s">
        <v>4647</v>
      </c>
      <c r="O808" t="s">
        <v>4648</v>
      </c>
      <c r="P808" t="s">
        <v>5168</v>
      </c>
      <c r="Q808" t="s">
        <v>5169</v>
      </c>
      <c r="R808" t="str">
        <f t="shared" si="24"/>
        <v>08.244 .0309.2282</v>
      </c>
      <c r="S808" t="str">
        <f t="shared" si="25"/>
        <v>14.005.08.244 .0309.2282</v>
      </c>
    </row>
    <row r="809" spans="1:19" x14ac:dyDescent="0.2">
      <c r="A809">
        <v>808</v>
      </c>
      <c r="B809" t="s">
        <v>4669</v>
      </c>
      <c r="C809" t="s">
        <v>5148</v>
      </c>
      <c r="D809" t="s">
        <v>4778</v>
      </c>
      <c r="E809" t="s">
        <v>5155</v>
      </c>
      <c r="F809" t="s">
        <v>4689</v>
      </c>
      <c r="G809" t="s">
        <v>4690</v>
      </c>
      <c r="H809" t="s">
        <v>4691</v>
      </c>
      <c r="I809" t="s">
        <v>4692</v>
      </c>
      <c r="J809" t="s">
        <v>5170</v>
      </c>
      <c r="K809" t="s">
        <v>5171</v>
      </c>
      <c r="L809" t="s">
        <v>5172</v>
      </c>
      <c r="M809" t="s">
        <v>5173</v>
      </c>
      <c r="N809" t="s">
        <v>4647</v>
      </c>
      <c r="O809" t="s">
        <v>4648</v>
      </c>
      <c r="P809" t="s">
        <v>5150</v>
      </c>
      <c r="Q809" t="s">
        <v>5151</v>
      </c>
      <c r="R809" t="str">
        <f t="shared" si="24"/>
        <v>08.244 .0309.2282</v>
      </c>
      <c r="S809" t="str">
        <f t="shared" si="25"/>
        <v>14.005.08.244 .0309.2282</v>
      </c>
    </row>
    <row r="810" spans="1:19" x14ac:dyDescent="0.2">
      <c r="A810">
        <v>809</v>
      </c>
      <c r="B810" t="s">
        <v>4669</v>
      </c>
      <c r="C810" t="s">
        <v>5148</v>
      </c>
      <c r="D810" t="s">
        <v>4778</v>
      </c>
      <c r="E810" t="s">
        <v>5155</v>
      </c>
      <c r="F810" t="s">
        <v>4689</v>
      </c>
      <c r="G810" t="s">
        <v>4690</v>
      </c>
      <c r="H810" t="s">
        <v>4691</v>
      </c>
      <c r="I810" t="s">
        <v>4692</v>
      </c>
      <c r="J810" t="s">
        <v>5170</v>
      </c>
      <c r="K810" t="s">
        <v>5171</v>
      </c>
      <c r="L810" t="s">
        <v>5172</v>
      </c>
      <c r="M810" t="s">
        <v>5173</v>
      </c>
      <c r="N810" t="s">
        <v>4651</v>
      </c>
      <c r="O810" t="s">
        <v>4652</v>
      </c>
      <c r="P810" t="s">
        <v>4636</v>
      </c>
      <c r="Q810" t="s">
        <v>4637</v>
      </c>
      <c r="R810" t="str">
        <f t="shared" si="24"/>
        <v>08.244 .0309.2282</v>
      </c>
      <c r="S810" t="str">
        <f t="shared" si="25"/>
        <v>14.005.08.244 .0309.2282</v>
      </c>
    </row>
    <row r="811" spans="1:19" x14ac:dyDescent="0.2">
      <c r="A811">
        <v>810</v>
      </c>
      <c r="B811" t="s">
        <v>4669</v>
      </c>
      <c r="C811" t="s">
        <v>5148</v>
      </c>
      <c r="D811" t="s">
        <v>4778</v>
      </c>
      <c r="E811" t="s">
        <v>5155</v>
      </c>
      <c r="F811" t="s">
        <v>4689</v>
      </c>
      <c r="G811" t="s">
        <v>4690</v>
      </c>
      <c r="H811" t="s">
        <v>4691</v>
      </c>
      <c r="I811" t="s">
        <v>4692</v>
      </c>
      <c r="J811" t="s">
        <v>5170</v>
      </c>
      <c r="K811" t="s">
        <v>5171</v>
      </c>
      <c r="L811" t="s">
        <v>5172</v>
      </c>
      <c r="M811" t="s">
        <v>5173</v>
      </c>
      <c r="N811" t="s">
        <v>4651</v>
      </c>
      <c r="O811" t="s">
        <v>4652</v>
      </c>
      <c r="P811" t="s">
        <v>5168</v>
      </c>
      <c r="Q811" t="s">
        <v>5169</v>
      </c>
      <c r="R811" t="str">
        <f t="shared" si="24"/>
        <v>08.244 .0309.2282</v>
      </c>
      <c r="S811" t="str">
        <f t="shared" si="25"/>
        <v>14.005.08.244 .0309.2282</v>
      </c>
    </row>
    <row r="812" spans="1:19" x14ac:dyDescent="0.2">
      <c r="A812">
        <v>811</v>
      </c>
      <c r="B812" t="s">
        <v>4669</v>
      </c>
      <c r="C812" t="s">
        <v>5148</v>
      </c>
      <c r="D812" t="s">
        <v>4778</v>
      </c>
      <c r="E812" t="s">
        <v>5155</v>
      </c>
      <c r="F812" t="s">
        <v>4689</v>
      </c>
      <c r="G812" t="s">
        <v>4690</v>
      </c>
      <c r="H812" t="s">
        <v>4691</v>
      </c>
      <c r="I812" t="s">
        <v>4692</v>
      </c>
      <c r="J812" t="s">
        <v>5170</v>
      </c>
      <c r="K812" t="s">
        <v>5171</v>
      </c>
      <c r="L812" t="s">
        <v>5172</v>
      </c>
      <c r="M812" t="s">
        <v>5173</v>
      </c>
      <c r="N812" t="s">
        <v>4651</v>
      </c>
      <c r="O812" t="s">
        <v>4652</v>
      </c>
      <c r="P812" t="s">
        <v>5150</v>
      </c>
      <c r="Q812" t="s">
        <v>5151</v>
      </c>
      <c r="R812" t="str">
        <f t="shared" si="24"/>
        <v>08.244 .0309.2282</v>
      </c>
      <c r="S812" t="str">
        <f t="shared" si="25"/>
        <v>14.005.08.244 .0309.2282</v>
      </c>
    </row>
    <row r="813" spans="1:19" x14ac:dyDescent="0.2">
      <c r="A813">
        <v>812</v>
      </c>
      <c r="B813" t="s">
        <v>4669</v>
      </c>
      <c r="C813" t="s">
        <v>5148</v>
      </c>
      <c r="D813" t="s">
        <v>4778</v>
      </c>
      <c r="E813" t="s">
        <v>5155</v>
      </c>
      <c r="F813" t="s">
        <v>4689</v>
      </c>
      <c r="G813" t="s">
        <v>4690</v>
      </c>
      <c r="H813" t="s">
        <v>4691</v>
      </c>
      <c r="I813" t="s">
        <v>4692</v>
      </c>
      <c r="J813" t="s">
        <v>5170</v>
      </c>
      <c r="K813" t="s">
        <v>5171</v>
      </c>
      <c r="L813" t="s">
        <v>5172</v>
      </c>
      <c r="M813" t="s">
        <v>5173</v>
      </c>
      <c r="N813" t="s">
        <v>4653</v>
      </c>
      <c r="O813" t="s">
        <v>4654</v>
      </c>
      <c r="P813" t="s">
        <v>4636</v>
      </c>
      <c r="Q813" t="s">
        <v>4637</v>
      </c>
      <c r="R813" t="str">
        <f t="shared" si="24"/>
        <v>08.244 .0309.2282</v>
      </c>
      <c r="S813" t="str">
        <f t="shared" si="25"/>
        <v>14.005.08.244 .0309.2282</v>
      </c>
    </row>
    <row r="814" spans="1:19" x14ac:dyDescent="0.2">
      <c r="A814">
        <v>813</v>
      </c>
      <c r="B814" t="s">
        <v>4669</v>
      </c>
      <c r="C814" t="s">
        <v>5148</v>
      </c>
      <c r="D814" t="s">
        <v>4778</v>
      </c>
      <c r="E814" t="s">
        <v>5155</v>
      </c>
      <c r="F814" t="s">
        <v>4689</v>
      </c>
      <c r="G814" t="s">
        <v>4690</v>
      </c>
      <c r="H814" t="s">
        <v>4691</v>
      </c>
      <c r="I814" t="s">
        <v>4692</v>
      </c>
      <c r="J814" t="s">
        <v>5170</v>
      </c>
      <c r="K814" t="s">
        <v>5171</v>
      </c>
      <c r="L814" t="s">
        <v>5172</v>
      </c>
      <c r="M814" t="s">
        <v>5173</v>
      </c>
      <c r="N814" t="s">
        <v>4653</v>
      </c>
      <c r="O814" t="s">
        <v>4654</v>
      </c>
      <c r="P814" t="s">
        <v>5168</v>
      </c>
      <c r="Q814" t="s">
        <v>5169</v>
      </c>
      <c r="R814" t="str">
        <f t="shared" si="24"/>
        <v>08.244 .0309.2282</v>
      </c>
      <c r="S814" t="str">
        <f t="shared" si="25"/>
        <v>14.005.08.244 .0309.2282</v>
      </c>
    </row>
    <row r="815" spans="1:19" x14ac:dyDescent="0.2">
      <c r="A815">
        <v>814</v>
      </c>
      <c r="B815" t="s">
        <v>4669</v>
      </c>
      <c r="C815" t="s">
        <v>5148</v>
      </c>
      <c r="D815" t="s">
        <v>4778</v>
      </c>
      <c r="E815" t="s">
        <v>5155</v>
      </c>
      <c r="F815" t="s">
        <v>4689</v>
      </c>
      <c r="G815" t="s">
        <v>4690</v>
      </c>
      <c r="H815" t="s">
        <v>4691</v>
      </c>
      <c r="I815" t="s">
        <v>4692</v>
      </c>
      <c r="J815" t="s">
        <v>5170</v>
      </c>
      <c r="K815" t="s">
        <v>5171</v>
      </c>
      <c r="L815" t="s">
        <v>5172</v>
      </c>
      <c r="M815" t="s">
        <v>5173</v>
      </c>
      <c r="N815" t="s">
        <v>4653</v>
      </c>
      <c r="O815" t="s">
        <v>4654</v>
      </c>
      <c r="P815" t="s">
        <v>5150</v>
      </c>
      <c r="Q815" t="s">
        <v>5151</v>
      </c>
      <c r="R815" t="str">
        <f t="shared" si="24"/>
        <v>08.244 .0309.2282</v>
      </c>
      <c r="S815" t="str">
        <f t="shared" si="25"/>
        <v>14.005.08.244 .0309.2282</v>
      </c>
    </row>
    <row r="816" spans="1:19" x14ac:dyDescent="0.2">
      <c r="A816">
        <v>815</v>
      </c>
      <c r="B816" t="s">
        <v>4669</v>
      </c>
      <c r="C816" t="s">
        <v>5148</v>
      </c>
      <c r="D816" t="s">
        <v>4778</v>
      </c>
      <c r="E816" t="s">
        <v>5155</v>
      </c>
      <c r="F816" t="s">
        <v>4689</v>
      </c>
      <c r="G816" t="s">
        <v>4690</v>
      </c>
      <c r="H816" t="s">
        <v>4691</v>
      </c>
      <c r="I816" t="s">
        <v>4692</v>
      </c>
      <c r="J816" t="s">
        <v>5170</v>
      </c>
      <c r="K816" t="s">
        <v>5171</v>
      </c>
      <c r="L816" t="s">
        <v>5172</v>
      </c>
      <c r="M816" t="s">
        <v>5173</v>
      </c>
      <c r="N816" t="s">
        <v>4655</v>
      </c>
      <c r="O816" t="s">
        <v>4656</v>
      </c>
      <c r="P816" t="s">
        <v>4636</v>
      </c>
      <c r="Q816" t="s">
        <v>4637</v>
      </c>
      <c r="R816" t="str">
        <f t="shared" si="24"/>
        <v>08.244 .0309.2282</v>
      </c>
      <c r="S816" t="str">
        <f t="shared" si="25"/>
        <v>14.005.08.244 .0309.2282</v>
      </c>
    </row>
    <row r="817" spans="1:19" x14ac:dyDescent="0.2">
      <c r="A817">
        <v>816</v>
      </c>
      <c r="B817" t="s">
        <v>4669</v>
      </c>
      <c r="C817" t="s">
        <v>5148</v>
      </c>
      <c r="D817" t="s">
        <v>4778</v>
      </c>
      <c r="E817" t="s">
        <v>5155</v>
      </c>
      <c r="F817" t="s">
        <v>4689</v>
      </c>
      <c r="G817" t="s">
        <v>4690</v>
      </c>
      <c r="H817" t="s">
        <v>4691</v>
      </c>
      <c r="I817" t="s">
        <v>4692</v>
      </c>
      <c r="J817" t="s">
        <v>5170</v>
      </c>
      <c r="K817" t="s">
        <v>5171</v>
      </c>
      <c r="L817" t="s">
        <v>5172</v>
      </c>
      <c r="M817" t="s">
        <v>5173</v>
      </c>
      <c r="N817" t="s">
        <v>4657</v>
      </c>
      <c r="O817" t="s">
        <v>4658</v>
      </c>
      <c r="P817" t="s">
        <v>4636</v>
      </c>
      <c r="Q817" t="s">
        <v>4637</v>
      </c>
      <c r="R817" t="str">
        <f t="shared" si="24"/>
        <v>08.244 .0309.2282</v>
      </c>
      <c r="S817" t="str">
        <f t="shared" si="25"/>
        <v>14.005.08.244 .0309.2282</v>
      </c>
    </row>
    <row r="818" spans="1:19" x14ac:dyDescent="0.2">
      <c r="A818">
        <v>817</v>
      </c>
      <c r="B818" t="s">
        <v>4669</v>
      </c>
      <c r="C818" t="s">
        <v>5148</v>
      </c>
      <c r="D818" t="s">
        <v>4778</v>
      </c>
      <c r="E818" t="s">
        <v>5155</v>
      </c>
      <c r="F818" t="s">
        <v>4689</v>
      </c>
      <c r="G818" t="s">
        <v>4690</v>
      </c>
      <c r="H818" t="s">
        <v>4691</v>
      </c>
      <c r="I818" t="s">
        <v>4692</v>
      </c>
      <c r="J818" t="s">
        <v>5170</v>
      </c>
      <c r="K818" t="s">
        <v>5171</v>
      </c>
      <c r="L818" t="s">
        <v>5172</v>
      </c>
      <c r="M818" t="s">
        <v>5173</v>
      </c>
      <c r="N818" t="s">
        <v>4657</v>
      </c>
      <c r="O818" t="s">
        <v>4658</v>
      </c>
      <c r="P818" t="s">
        <v>5150</v>
      </c>
      <c r="Q818" t="s">
        <v>5151</v>
      </c>
      <c r="R818" t="str">
        <f t="shared" si="24"/>
        <v>08.244 .0309.2282</v>
      </c>
      <c r="S818" t="str">
        <f t="shared" si="25"/>
        <v>14.005.08.244 .0309.2282</v>
      </c>
    </row>
    <row r="819" spans="1:19" x14ac:dyDescent="0.2">
      <c r="A819">
        <v>818</v>
      </c>
      <c r="B819" t="s">
        <v>4669</v>
      </c>
      <c r="C819" t="s">
        <v>5148</v>
      </c>
      <c r="D819" t="s">
        <v>4778</v>
      </c>
      <c r="E819" t="s">
        <v>5155</v>
      </c>
      <c r="F819" t="s">
        <v>4689</v>
      </c>
      <c r="G819" t="s">
        <v>4690</v>
      </c>
      <c r="H819" t="s">
        <v>4691</v>
      </c>
      <c r="I819" t="s">
        <v>4692</v>
      </c>
      <c r="J819" t="s">
        <v>5170</v>
      </c>
      <c r="K819" t="s">
        <v>5171</v>
      </c>
      <c r="L819" t="s">
        <v>5174</v>
      </c>
      <c r="M819" t="s">
        <v>5175</v>
      </c>
      <c r="N819" t="s">
        <v>4647</v>
      </c>
      <c r="O819" t="s">
        <v>4648</v>
      </c>
      <c r="P819" t="s">
        <v>4636</v>
      </c>
      <c r="Q819" t="s">
        <v>4637</v>
      </c>
      <c r="R819" t="str">
        <f t="shared" si="24"/>
        <v>08.244 .0309.2284</v>
      </c>
      <c r="S819" t="str">
        <f t="shared" si="25"/>
        <v>14.005.08.244 .0309.2284</v>
      </c>
    </row>
    <row r="820" spans="1:19" x14ac:dyDescent="0.2">
      <c r="A820">
        <v>819</v>
      </c>
      <c r="B820" t="s">
        <v>4669</v>
      </c>
      <c r="C820" t="s">
        <v>5148</v>
      </c>
      <c r="D820" t="s">
        <v>4778</v>
      </c>
      <c r="E820" t="s">
        <v>5155</v>
      </c>
      <c r="F820" t="s">
        <v>4689</v>
      </c>
      <c r="G820" t="s">
        <v>4690</v>
      </c>
      <c r="H820" t="s">
        <v>4691</v>
      </c>
      <c r="I820" t="s">
        <v>4692</v>
      </c>
      <c r="J820" t="s">
        <v>5170</v>
      </c>
      <c r="K820" t="s">
        <v>5171</v>
      </c>
      <c r="L820" t="s">
        <v>5174</v>
      </c>
      <c r="M820" t="s">
        <v>5175</v>
      </c>
      <c r="N820" t="s">
        <v>4649</v>
      </c>
      <c r="O820" t="s">
        <v>4650</v>
      </c>
      <c r="P820" t="s">
        <v>4636</v>
      </c>
      <c r="Q820" t="s">
        <v>4637</v>
      </c>
      <c r="R820" t="str">
        <f t="shared" si="24"/>
        <v>08.244 .0309.2284</v>
      </c>
      <c r="S820" t="str">
        <f t="shared" si="25"/>
        <v>14.005.08.244 .0309.2284</v>
      </c>
    </row>
    <row r="821" spans="1:19" x14ac:dyDescent="0.2">
      <c r="A821">
        <v>820</v>
      </c>
      <c r="B821" t="s">
        <v>4669</v>
      </c>
      <c r="C821" t="s">
        <v>5148</v>
      </c>
      <c r="D821" t="s">
        <v>4778</v>
      </c>
      <c r="E821" t="s">
        <v>5155</v>
      </c>
      <c r="F821" t="s">
        <v>4689</v>
      </c>
      <c r="G821" t="s">
        <v>4690</v>
      </c>
      <c r="H821" t="s">
        <v>4691</v>
      </c>
      <c r="I821" t="s">
        <v>4692</v>
      </c>
      <c r="J821" t="s">
        <v>5170</v>
      </c>
      <c r="K821" t="s">
        <v>5171</v>
      </c>
      <c r="L821" t="s">
        <v>5174</v>
      </c>
      <c r="M821" t="s">
        <v>5175</v>
      </c>
      <c r="N821" t="s">
        <v>4653</v>
      </c>
      <c r="O821" t="s">
        <v>4654</v>
      </c>
      <c r="P821" t="s">
        <v>5150</v>
      </c>
      <c r="Q821" t="s">
        <v>5151</v>
      </c>
      <c r="R821" t="str">
        <f t="shared" si="24"/>
        <v>08.244 .0309.2284</v>
      </c>
      <c r="S821" t="str">
        <f t="shared" si="25"/>
        <v>14.005.08.244 .0309.2284</v>
      </c>
    </row>
    <row r="822" spans="1:19" x14ac:dyDescent="0.2">
      <c r="A822">
        <v>821</v>
      </c>
      <c r="B822" t="s">
        <v>4669</v>
      </c>
      <c r="C822" t="s">
        <v>5148</v>
      </c>
      <c r="D822" t="s">
        <v>4778</v>
      </c>
      <c r="E822" t="s">
        <v>5155</v>
      </c>
      <c r="F822" t="s">
        <v>4689</v>
      </c>
      <c r="G822" t="s">
        <v>4690</v>
      </c>
      <c r="H822" t="s">
        <v>4691</v>
      </c>
      <c r="I822" t="s">
        <v>4692</v>
      </c>
      <c r="J822" t="s">
        <v>5170</v>
      </c>
      <c r="K822" t="s">
        <v>5171</v>
      </c>
      <c r="L822" t="s">
        <v>5174</v>
      </c>
      <c r="M822" t="s">
        <v>5175</v>
      </c>
      <c r="N822" t="s">
        <v>4745</v>
      </c>
      <c r="O822" t="s">
        <v>4746</v>
      </c>
      <c r="P822" t="s">
        <v>4636</v>
      </c>
      <c r="Q822" t="s">
        <v>4637</v>
      </c>
      <c r="R822" t="str">
        <f t="shared" si="24"/>
        <v>08.244 .0309.2284</v>
      </c>
      <c r="S822" t="str">
        <f t="shared" si="25"/>
        <v>14.005.08.244 .0309.2284</v>
      </c>
    </row>
    <row r="823" spans="1:19" x14ac:dyDescent="0.2">
      <c r="A823">
        <v>822</v>
      </c>
      <c r="B823" t="s">
        <v>4669</v>
      </c>
      <c r="C823" t="s">
        <v>5148</v>
      </c>
      <c r="D823" t="s">
        <v>4778</v>
      </c>
      <c r="E823" t="s">
        <v>5155</v>
      </c>
      <c r="F823" t="s">
        <v>4689</v>
      </c>
      <c r="G823" t="s">
        <v>4690</v>
      </c>
      <c r="H823" t="s">
        <v>4691</v>
      </c>
      <c r="I823" t="s">
        <v>4692</v>
      </c>
      <c r="J823" t="s">
        <v>5170</v>
      </c>
      <c r="K823" t="s">
        <v>5171</v>
      </c>
      <c r="L823" t="s">
        <v>5176</v>
      </c>
      <c r="M823" t="s">
        <v>5177</v>
      </c>
      <c r="N823" t="s">
        <v>4647</v>
      </c>
      <c r="O823" t="s">
        <v>4648</v>
      </c>
      <c r="P823" t="s">
        <v>4636</v>
      </c>
      <c r="Q823" t="s">
        <v>4637</v>
      </c>
      <c r="R823" t="str">
        <f t="shared" si="24"/>
        <v>08.244 .0309.2285</v>
      </c>
      <c r="S823" t="str">
        <f t="shared" si="25"/>
        <v>14.005.08.244 .0309.2285</v>
      </c>
    </row>
    <row r="824" spans="1:19" x14ac:dyDescent="0.2">
      <c r="A824">
        <v>823</v>
      </c>
      <c r="B824" t="s">
        <v>4669</v>
      </c>
      <c r="C824" t="s">
        <v>5148</v>
      </c>
      <c r="D824" t="s">
        <v>4778</v>
      </c>
      <c r="E824" t="s">
        <v>5155</v>
      </c>
      <c r="F824" t="s">
        <v>4689</v>
      </c>
      <c r="G824" t="s">
        <v>4690</v>
      </c>
      <c r="H824" t="s">
        <v>4691</v>
      </c>
      <c r="I824" t="s">
        <v>4692</v>
      </c>
      <c r="J824" t="s">
        <v>5170</v>
      </c>
      <c r="K824" t="s">
        <v>5171</v>
      </c>
      <c r="L824" t="s">
        <v>5176</v>
      </c>
      <c r="M824" t="s">
        <v>5177</v>
      </c>
      <c r="N824" t="s">
        <v>4647</v>
      </c>
      <c r="O824" t="s">
        <v>4648</v>
      </c>
      <c r="P824" t="s">
        <v>5168</v>
      </c>
      <c r="Q824" t="s">
        <v>5169</v>
      </c>
      <c r="R824" t="str">
        <f t="shared" si="24"/>
        <v>08.244 .0309.2285</v>
      </c>
      <c r="S824" t="str">
        <f t="shared" si="25"/>
        <v>14.005.08.244 .0309.2285</v>
      </c>
    </row>
    <row r="825" spans="1:19" x14ac:dyDescent="0.2">
      <c r="A825">
        <v>824</v>
      </c>
      <c r="B825" t="s">
        <v>4669</v>
      </c>
      <c r="C825" t="s">
        <v>5148</v>
      </c>
      <c r="D825" t="s">
        <v>4778</v>
      </c>
      <c r="E825" t="s">
        <v>5155</v>
      </c>
      <c r="F825" t="s">
        <v>4689</v>
      </c>
      <c r="G825" t="s">
        <v>4690</v>
      </c>
      <c r="H825" t="s">
        <v>4691</v>
      </c>
      <c r="I825" t="s">
        <v>4692</v>
      </c>
      <c r="J825" t="s">
        <v>5170</v>
      </c>
      <c r="K825" t="s">
        <v>5171</v>
      </c>
      <c r="L825" t="s">
        <v>5176</v>
      </c>
      <c r="M825" t="s">
        <v>5177</v>
      </c>
      <c r="N825" t="s">
        <v>4647</v>
      </c>
      <c r="O825" t="s">
        <v>4648</v>
      </c>
      <c r="P825" t="s">
        <v>5150</v>
      </c>
      <c r="Q825" t="s">
        <v>5151</v>
      </c>
      <c r="R825" t="str">
        <f t="shared" si="24"/>
        <v>08.244 .0309.2285</v>
      </c>
      <c r="S825" t="str">
        <f t="shared" si="25"/>
        <v>14.005.08.244 .0309.2285</v>
      </c>
    </row>
    <row r="826" spans="1:19" x14ac:dyDescent="0.2">
      <c r="A826">
        <v>825</v>
      </c>
      <c r="B826" t="s">
        <v>4669</v>
      </c>
      <c r="C826" t="s">
        <v>5148</v>
      </c>
      <c r="D826" t="s">
        <v>4778</v>
      </c>
      <c r="E826" t="s">
        <v>5155</v>
      </c>
      <c r="F826" t="s">
        <v>4689</v>
      </c>
      <c r="G826" t="s">
        <v>4690</v>
      </c>
      <c r="H826" t="s">
        <v>4691</v>
      </c>
      <c r="I826" t="s">
        <v>4692</v>
      </c>
      <c r="J826" t="s">
        <v>5170</v>
      </c>
      <c r="K826" t="s">
        <v>5171</v>
      </c>
      <c r="L826" t="s">
        <v>5176</v>
      </c>
      <c r="M826" t="s">
        <v>5177</v>
      </c>
      <c r="N826" t="s">
        <v>4649</v>
      </c>
      <c r="O826" t="s">
        <v>4650</v>
      </c>
      <c r="P826" t="s">
        <v>4636</v>
      </c>
      <c r="Q826" t="s">
        <v>4637</v>
      </c>
      <c r="R826" t="str">
        <f t="shared" si="24"/>
        <v>08.244 .0309.2285</v>
      </c>
      <c r="S826" t="str">
        <f t="shared" si="25"/>
        <v>14.005.08.244 .0309.2285</v>
      </c>
    </row>
    <row r="827" spans="1:19" x14ac:dyDescent="0.2">
      <c r="A827">
        <v>826</v>
      </c>
      <c r="B827" t="s">
        <v>4669</v>
      </c>
      <c r="C827" t="s">
        <v>5148</v>
      </c>
      <c r="D827" t="s">
        <v>4778</v>
      </c>
      <c r="E827" t="s">
        <v>5155</v>
      </c>
      <c r="F827" t="s">
        <v>4689</v>
      </c>
      <c r="G827" t="s">
        <v>4690</v>
      </c>
      <c r="H827" t="s">
        <v>4691</v>
      </c>
      <c r="I827" t="s">
        <v>4692</v>
      </c>
      <c r="J827" t="s">
        <v>5170</v>
      </c>
      <c r="K827" t="s">
        <v>5171</v>
      </c>
      <c r="L827" t="s">
        <v>5176</v>
      </c>
      <c r="M827" t="s">
        <v>5177</v>
      </c>
      <c r="N827" t="s">
        <v>4651</v>
      </c>
      <c r="O827" t="s">
        <v>4652</v>
      </c>
      <c r="P827" t="s">
        <v>4636</v>
      </c>
      <c r="Q827" t="s">
        <v>4637</v>
      </c>
      <c r="R827" t="str">
        <f t="shared" si="24"/>
        <v>08.244 .0309.2285</v>
      </c>
      <c r="S827" t="str">
        <f t="shared" si="25"/>
        <v>14.005.08.244 .0309.2285</v>
      </c>
    </row>
    <row r="828" spans="1:19" x14ac:dyDescent="0.2">
      <c r="A828">
        <v>827</v>
      </c>
      <c r="B828" t="s">
        <v>4669</v>
      </c>
      <c r="C828" t="s">
        <v>5148</v>
      </c>
      <c r="D828" t="s">
        <v>4778</v>
      </c>
      <c r="E828" t="s">
        <v>5155</v>
      </c>
      <c r="F828" t="s">
        <v>4689</v>
      </c>
      <c r="G828" t="s">
        <v>4690</v>
      </c>
      <c r="H828" t="s">
        <v>4691</v>
      </c>
      <c r="I828" t="s">
        <v>4692</v>
      </c>
      <c r="J828" t="s">
        <v>5170</v>
      </c>
      <c r="K828" t="s">
        <v>5171</v>
      </c>
      <c r="L828" t="s">
        <v>5176</v>
      </c>
      <c r="M828" t="s">
        <v>5177</v>
      </c>
      <c r="N828" t="s">
        <v>4651</v>
      </c>
      <c r="O828" t="s">
        <v>4652</v>
      </c>
      <c r="P828" t="s">
        <v>5168</v>
      </c>
      <c r="Q828" t="s">
        <v>5169</v>
      </c>
      <c r="R828" t="str">
        <f t="shared" si="24"/>
        <v>08.244 .0309.2285</v>
      </c>
      <c r="S828" t="str">
        <f t="shared" si="25"/>
        <v>14.005.08.244 .0309.2285</v>
      </c>
    </row>
    <row r="829" spans="1:19" x14ac:dyDescent="0.2">
      <c r="A829">
        <v>828</v>
      </c>
      <c r="B829" t="s">
        <v>4669</v>
      </c>
      <c r="C829" t="s">
        <v>5148</v>
      </c>
      <c r="D829" t="s">
        <v>4778</v>
      </c>
      <c r="E829" t="s">
        <v>5155</v>
      </c>
      <c r="F829" t="s">
        <v>4689</v>
      </c>
      <c r="G829" t="s">
        <v>4690</v>
      </c>
      <c r="H829" t="s">
        <v>4691</v>
      </c>
      <c r="I829" t="s">
        <v>4692</v>
      </c>
      <c r="J829" t="s">
        <v>5170</v>
      </c>
      <c r="K829" t="s">
        <v>5171</v>
      </c>
      <c r="L829" t="s">
        <v>5176</v>
      </c>
      <c r="M829" t="s">
        <v>5177</v>
      </c>
      <c r="N829" t="s">
        <v>4651</v>
      </c>
      <c r="O829" t="s">
        <v>4652</v>
      </c>
      <c r="P829" t="s">
        <v>5150</v>
      </c>
      <c r="Q829" t="s">
        <v>5151</v>
      </c>
      <c r="R829" t="str">
        <f t="shared" si="24"/>
        <v>08.244 .0309.2285</v>
      </c>
      <c r="S829" t="str">
        <f t="shared" si="25"/>
        <v>14.005.08.244 .0309.2285</v>
      </c>
    </row>
    <row r="830" spans="1:19" x14ac:dyDescent="0.2">
      <c r="A830">
        <v>829</v>
      </c>
      <c r="B830" t="s">
        <v>4669</v>
      </c>
      <c r="C830" t="s">
        <v>5148</v>
      </c>
      <c r="D830" t="s">
        <v>4778</v>
      </c>
      <c r="E830" t="s">
        <v>5155</v>
      </c>
      <c r="F830" t="s">
        <v>4689</v>
      </c>
      <c r="G830" t="s">
        <v>4690</v>
      </c>
      <c r="H830" t="s">
        <v>4691</v>
      </c>
      <c r="I830" t="s">
        <v>4692</v>
      </c>
      <c r="J830" t="s">
        <v>5170</v>
      </c>
      <c r="K830" t="s">
        <v>5171</v>
      </c>
      <c r="L830" t="s">
        <v>5176</v>
      </c>
      <c r="M830" t="s">
        <v>5177</v>
      </c>
      <c r="N830" t="s">
        <v>4653</v>
      </c>
      <c r="O830" t="s">
        <v>4654</v>
      </c>
      <c r="P830" t="s">
        <v>4636</v>
      </c>
      <c r="Q830" t="s">
        <v>4637</v>
      </c>
      <c r="R830" t="str">
        <f t="shared" si="24"/>
        <v>08.244 .0309.2285</v>
      </c>
      <c r="S830" t="str">
        <f t="shared" si="25"/>
        <v>14.005.08.244 .0309.2285</v>
      </c>
    </row>
    <row r="831" spans="1:19" x14ac:dyDescent="0.2">
      <c r="A831">
        <v>830</v>
      </c>
      <c r="B831" t="s">
        <v>4669</v>
      </c>
      <c r="C831" t="s">
        <v>5148</v>
      </c>
      <c r="D831" t="s">
        <v>4778</v>
      </c>
      <c r="E831" t="s">
        <v>5155</v>
      </c>
      <c r="F831" t="s">
        <v>4689</v>
      </c>
      <c r="G831" t="s">
        <v>4690</v>
      </c>
      <c r="H831" t="s">
        <v>4691</v>
      </c>
      <c r="I831" t="s">
        <v>4692</v>
      </c>
      <c r="J831" t="s">
        <v>5170</v>
      </c>
      <c r="K831" t="s">
        <v>5171</v>
      </c>
      <c r="L831" t="s">
        <v>5176</v>
      </c>
      <c r="M831" t="s">
        <v>5177</v>
      </c>
      <c r="N831" t="s">
        <v>4653</v>
      </c>
      <c r="O831" t="s">
        <v>4654</v>
      </c>
      <c r="P831" t="s">
        <v>5168</v>
      </c>
      <c r="Q831" t="s">
        <v>5169</v>
      </c>
      <c r="R831" t="str">
        <f t="shared" si="24"/>
        <v>08.244 .0309.2285</v>
      </c>
      <c r="S831" t="str">
        <f t="shared" si="25"/>
        <v>14.005.08.244 .0309.2285</v>
      </c>
    </row>
    <row r="832" spans="1:19" x14ac:dyDescent="0.2">
      <c r="A832">
        <v>831</v>
      </c>
      <c r="B832" t="s">
        <v>4669</v>
      </c>
      <c r="C832" t="s">
        <v>5148</v>
      </c>
      <c r="D832" t="s">
        <v>4778</v>
      </c>
      <c r="E832" t="s">
        <v>5155</v>
      </c>
      <c r="F832" t="s">
        <v>4689</v>
      </c>
      <c r="G832" t="s">
        <v>4690</v>
      </c>
      <c r="H832" t="s">
        <v>4691</v>
      </c>
      <c r="I832" t="s">
        <v>4692</v>
      </c>
      <c r="J832" t="s">
        <v>5170</v>
      </c>
      <c r="K832" t="s">
        <v>5171</v>
      </c>
      <c r="L832" t="s">
        <v>5176</v>
      </c>
      <c r="M832" t="s">
        <v>5177</v>
      </c>
      <c r="N832" t="s">
        <v>4653</v>
      </c>
      <c r="O832" t="s">
        <v>4654</v>
      </c>
      <c r="P832" t="s">
        <v>5150</v>
      </c>
      <c r="Q832" t="s">
        <v>5151</v>
      </c>
      <c r="R832" t="str">
        <f t="shared" si="24"/>
        <v>08.244 .0309.2285</v>
      </c>
      <c r="S832" t="str">
        <f t="shared" si="25"/>
        <v>14.005.08.244 .0309.2285</v>
      </c>
    </row>
    <row r="833" spans="1:19" x14ac:dyDescent="0.2">
      <c r="A833">
        <v>832</v>
      </c>
      <c r="B833" t="s">
        <v>4669</v>
      </c>
      <c r="C833" t="s">
        <v>5148</v>
      </c>
      <c r="D833" t="s">
        <v>4778</v>
      </c>
      <c r="E833" t="s">
        <v>5155</v>
      </c>
      <c r="F833" t="s">
        <v>4689</v>
      </c>
      <c r="G833" t="s">
        <v>4690</v>
      </c>
      <c r="H833" t="s">
        <v>4691</v>
      </c>
      <c r="I833" t="s">
        <v>4692</v>
      </c>
      <c r="J833" t="s">
        <v>5170</v>
      </c>
      <c r="K833" t="s">
        <v>5171</v>
      </c>
      <c r="L833" t="s">
        <v>5176</v>
      </c>
      <c r="M833" t="s">
        <v>5177</v>
      </c>
      <c r="N833" t="s">
        <v>4657</v>
      </c>
      <c r="O833" t="s">
        <v>4658</v>
      </c>
      <c r="P833" t="s">
        <v>4636</v>
      </c>
      <c r="Q833" t="s">
        <v>4637</v>
      </c>
      <c r="R833" t="str">
        <f t="shared" si="24"/>
        <v>08.244 .0309.2285</v>
      </c>
      <c r="S833" t="str">
        <f t="shared" si="25"/>
        <v>14.005.08.244 .0309.2285</v>
      </c>
    </row>
    <row r="834" spans="1:19" x14ac:dyDescent="0.2">
      <c r="A834">
        <v>833</v>
      </c>
      <c r="B834" t="s">
        <v>4669</v>
      </c>
      <c r="C834" t="s">
        <v>5148</v>
      </c>
      <c r="D834" t="s">
        <v>4778</v>
      </c>
      <c r="E834" t="s">
        <v>5155</v>
      </c>
      <c r="F834" t="s">
        <v>4689</v>
      </c>
      <c r="G834" t="s">
        <v>4690</v>
      </c>
      <c r="H834" t="s">
        <v>4691</v>
      </c>
      <c r="I834" t="s">
        <v>4692</v>
      </c>
      <c r="J834" t="s">
        <v>5170</v>
      </c>
      <c r="K834" t="s">
        <v>5171</v>
      </c>
      <c r="L834" t="s">
        <v>5176</v>
      </c>
      <c r="M834" t="s">
        <v>5177</v>
      </c>
      <c r="N834" t="s">
        <v>4657</v>
      </c>
      <c r="O834" t="s">
        <v>4658</v>
      </c>
      <c r="P834" t="s">
        <v>5150</v>
      </c>
      <c r="Q834" t="s">
        <v>5151</v>
      </c>
      <c r="R834" t="str">
        <f t="shared" si="24"/>
        <v>08.244 .0309.2285</v>
      </c>
      <c r="S834" t="str">
        <f t="shared" si="25"/>
        <v>14.005.08.244 .0309.2285</v>
      </c>
    </row>
    <row r="835" spans="1:19" x14ac:dyDescent="0.2">
      <c r="A835">
        <v>834</v>
      </c>
      <c r="B835" t="s">
        <v>4669</v>
      </c>
      <c r="C835" t="s">
        <v>5148</v>
      </c>
      <c r="D835" t="s">
        <v>4778</v>
      </c>
      <c r="E835" t="s">
        <v>5155</v>
      </c>
      <c r="F835" t="s">
        <v>4689</v>
      </c>
      <c r="G835" t="s">
        <v>4690</v>
      </c>
      <c r="H835" t="s">
        <v>4691</v>
      </c>
      <c r="I835" t="s">
        <v>4692</v>
      </c>
      <c r="J835" t="s">
        <v>5170</v>
      </c>
      <c r="K835" t="s">
        <v>5171</v>
      </c>
      <c r="L835" t="s">
        <v>5178</v>
      </c>
      <c r="M835" t="s">
        <v>1582</v>
      </c>
      <c r="N835" t="s">
        <v>4647</v>
      </c>
      <c r="O835" t="s">
        <v>4648</v>
      </c>
      <c r="P835" t="s">
        <v>4636</v>
      </c>
      <c r="Q835" t="s">
        <v>4637</v>
      </c>
      <c r="R835" t="str">
        <f t="shared" ref="R835:R898" si="26">F835&amp;"."&amp;H835&amp;"."&amp;J835&amp;"."&amp;L835</f>
        <v>08.244 .0309.2286</v>
      </c>
      <c r="S835" t="str">
        <f t="shared" ref="S835:S898" si="27">B835&amp;"."&amp;D835&amp;"."&amp;F835&amp;"."&amp;H835&amp;"."&amp;J835&amp;"."&amp;L835</f>
        <v>14.005.08.244 .0309.2286</v>
      </c>
    </row>
    <row r="836" spans="1:19" x14ac:dyDescent="0.2">
      <c r="A836">
        <v>835</v>
      </c>
      <c r="B836" t="s">
        <v>4669</v>
      </c>
      <c r="C836" t="s">
        <v>5148</v>
      </c>
      <c r="D836" t="s">
        <v>4778</v>
      </c>
      <c r="E836" t="s">
        <v>5155</v>
      </c>
      <c r="F836" t="s">
        <v>4689</v>
      </c>
      <c r="G836" t="s">
        <v>4690</v>
      </c>
      <c r="H836" t="s">
        <v>4691</v>
      </c>
      <c r="I836" t="s">
        <v>4692</v>
      </c>
      <c r="J836" t="s">
        <v>5170</v>
      </c>
      <c r="K836" t="s">
        <v>5171</v>
      </c>
      <c r="L836" t="s">
        <v>5178</v>
      </c>
      <c r="M836" t="s">
        <v>1582</v>
      </c>
      <c r="N836" t="s">
        <v>4647</v>
      </c>
      <c r="O836" t="s">
        <v>4648</v>
      </c>
      <c r="P836" t="s">
        <v>5150</v>
      </c>
      <c r="Q836" t="s">
        <v>5151</v>
      </c>
      <c r="R836" t="str">
        <f t="shared" si="26"/>
        <v>08.244 .0309.2286</v>
      </c>
      <c r="S836" t="str">
        <f t="shared" si="27"/>
        <v>14.005.08.244 .0309.2286</v>
      </c>
    </row>
    <row r="837" spans="1:19" x14ac:dyDescent="0.2">
      <c r="A837">
        <v>836</v>
      </c>
      <c r="B837" t="s">
        <v>4669</v>
      </c>
      <c r="C837" t="s">
        <v>5148</v>
      </c>
      <c r="D837" t="s">
        <v>4778</v>
      </c>
      <c r="E837" t="s">
        <v>5155</v>
      </c>
      <c r="F837" t="s">
        <v>4689</v>
      </c>
      <c r="G837" t="s">
        <v>4690</v>
      </c>
      <c r="H837" t="s">
        <v>4691</v>
      </c>
      <c r="I837" t="s">
        <v>4692</v>
      </c>
      <c r="J837" t="s">
        <v>5170</v>
      </c>
      <c r="K837" t="s">
        <v>5171</v>
      </c>
      <c r="L837" t="s">
        <v>5178</v>
      </c>
      <c r="M837" t="s">
        <v>1582</v>
      </c>
      <c r="N837" t="s">
        <v>4653</v>
      </c>
      <c r="O837" t="s">
        <v>4654</v>
      </c>
      <c r="P837" t="s">
        <v>4636</v>
      </c>
      <c r="Q837" t="s">
        <v>4637</v>
      </c>
      <c r="R837" t="str">
        <f t="shared" si="26"/>
        <v>08.244 .0309.2286</v>
      </c>
      <c r="S837" t="str">
        <f t="shared" si="27"/>
        <v>14.005.08.244 .0309.2286</v>
      </c>
    </row>
    <row r="838" spans="1:19" x14ac:dyDescent="0.2">
      <c r="A838">
        <v>837</v>
      </c>
      <c r="B838" t="s">
        <v>4669</v>
      </c>
      <c r="C838" t="s">
        <v>5148</v>
      </c>
      <c r="D838" t="s">
        <v>4778</v>
      </c>
      <c r="E838" t="s">
        <v>5155</v>
      </c>
      <c r="F838" t="s">
        <v>4689</v>
      </c>
      <c r="G838" t="s">
        <v>4690</v>
      </c>
      <c r="H838" t="s">
        <v>4691</v>
      </c>
      <c r="I838" t="s">
        <v>4692</v>
      </c>
      <c r="J838" t="s">
        <v>5170</v>
      </c>
      <c r="K838" t="s">
        <v>5171</v>
      </c>
      <c r="L838" t="s">
        <v>5178</v>
      </c>
      <c r="M838" t="s">
        <v>1582</v>
      </c>
      <c r="N838" t="s">
        <v>4653</v>
      </c>
      <c r="O838" t="s">
        <v>4654</v>
      </c>
      <c r="P838" t="s">
        <v>5150</v>
      </c>
      <c r="Q838" t="s">
        <v>5151</v>
      </c>
      <c r="R838" t="str">
        <f t="shared" si="26"/>
        <v>08.244 .0309.2286</v>
      </c>
      <c r="S838" t="str">
        <f t="shared" si="27"/>
        <v>14.005.08.244 .0309.2286</v>
      </c>
    </row>
    <row r="839" spans="1:19" x14ac:dyDescent="0.2">
      <c r="A839">
        <v>838</v>
      </c>
      <c r="B839" t="s">
        <v>4669</v>
      </c>
      <c r="C839" t="s">
        <v>5148</v>
      </c>
      <c r="D839" t="s">
        <v>4778</v>
      </c>
      <c r="E839" t="s">
        <v>5155</v>
      </c>
      <c r="F839" t="s">
        <v>4689</v>
      </c>
      <c r="G839" t="s">
        <v>4690</v>
      </c>
      <c r="H839" t="s">
        <v>4691</v>
      </c>
      <c r="I839" t="s">
        <v>4692</v>
      </c>
      <c r="J839" t="s">
        <v>5170</v>
      </c>
      <c r="K839" t="s">
        <v>5171</v>
      </c>
      <c r="L839" t="s">
        <v>5178</v>
      </c>
      <c r="M839" t="s">
        <v>1582</v>
      </c>
      <c r="N839" t="s">
        <v>4657</v>
      </c>
      <c r="O839" t="s">
        <v>4658</v>
      </c>
      <c r="P839" t="s">
        <v>4636</v>
      </c>
      <c r="Q839" t="s">
        <v>4637</v>
      </c>
      <c r="R839" t="str">
        <f t="shared" si="26"/>
        <v>08.244 .0309.2286</v>
      </c>
      <c r="S839" t="str">
        <f t="shared" si="27"/>
        <v>14.005.08.244 .0309.2286</v>
      </c>
    </row>
    <row r="840" spans="1:19" x14ac:dyDescent="0.2">
      <c r="A840">
        <v>839</v>
      </c>
      <c r="B840" t="s">
        <v>4669</v>
      </c>
      <c r="C840" t="s">
        <v>5148</v>
      </c>
      <c r="D840" t="s">
        <v>4778</v>
      </c>
      <c r="E840" t="s">
        <v>5155</v>
      </c>
      <c r="F840" t="s">
        <v>4689</v>
      </c>
      <c r="G840" t="s">
        <v>4690</v>
      </c>
      <c r="H840" t="s">
        <v>4691</v>
      </c>
      <c r="I840" t="s">
        <v>4692</v>
      </c>
      <c r="J840" t="s">
        <v>5170</v>
      </c>
      <c r="K840" t="s">
        <v>5171</v>
      </c>
      <c r="L840" t="s">
        <v>5178</v>
      </c>
      <c r="M840" t="s">
        <v>1582</v>
      </c>
      <c r="N840" t="s">
        <v>4657</v>
      </c>
      <c r="O840" t="s">
        <v>4658</v>
      </c>
      <c r="P840" t="s">
        <v>5150</v>
      </c>
      <c r="Q840" t="s">
        <v>5151</v>
      </c>
      <c r="R840" t="str">
        <f t="shared" si="26"/>
        <v>08.244 .0309.2286</v>
      </c>
      <c r="S840" t="str">
        <f t="shared" si="27"/>
        <v>14.005.08.244 .0309.2286</v>
      </c>
    </row>
    <row r="841" spans="1:19" x14ac:dyDescent="0.2">
      <c r="A841">
        <v>840</v>
      </c>
      <c r="B841" t="s">
        <v>4669</v>
      </c>
      <c r="C841" t="s">
        <v>5148</v>
      </c>
      <c r="D841" t="s">
        <v>4778</v>
      </c>
      <c r="E841" t="s">
        <v>5155</v>
      </c>
      <c r="F841" t="s">
        <v>4689</v>
      </c>
      <c r="G841" t="s">
        <v>4690</v>
      </c>
      <c r="H841" t="s">
        <v>4691</v>
      </c>
      <c r="I841" t="s">
        <v>4692</v>
      </c>
      <c r="J841" t="s">
        <v>5170</v>
      </c>
      <c r="K841" t="s">
        <v>5171</v>
      </c>
      <c r="L841" t="s">
        <v>5179</v>
      </c>
      <c r="M841" t="s">
        <v>5180</v>
      </c>
      <c r="N841" t="s">
        <v>4647</v>
      </c>
      <c r="O841" t="s">
        <v>4648</v>
      </c>
      <c r="P841" t="s">
        <v>4636</v>
      </c>
      <c r="Q841" t="s">
        <v>4637</v>
      </c>
      <c r="R841" t="str">
        <f t="shared" si="26"/>
        <v>08.244 .0309.2287</v>
      </c>
      <c r="S841" t="str">
        <f t="shared" si="27"/>
        <v>14.005.08.244 .0309.2287</v>
      </c>
    </row>
    <row r="842" spans="1:19" x14ac:dyDescent="0.2">
      <c r="A842">
        <v>841</v>
      </c>
      <c r="B842" t="s">
        <v>4669</v>
      </c>
      <c r="C842" t="s">
        <v>5148</v>
      </c>
      <c r="D842" t="s">
        <v>4778</v>
      </c>
      <c r="E842" t="s">
        <v>5155</v>
      </c>
      <c r="F842" t="s">
        <v>4689</v>
      </c>
      <c r="G842" t="s">
        <v>4690</v>
      </c>
      <c r="H842" t="s">
        <v>4691</v>
      </c>
      <c r="I842" t="s">
        <v>4692</v>
      </c>
      <c r="J842" t="s">
        <v>5170</v>
      </c>
      <c r="K842" t="s">
        <v>5171</v>
      </c>
      <c r="L842" t="s">
        <v>5179</v>
      </c>
      <c r="M842" t="s">
        <v>5180</v>
      </c>
      <c r="N842" t="s">
        <v>4649</v>
      </c>
      <c r="O842" t="s">
        <v>4650</v>
      </c>
      <c r="P842" t="s">
        <v>4636</v>
      </c>
      <c r="Q842" t="s">
        <v>4637</v>
      </c>
      <c r="R842" t="str">
        <f t="shared" si="26"/>
        <v>08.244 .0309.2287</v>
      </c>
      <c r="S842" t="str">
        <f t="shared" si="27"/>
        <v>14.005.08.244 .0309.2287</v>
      </c>
    </row>
    <row r="843" spans="1:19" x14ac:dyDescent="0.2">
      <c r="A843">
        <v>842</v>
      </c>
      <c r="B843" t="s">
        <v>4669</v>
      </c>
      <c r="C843" t="s">
        <v>5148</v>
      </c>
      <c r="D843" t="s">
        <v>4778</v>
      </c>
      <c r="E843" t="s">
        <v>5155</v>
      </c>
      <c r="F843" t="s">
        <v>4689</v>
      </c>
      <c r="G843" t="s">
        <v>4690</v>
      </c>
      <c r="H843" t="s">
        <v>4691</v>
      </c>
      <c r="I843" t="s">
        <v>4692</v>
      </c>
      <c r="J843" t="s">
        <v>5170</v>
      </c>
      <c r="K843" t="s">
        <v>5171</v>
      </c>
      <c r="L843" t="s">
        <v>5179</v>
      </c>
      <c r="M843" t="s">
        <v>5180</v>
      </c>
      <c r="N843" t="s">
        <v>4653</v>
      </c>
      <c r="O843" t="s">
        <v>4654</v>
      </c>
      <c r="P843" t="s">
        <v>4636</v>
      </c>
      <c r="Q843" t="s">
        <v>4637</v>
      </c>
      <c r="R843" t="str">
        <f t="shared" si="26"/>
        <v>08.244 .0309.2287</v>
      </c>
      <c r="S843" t="str">
        <f t="shared" si="27"/>
        <v>14.005.08.244 .0309.2287</v>
      </c>
    </row>
    <row r="844" spans="1:19" x14ac:dyDescent="0.2">
      <c r="A844">
        <v>843</v>
      </c>
      <c r="B844" t="s">
        <v>4669</v>
      </c>
      <c r="C844" t="s">
        <v>5148</v>
      </c>
      <c r="D844" t="s">
        <v>4778</v>
      </c>
      <c r="E844" t="s">
        <v>5155</v>
      </c>
      <c r="F844" t="s">
        <v>4689</v>
      </c>
      <c r="G844" t="s">
        <v>4690</v>
      </c>
      <c r="H844" t="s">
        <v>4691</v>
      </c>
      <c r="I844" t="s">
        <v>4692</v>
      </c>
      <c r="J844" t="s">
        <v>5170</v>
      </c>
      <c r="K844" t="s">
        <v>5171</v>
      </c>
      <c r="L844" t="s">
        <v>5179</v>
      </c>
      <c r="M844" t="s">
        <v>5180</v>
      </c>
      <c r="N844" t="s">
        <v>4657</v>
      </c>
      <c r="O844" t="s">
        <v>4658</v>
      </c>
      <c r="P844" t="s">
        <v>4636</v>
      </c>
      <c r="Q844" t="s">
        <v>4637</v>
      </c>
      <c r="R844" t="str">
        <f t="shared" si="26"/>
        <v>08.244 .0309.2287</v>
      </c>
      <c r="S844" t="str">
        <f t="shared" si="27"/>
        <v>14.005.08.244 .0309.2287</v>
      </c>
    </row>
    <row r="845" spans="1:19" x14ac:dyDescent="0.2">
      <c r="A845">
        <v>844</v>
      </c>
      <c r="B845" t="s">
        <v>4669</v>
      </c>
      <c r="C845" t="s">
        <v>5148</v>
      </c>
      <c r="D845" t="s">
        <v>4778</v>
      </c>
      <c r="E845" t="s">
        <v>5155</v>
      </c>
      <c r="F845" t="s">
        <v>4689</v>
      </c>
      <c r="G845" t="s">
        <v>4690</v>
      </c>
      <c r="H845" t="s">
        <v>4691</v>
      </c>
      <c r="I845" t="s">
        <v>4692</v>
      </c>
      <c r="J845" t="s">
        <v>5170</v>
      </c>
      <c r="K845" t="s">
        <v>5171</v>
      </c>
      <c r="L845" t="s">
        <v>5181</v>
      </c>
      <c r="M845" t="s">
        <v>5182</v>
      </c>
      <c r="N845" t="s">
        <v>4706</v>
      </c>
      <c r="O845" t="s">
        <v>4707</v>
      </c>
      <c r="P845" t="s">
        <v>4636</v>
      </c>
      <c r="Q845" t="s">
        <v>4637</v>
      </c>
      <c r="R845" t="str">
        <f t="shared" si="26"/>
        <v>08.244 .0309.2302</v>
      </c>
      <c r="S845" t="str">
        <f t="shared" si="27"/>
        <v>14.005.08.244 .0309.2302</v>
      </c>
    </row>
    <row r="846" spans="1:19" x14ac:dyDescent="0.2">
      <c r="A846">
        <v>845</v>
      </c>
      <c r="B846" t="s">
        <v>4669</v>
      </c>
      <c r="C846" t="s">
        <v>5148</v>
      </c>
      <c r="D846" t="s">
        <v>4778</v>
      </c>
      <c r="E846" t="s">
        <v>5155</v>
      </c>
      <c r="F846" t="s">
        <v>4689</v>
      </c>
      <c r="G846" t="s">
        <v>4690</v>
      </c>
      <c r="H846" t="s">
        <v>4691</v>
      </c>
      <c r="I846" t="s">
        <v>4692</v>
      </c>
      <c r="J846" t="s">
        <v>5170</v>
      </c>
      <c r="K846" t="s">
        <v>5171</v>
      </c>
      <c r="L846" t="s">
        <v>5181</v>
      </c>
      <c r="M846" t="s">
        <v>5182</v>
      </c>
      <c r="N846" t="s">
        <v>4706</v>
      </c>
      <c r="O846" t="s">
        <v>4707</v>
      </c>
      <c r="P846" t="s">
        <v>5168</v>
      </c>
      <c r="Q846" t="s">
        <v>5169</v>
      </c>
      <c r="R846" t="str">
        <f t="shared" si="26"/>
        <v>08.244 .0309.2302</v>
      </c>
      <c r="S846" t="str">
        <f t="shared" si="27"/>
        <v>14.005.08.244 .0309.2302</v>
      </c>
    </row>
    <row r="847" spans="1:19" x14ac:dyDescent="0.2">
      <c r="A847">
        <v>846</v>
      </c>
      <c r="B847" t="s">
        <v>4669</v>
      </c>
      <c r="C847" t="s">
        <v>5148</v>
      </c>
      <c r="D847" t="s">
        <v>4778</v>
      </c>
      <c r="E847" t="s">
        <v>5155</v>
      </c>
      <c r="F847" t="s">
        <v>4689</v>
      </c>
      <c r="G847" t="s">
        <v>4690</v>
      </c>
      <c r="H847" t="s">
        <v>4691</v>
      </c>
      <c r="I847" t="s">
        <v>4692</v>
      </c>
      <c r="J847" t="s">
        <v>5170</v>
      </c>
      <c r="K847" t="s">
        <v>5171</v>
      </c>
      <c r="L847" t="s">
        <v>5181</v>
      </c>
      <c r="M847" t="s">
        <v>5182</v>
      </c>
      <c r="N847" t="s">
        <v>4706</v>
      </c>
      <c r="O847" t="s">
        <v>4707</v>
      </c>
      <c r="P847" t="s">
        <v>5150</v>
      </c>
      <c r="Q847" t="s">
        <v>5151</v>
      </c>
      <c r="R847" t="str">
        <f t="shared" si="26"/>
        <v>08.244 .0309.2302</v>
      </c>
      <c r="S847" t="str">
        <f t="shared" si="27"/>
        <v>14.005.08.244 .0309.2302</v>
      </c>
    </row>
    <row r="848" spans="1:19" x14ac:dyDescent="0.2">
      <c r="A848">
        <v>847</v>
      </c>
      <c r="B848" t="s">
        <v>4669</v>
      </c>
      <c r="C848" t="s">
        <v>5148</v>
      </c>
      <c r="D848" t="s">
        <v>4778</v>
      </c>
      <c r="E848" t="s">
        <v>5155</v>
      </c>
      <c r="F848" t="s">
        <v>4689</v>
      </c>
      <c r="G848" t="s">
        <v>4690</v>
      </c>
      <c r="H848" t="s">
        <v>4691</v>
      </c>
      <c r="I848" t="s">
        <v>4692</v>
      </c>
      <c r="J848" t="s">
        <v>5183</v>
      </c>
      <c r="K848" t="s">
        <v>5184</v>
      </c>
      <c r="L848" t="s">
        <v>5185</v>
      </c>
      <c r="M848" t="s">
        <v>5186</v>
      </c>
      <c r="N848" t="s">
        <v>4647</v>
      </c>
      <c r="O848" t="s">
        <v>4648</v>
      </c>
      <c r="P848" t="s">
        <v>4636</v>
      </c>
      <c r="Q848" t="s">
        <v>4637</v>
      </c>
      <c r="R848" t="str">
        <f t="shared" si="26"/>
        <v>08.244 .0310.2292</v>
      </c>
      <c r="S848" t="str">
        <f t="shared" si="27"/>
        <v>14.005.08.244 .0310.2292</v>
      </c>
    </row>
    <row r="849" spans="1:19" x14ac:dyDescent="0.2">
      <c r="A849">
        <v>848</v>
      </c>
      <c r="B849" t="s">
        <v>4669</v>
      </c>
      <c r="C849" t="s">
        <v>5148</v>
      </c>
      <c r="D849" t="s">
        <v>4778</v>
      </c>
      <c r="E849" t="s">
        <v>5155</v>
      </c>
      <c r="F849" t="s">
        <v>4689</v>
      </c>
      <c r="G849" t="s">
        <v>4690</v>
      </c>
      <c r="H849" t="s">
        <v>4691</v>
      </c>
      <c r="I849" t="s">
        <v>4692</v>
      </c>
      <c r="J849" t="s">
        <v>5183</v>
      </c>
      <c r="K849" t="s">
        <v>5184</v>
      </c>
      <c r="L849" t="s">
        <v>5185</v>
      </c>
      <c r="M849" t="s">
        <v>5186</v>
      </c>
      <c r="N849" t="s">
        <v>4649</v>
      </c>
      <c r="O849" t="s">
        <v>4650</v>
      </c>
      <c r="P849" t="s">
        <v>4636</v>
      </c>
      <c r="Q849" t="s">
        <v>4637</v>
      </c>
      <c r="R849" t="str">
        <f t="shared" si="26"/>
        <v>08.244 .0310.2292</v>
      </c>
      <c r="S849" t="str">
        <f t="shared" si="27"/>
        <v>14.005.08.244 .0310.2292</v>
      </c>
    </row>
    <row r="850" spans="1:19" x14ac:dyDescent="0.2">
      <c r="A850">
        <v>849</v>
      </c>
      <c r="B850" t="s">
        <v>4669</v>
      </c>
      <c r="C850" t="s">
        <v>5148</v>
      </c>
      <c r="D850" t="s">
        <v>4778</v>
      </c>
      <c r="E850" t="s">
        <v>5155</v>
      </c>
      <c r="F850" t="s">
        <v>4689</v>
      </c>
      <c r="G850" t="s">
        <v>4690</v>
      </c>
      <c r="H850" t="s">
        <v>4691</v>
      </c>
      <c r="I850" t="s">
        <v>4692</v>
      </c>
      <c r="J850" t="s">
        <v>5183</v>
      </c>
      <c r="K850" t="s">
        <v>5184</v>
      </c>
      <c r="L850" t="s">
        <v>5185</v>
      </c>
      <c r="M850" t="s">
        <v>5186</v>
      </c>
      <c r="N850" t="s">
        <v>4653</v>
      </c>
      <c r="O850" t="s">
        <v>4654</v>
      </c>
      <c r="P850" t="s">
        <v>4636</v>
      </c>
      <c r="Q850" t="s">
        <v>4637</v>
      </c>
      <c r="R850" t="str">
        <f t="shared" si="26"/>
        <v>08.244 .0310.2292</v>
      </c>
      <c r="S850" t="str">
        <f t="shared" si="27"/>
        <v>14.005.08.244 .0310.2292</v>
      </c>
    </row>
    <row r="851" spans="1:19" x14ac:dyDescent="0.2">
      <c r="A851">
        <v>850</v>
      </c>
      <c r="B851" t="s">
        <v>4669</v>
      </c>
      <c r="C851" t="s">
        <v>5148</v>
      </c>
      <c r="D851" t="s">
        <v>4778</v>
      </c>
      <c r="E851" t="s">
        <v>5155</v>
      </c>
      <c r="F851" t="s">
        <v>4689</v>
      </c>
      <c r="G851" t="s">
        <v>4690</v>
      </c>
      <c r="H851" t="s">
        <v>4691</v>
      </c>
      <c r="I851" t="s">
        <v>4692</v>
      </c>
      <c r="J851" t="s">
        <v>5183</v>
      </c>
      <c r="K851" t="s">
        <v>5184</v>
      </c>
      <c r="L851" t="s">
        <v>5187</v>
      </c>
      <c r="M851" t="s">
        <v>5188</v>
      </c>
      <c r="N851" t="s">
        <v>4655</v>
      </c>
      <c r="O851" t="s">
        <v>4656</v>
      </c>
      <c r="P851" t="s">
        <v>4636</v>
      </c>
      <c r="Q851" t="s">
        <v>4637</v>
      </c>
      <c r="R851" t="str">
        <f t="shared" si="26"/>
        <v>08.244 .0310.2293</v>
      </c>
      <c r="S851" t="str">
        <f t="shared" si="27"/>
        <v>14.005.08.244 .0310.2293</v>
      </c>
    </row>
    <row r="852" spans="1:19" x14ac:dyDescent="0.2">
      <c r="A852">
        <v>851</v>
      </c>
      <c r="B852" t="s">
        <v>4669</v>
      </c>
      <c r="C852" t="s">
        <v>5148</v>
      </c>
      <c r="D852" t="s">
        <v>4778</v>
      </c>
      <c r="E852" t="s">
        <v>5155</v>
      </c>
      <c r="F852" t="s">
        <v>4689</v>
      </c>
      <c r="G852" t="s">
        <v>4690</v>
      </c>
      <c r="H852" t="s">
        <v>4691</v>
      </c>
      <c r="I852" t="s">
        <v>4692</v>
      </c>
      <c r="J852" t="s">
        <v>5183</v>
      </c>
      <c r="K852" t="s">
        <v>5184</v>
      </c>
      <c r="L852" t="s">
        <v>5187</v>
      </c>
      <c r="M852" t="s">
        <v>5188</v>
      </c>
      <c r="N852" t="s">
        <v>4657</v>
      </c>
      <c r="O852" t="s">
        <v>4658</v>
      </c>
      <c r="P852" t="s">
        <v>4636</v>
      </c>
      <c r="Q852" t="s">
        <v>4637</v>
      </c>
      <c r="R852" t="str">
        <f t="shared" si="26"/>
        <v>08.244 .0310.2293</v>
      </c>
      <c r="S852" t="str">
        <f t="shared" si="27"/>
        <v>14.005.08.244 .0310.2293</v>
      </c>
    </row>
    <row r="853" spans="1:19" x14ac:dyDescent="0.2">
      <c r="A853">
        <v>852</v>
      </c>
      <c r="B853" t="s">
        <v>4669</v>
      </c>
      <c r="C853" t="s">
        <v>5148</v>
      </c>
      <c r="D853" t="s">
        <v>4778</v>
      </c>
      <c r="E853" t="s">
        <v>5155</v>
      </c>
      <c r="F853" t="s">
        <v>4689</v>
      </c>
      <c r="G853" t="s">
        <v>4690</v>
      </c>
      <c r="H853" t="s">
        <v>4691</v>
      </c>
      <c r="I853" t="s">
        <v>4692</v>
      </c>
      <c r="J853" t="s">
        <v>5183</v>
      </c>
      <c r="K853" t="s">
        <v>5184</v>
      </c>
      <c r="L853" t="s">
        <v>5189</v>
      </c>
      <c r="M853" t="s">
        <v>5190</v>
      </c>
      <c r="N853" t="s">
        <v>4647</v>
      </c>
      <c r="O853" t="s">
        <v>4648</v>
      </c>
      <c r="P853" t="s">
        <v>4636</v>
      </c>
      <c r="Q853" t="s">
        <v>4637</v>
      </c>
      <c r="R853" t="str">
        <f t="shared" si="26"/>
        <v>08.244 .0310.2294</v>
      </c>
      <c r="S853" t="str">
        <f t="shared" si="27"/>
        <v>14.005.08.244 .0310.2294</v>
      </c>
    </row>
    <row r="854" spans="1:19" x14ac:dyDescent="0.2">
      <c r="A854">
        <v>853</v>
      </c>
      <c r="B854" t="s">
        <v>4669</v>
      </c>
      <c r="C854" t="s">
        <v>5148</v>
      </c>
      <c r="D854" t="s">
        <v>4778</v>
      </c>
      <c r="E854" t="s">
        <v>5155</v>
      </c>
      <c r="F854" t="s">
        <v>4689</v>
      </c>
      <c r="G854" t="s">
        <v>4690</v>
      </c>
      <c r="H854" t="s">
        <v>4691</v>
      </c>
      <c r="I854" t="s">
        <v>4692</v>
      </c>
      <c r="J854" t="s">
        <v>5183</v>
      </c>
      <c r="K854" t="s">
        <v>5184</v>
      </c>
      <c r="L854" t="s">
        <v>5189</v>
      </c>
      <c r="M854" t="s">
        <v>5190</v>
      </c>
      <c r="N854" t="s">
        <v>4647</v>
      </c>
      <c r="O854" t="s">
        <v>4648</v>
      </c>
      <c r="P854" t="s">
        <v>5168</v>
      </c>
      <c r="Q854" t="s">
        <v>5169</v>
      </c>
      <c r="R854" t="str">
        <f t="shared" si="26"/>
        <v>08.244 .0310.2294</v>
      </c>
      <c r="S854" t="str">
        <f t="shared" si="27"/>
        <v>14.005.08.244 .0310.2294</v>
      </c>
    </row>
    <row r="855" spans="1:19" x14ac:dyDescent="0.2">
      <c r="A855">
        <v>854</v>
      </c>
      <c r="B855" t="s">
        <v>4669</v>
      </c>
      <c r="C855" t="s">
        <v>5148</v>
      </c>
      <c r="D855" t="s">
        <v>4778</v>
      </c>
      <c r="E855" t="s">
        <v>5155</v>
      </c>
      <c r="F855" t="s">
        <v>4689</v>
      </c>
      <c r="G855" t="s">
        <v>4690</v>
      </c>
      <c r="H855" t="s">
        <v>4691</v>
      </c>
      <c r="I855" t="s">
        <v>4692</v>
      </c>
      <c r="J855" t="s">
        <v>5183</v>
      </c>
      <c r="K855" t="s">
        <v>5184</v>
      </c>
      <c r="L855" t="s">
        <v>5189</v>
      </c>
      <c r="M855" t="s">
        <v>5190</v>
      </c>
      <c r="N855" t="s">
        <v>4647</v>
      </c>
      <c r="O855" t="s">
        <v>4648</v>
      </c>
      <c r="P855" t="s">
        <v>5150</v>
      </c>
      <c r="Q855" t="s">
        <v>5151</v>
      </c>
      <c r="R855" t="str">
        <f t="shared" si="26"/>
        <v>08.244 .0310.2294</v>
      </c>
      <c r="S855" t="str">
        <f t="shared" si="27"/>
        <v>14.005.08.244 .0310.2294</v>
      </c>
    </row>
    <row r="856" spans="1:19" x14ac:dyDescent="0.2">
      <c r="A856">
        <v>855</v>
      </c>
      <c r="B856" t="s">
        <v>4669</v>
      </c>
      <c r="C856" t="s">
        <v>5148</v>
      </c>
      <c r="D856" t="s">
        <v>4778</v>
      </c>
      <c r="E856" t="s">
        <v>5155</v>
      </c>
      <c r="F856" t="s">
        <v>4689</v>
      </c>
      <c r="G856" t="s">
        <v>4690</v>
      </c>
      <c r="H856" t="s">
        <v>4691</v>
      </c>
      <c r="I856" t="s">
        <v>4692</v>
      </c>
      <c r="J856" t="s">
        <v>5183</v>
      </c>
      <c r="K856" t="s">
        <v>5184</v>
      </c>
      <c r="L856" t="s">
        <v>5189</v>
      </c>
      <c r="M856" t="s">
        <v>5190</v>
      </c>
      <c r="N856" t="s">
        <v>4651</v>
      </c>
      <c r="O856" t="s">
        <v>4652</v>
      </c>
      <c r="P856" t="s">
        <v>4636</v>
      </c>
      <c r="Q856" t="s">
        <v>4637</v>
      </c>
      <c r="R856" t="str">
        <f t="shared" si="26"/>
        <v>08.244 .0310.2294</v>
      </c>
      <c r="S856" t="str">
        <f t="shared" si="27"/>
        <v>14.005.08.244 .0310.2294</v>
      </c>
    </row>
    <row r="857" spans="1:19" x14ac:dyDescent="0.2">
      <c r="A857">
        <v>856</v>
      </c>
      <c r="B857" t="s">
        <v>4669</v>
      </c>
      <c r="C857" t="s">
        <v>5148</v>
      </c>
      <c r="D857" t="s">
        <v>4778</v>
      </c>
      <c r="E857" t="s">
        <v>5155</v>
      </c>
      <c r="F857" t="s">
        <v>4689</v>
      </c>
      <c r="G857" t="s">
        <v>4690</v>
      </c>
      <c r="H857" t="s">
        <v>4691</v>
      </c>
      <c r="I857" t="s">
        <v>4692</v>
      </c>
      <c r="J857" t="s">
        <v>5183</v>
      </c>
      <c r="K857" t="s">
        <v>5184</v>
      </c>
      <c r="L857" t="s">
        <v>5189</v>
      </c>
      <c r="M857" t="s">
        <v>5190</v>
      </c>
      <c r="N857" t="s">
        <v>4651</v>
      </c>
      <c r="O857" t="s">
        <v>4652</v>
      </c>
      <c r="P857" t="s">
        <v>5150</v>
      </c>
      <c r="Q857" t="s">
        <v>5151</v>
      </c>
      <c r="R857" t="str">
        <f t="shared" si="26"/>
        <v>08.244 .0310.2294</v>
      </c>
      <c r="S857" t="str">
        <f t="shared" si="27"/>
        <v>14.005.08.244 .0310.2294</v>
      </c>
    </row>
    <row r="858" spans="1:19" x14ac:dyDescent="0.2">
      <c r="A858">
        <v>857</v>
      </c>
      <c r="B858" t="s">
        <v>4669</v>
      </c>
      <c r="C858" t="s">
        <v>5148</v>
      </c>
      <c r="D858" t="s">
        <v>4778</v>
      </c>
      <c r="E858" t="s">
        <v>5155</v>
      </c>
      <c r="F858" t="s">
        <v>4689</v>
      </c>
      <c r="G858" t="s">
        <v>4690</v>
      </c>
      <c r="H858" t="s">
        <v>4691</v>
      </c>
      <c r="I858" t="s">
        <v>4692</v>
      </c>
      <c r="J858" t="s">
        <v>5183</v>
      </c>
      <c r="K858" t="s">
        <v>5184</v>
      </c>
      <c r="L858" t="s">
        <v>5189</v>
      </c>
      <c r="M858" t="s">
        <v>5190</v>
      </c>
      <c r="N858" t="s">
        <v>4653</v>
      </c>
      <c r="O858" t="s">
        <v>4654</v>
      </c>
      <c r="P858" t="s">
        <v>4636</v>
      </c>
      <c r="Q858" t="s">
        <v>4637</v>
      </c>
      <c r="R858" t="str">
        <f t="shared" si="26"/>
        <v>08.244 .0310.2294</v>
      </c>
      <c r="S858" t="str">
        <f t="shared" si="27"/>
        <v>14.005.08.244 .0310.2294</v>
      </c>
    </row>
    <row r="859" spans="1:19" x14ac:dyDescent="0.2">
      <c r="A859">
        <v>858</v>
      </c>
      <c r="B859" t="s">
        <v>4669</v>
      </c>
      <c r="C859" t="s">
        <v>5148</v>
      </c>
      <c r="D859" t="s">
        <v>4778</v>
      </c>
      <c r="E859" t="s">
        <v>5155</v>
      </c>
      <c r="F859" t="s">
        <v>4689</v>
      </c>
      <c r="G859" t="s">
        <v>4690</v>
      </c>
      <c r="H859" t="s">
        <v>4691</v>
      </c>
      <c r="I859" t="s">
        <v>4692</v>
      </c>
      <c r="J859" t="s">
        <v>5183</v>
      </c>
      <c r="K859" t="s">
        <v>5184</v>
      </c>
      <c r="L859" t="s">
        <v>5189</v>
      </c>
      <c r="M859" t="s">
        <v>5190</v>
      </c>
      <c r="N859" t="s">
        <v>4653</v>
      </c>
      <c r="O859" t="s">
        <v>4654</v>
      </c>
      <c r="P859" t="s">
        <v>5168</v>
      </c>
      <c r="Q859" t="s">
        <v>5169</v>
      </c>
      <c r="R859" t="str">
        <f t="shared" si="26"/>
        <v>08.244 .0310.2294</v>
      </c>
      <c r="S859" t="str">
        <f t="shared" si="27"/>
        <v>14.005.08.244 .0310.2294</v>
      </c>
    </row>
    <row r="860" spans="1:19" x14ac:dyDescent="0.2">
      <c r="A860">
        <v>859</v>
      </c>
      <c r="B860" t="s">
        <v>4669</v>
      </c>
      <c r="C860" t="s">
        <v>5148</v>
      </c>
      <c r="D860" t="s">
        <v>4778</v>
      </c>
      <c r="E860" t="s">
        <v>5155</v>
      </c>
      <c r="F860" t="s">
        <v>4689</v>
      </c>
      <c r="G860" t="s">
        <v>4690</v>
      </c>
      <c r="H860" t="s">
        <v>4691</v>
      </c>
      <c r="I860" t="s">
        <v>4692</v>
      </c>
      <c r="J860" t="s">
        <v>5183</v>
      </c>
      <c r="K860" t="s">
        <v>5184</v>
      </c>
      <c r="L860" t="s">
        <v>5189</v>
      </c>
      <c r="M860" t="s">
        <v>5190</v>
      </c>
      <c r="N860" t="s">
        <v>4653</v>
      </c>
      <c r="O860" t="s">
        <v>4654</v>
      </c>
      <c r="P860" t="s">
        <v>5150</v>
      </c>
      <c r="Q860" t="s">
        <v>5151</v>
      </c>
      <c r="R860" t="str">
        <f t="shared" si="26"/>
        <v>08.244 .0310.2294</v>
      </c>
      <c r="S860" t="str">
        <f t="shared" si="27"/>
        <v>14.005.08.244 .0310.2294</v>
      </c>
    </row>
    <row r="861" spans="1:19" x14ac:dyDescent="0.2">
      <c r="A861">
        <v>860</v>
      </c>
      <c r="B861" t="s">
        <v>4669</v>
      </c>
      <c r="C861" t="s">
        <v>5148</v>
      </c>
      <c r="D861" t="s">
        <v>4778</v>
      </c>
      <c r="E861" t="s">
        <v>5155</v>
      </c>
      <c r="F861" t="s">
        <v>4689</v>
      </c>
      <c r="G861" t="s">
        <v>4690</v>
      </c>
      <c r="H861" t="s">
        <v>4691</v>
      </c>
      <c r="I861" t="s">
        <v>4692</v>
      </c>
      <c r="J861" t="s">
        <v>5183</v>
      </c>
      <c r="K861" t="s">
        <v>5184</v>
      </c>
      <c r="L861" t="s">
        <v>5191</v>
      </c>
      <c r="M861" t="s">
        <v>5192</v>
      </c>
      <c r="N861" t="s">
        <v>4647</v>
      </c>
      <c r="O861" t="s">
        <v>4648</v>
      </c>
      <c r="P861" t="s">
        <v>4636</v>
      </c>
      <c r="Q861" t="s">
        <v>4637</v>
      </c>
      <c r="R861" t="str">
        <f t="shared" si="26"/>
        <v>08.244 .0310.2296</v>
      </c>
      <c r="S861" t="str">
        <f t="shared" si="27"/>
        <v>14.005.08.244 .0310.2296</v>
      </c>
    </row>
    <row r="862" spans="1:19" x14ac:dyDescent="0.2">
      <c r="A862">
        <v>861</v>
      </c>
      <c r="B862" t="s">
        <v>4669</v>
      </c>
      <c r="C862" t="s">
        <v>5148</v>
      </c>
      <c r="D862" t="s">
        <v>4778</v>
      </c>
      <c r="E862" t="s">
        <v>5155</v>
      </c>
      <c r="F862" t="s">
        <v>4689</v>
      </c>
      <c r="G862" t="s">
        <v>4690</v>
      </c>
      <c r="H862" t="s">
        <v>4691</v>
      </c>
      <c r="I862" t="s">
        <v>4692</v>
      </c>
      <c r="J862" t="s">
        <v>5183</v>
      </c>
      <c r="K862" t="s">
        <v>5184</v>
      </c>
      <c r="L862" t="s">
        <v>5191</v>
      </c>
      <c r="M862" t="s">
        <v>5192</v>
      </c>
      <c r="N862" t="s">
        <v>4745</v>
      </c>
      <c r="O862" t="s">
        <v>4746</v>
      </c>
      <c r="P862" t="s">
        <v>5150</v>
      </c>
      <c r="Q862" t="s">
        <v>5151</v>
      </c>
      <c r="R862" t="str">
        <f t="shared" si="26"/>
        <v>08.244 .0310.2296</v>
      </c>
      <c r="S862" t="str">
        <f t="shared" si="27"/>
        <v>14.005.08.244 .0310.2296</v>
      </c>
    </row>
    <row r="863" spans="1:19" x14ac:dyDescent="0.2">
      <c r="A863">
        <v>862</v>
      </c>
      <c r="B863" t="s">
        <v>4669</v>
      </c>
      <c r="C863" t="s">
        <v>5148</v>
      </c>
      <c r="D863" t="s">
        <v>4778</v>
      </c>
      <c r="E863" t="s">
        <v>5155</v>
      </c>
      <c r="F863" t="s">
        <v>4689</v>
      </c>
      <c r="G863" t="s">
        <v>4690</v>
      </c>
      <c r="H863" t="s">
        <v>4691</v>
      </c>
      <c r="I863" t="s">
        <v>4692</v>
      </c>
      <c r="J863" t="s">
        <v>5183</v>
      </c>
      <c r="K863" t="s">
        <v>5184</v>
      </c>
      <c r="L863" t="s">
        <v>5193</v>
      </c>
      <c r="M863" t="s">
        <v>5194</v>
      </c>
      <c r="N863" t="s">
        <v>4647</v>
      </c>
      <c r="O863" t="s">
        <v>4648</v>
      </c>
      <c r="P863" t="s">
        <v>5168</v>
      </c>
      <c r="Q863" t="s">
        <v>5169</v>
      </c>
      <c r="R863" t="str">
        <f t="shared" si="26"/>
        <v>08.244 .0310.2297</v>
      </c>
      <c r="S863" t="str">
        <f t="shared" si="27"/>
        <v>14.005.08.244 .0310.2297</v>
      </c>
    </row>
    <row r="864" spans="1:19" x14ac:dyDescent="0.2">
      <c r="A864">
        <v>863</v>
      </c>
      <c r="B864" t="s">
        <v>4669</v>
      </c>
      <c r="C864" t="s">
        <v>5148</v>
      </c>
      <c r="D864" t="s">
        <v>4778</v>
      </c>
      <c r="E864" t="s">
        <v>5155</v>
      </c>
      <c r="F864" t="s">
        <v>4689</v>
      </c>
      <c r="G864" t="s">
        <v>4690</v>
      </c>
      <c r="H864" t="s">
        <v>4691</v>
      </c>
      <c r="I864" t="s">
        <v>4692</v>
      </c>
      <c r="J864" t="s">
        <v>5183</v>
      </c>
      <c r="K864" t="s">
        <v>5184</v>
      </c>
      <c r="L864" t="s">
        <v>5193</v>
      </c>
      <c r="M864" t="s">
        <v>5194</v>
      </c>
      <c r="N864" t="s">
        <v>4647</v>
      </c>
      <c r="O864" t="s">
        <v>4648</v>
      </c>
      <c r="P864" t="s">
        <v>5150</v>
      </c>
      <c r="Q864" t="s">
        <v>5151</v>
      </c>
      <c r="R864" t="str">
        <f t="shared" si="26"/>
        <v>08.244 .0310.2297</v>
      </c>
      <c r="S864" t="str">
        <f t="shared" si="27"/>
        <v>14.005.08.244 .0310.2297</v>
      </c>
    </row>
    <row r="865" spans="1:19" x14ac:dyDescent="0.2">
      <c r="A865">
        <v>864</v>
      </c>
      <c r="B865" t="s">
        <v>4669</v>
      </c>
      <c r="C865" t="s">
        <v>5148</v>
      </c>
      <c r="D865" t="s">
        <v>4778</v>
      </c>
      <c r="E865" t="s">
        <v>5155</v>
      </c>
      <c r="F865" t="s">
        <v>4689</v>
      </c>
      <c r="G865" t="s">
        <v>4690</v>
      </c>
      <c r="H865" t="s">
        <v>4691</v>
      </c>
      <c r="I865" t="s">
        <v>4692</v>
      </c>
      <c r="J865" t="s">
        <v>5183</v>
      </c>
      <c r="K865" t="s">
        <v>5184</v>
      </c>
      <c r="L865" t="s">
        <v>5193</v>
      </c>
      <c r="M865" t="s">
        <v>5194</v>
      </c>
      <c r="N865" t="s">
        <v>4651</v>
      </c>
      <c r="O865" t="s">
        <v>4652</v>
      </c>
      <c r="P865" t="s">
        <v>5168</v>
      </c>
      <c r="Q865" t="s">
        <v>5169</v>
      </c>
      <c r="R865" t="str">
        <f t="shared" si="26"/>
        <v>08.244 .0310.2297</v>
      </c>
      <c r="S865" t="str">
        <f t="shared" si="27"/>
        <v>14.005.08.244 .0310.2297</v>
      </c>
    </row>
    <row r="866" spans="1:19" x14ac:dyDescent="0.2">
      <c r="A866">
        <v>865</v>
      </c>
      <c r="B866" t="s">
        <v>4669</v>
      </c>
      <c r="C866" t="s">
        <v>5148</v>
      </c>
      <c r="D866" t="s">
        <v>4778</v>
      </c>
      <c r="E866" t="s">
        <v>5155</v>
      </c>
      <c r="F866" t="s">
        <v>4689</v>
      </c>
      <c r="G866" t="s">
        <v>4690</v>
      </c>
      <c r="H866" t="s">
        <v>4691</v>
      </c>
      <c r="I866" t="s">
        <v>4692</v>
      </c>
      <c r="J866" t="s">
        <v>5183</v>
      </c>
      <c r="K866" t="s">
        <v>5184</v>
      </c>
      <c r="L866" t="s">
        <v>5193</v>
      </c>
      <c r="M866" t="s">
        <v>5194</v>
      </c>
      <c r="N866" t="s">
        <v>4653</v>
      </c>
      <c r="O866" t="s">
        <v>4654</v>
      </c>
      <c r="P866" t="s">
        <v>5168</v>
      </c>
      <c r="Q866" t="s">
        <v>5169</v>
      </c>
      <c r="R866" t="str">
        <f t="shared" si="26"/>
        <v>08.244 .0310.2297</v>
      </c>
      <c r="S866" t="str">
        <f t="shared" si="27"/>
        <v>14.005.08.244 .0310.2297</v>
      </c>
    </row>
    <row r="867" spans="1:19" x14ac:dyDescent="0.2">
      <c r="A867">
        <v>866</v>
      </c>
      <c r="B867" t="s">
        <v>4669</v>
      </c>
      <c r="C867" t="s">
        <v>5148</v>
      </c>
      <c r="D867" t="s">
        <v>4778</v>
      </c>
      <c r="E867" t="s">
        <v>5155</v>
      </c>
      <c r="F867" t="s">
        <v>4689</v>
      </c>
      <c r="G867" t="s">
        <v>4690</v>
      </c>
      <c r="H867" t="s">
        <v>4691</v>
      </c>
      <c r="I867" t="s">
        <v>4692</v>
      </c>
      <c r="J867" t="s">
        <v>5183</v>
      </c>
      <c r="K867" t="s">
        <v>5184</v>
      </c>
      <c r="L867" t="s">
        <v>5195</v>
      </c>
      <c r="M867" t="s">
        <v>5196</v>
      </c>
      <c r="N867" t="s">
        <v>4647</v>
      </c>
      <c r="O867" t="s">
        <v>4648</v>
      </c>
      <c r="P867" t="s">
        <v>5168</v>
      </c>
      <c r="Q867" t="s">
        <v>5169</v>
      </c>
      <c r="R867" t="str">
        <f t="shared" si="26"/>
        <v>08.244 .0310.2298</v>
      </c>
      <c r="S867" t="str">
        <f t="shared" si="27"/>
        <v>14.005.08.244 .0310.2298</v>
      </c>
    </row>
    <row r="868" spans="1:19" x14ac:dyDescent="0.2">
      <c r="A868">
        <v>867</v>
      </c>
      <c r="B868" t="s">
        <v>4669</v>
      </c>
      <c r="C868" t="s">
        <v>5148</v>
      </c>
      <c r="D868" t="s">
        <v>4778</v>
      </c>
      <c r="E868" t="s">
        <v>5155</v>
      </c>
      <c r="F868" t="s">
        <v>4689</v>
      </c>
      <c r="G868" t="s">
        <v>4690</v>
      </c>
      <c r="H868" t="s">
        <v>4691</v>
      </c>
      <c r="I868" t="s">
        <v>4692</v>
      </c>
      <c r="J868" t="s">
        <v>5183</v>
      </c>
      <c r="K868" t="s">
        <v>5184</v>
      </c>
      <c r="L868" t="s">
        <v>5195</v>
      </c>
      <c r="M868" t="s">
        <v>5196</v>
      </c>
      <c r="N868" t="s">
        <v>4647</v>
      </c>
      <c r="O868" t="s">
        <v>4648</v>
      </c>
      <c r="P868" t="s">
        <v>5150</v>
      </c>
      <c r="Q868" t="s">
        <v>5151</v>
      </c>
      <c r="R868" t="str">
        <f t="shared" si="26"/>
        <v>08.244 .0310.2298</v>
      </c>
      <c r="S868" t="str">
        <f t="shared" si="27"/>
        <v>14.005.08.244 .0310.2298</v>
      </c>
    </row>
    <row r="869" spans="1:19" x14ac:dyDescent="0.2">
      <c r="A869">
        <v>868</v>
      </c>
      <c r="B869" t="s">
        <v>4669</v>
      </c>
      <c r="C869" t="s">
        <v>5148</v>
      </c>
      <c r="D869" t="s">
        <v>4778</v>
      </c>
      <c r="E869" t="s">
        <v>5155</v>
      </c>
      <c r="F869" t="s">
        <v>4689</v>
      </c>
      <c r="G869" t="s">
        <v>4690</v>
      </c>
      <c r="H869" t="s">
        <v>4691</v>
      </c>
      <c r="I869" t="s">
        <v>4692</v>
      </c>
      <c r="J869" t="s">
        <v>5183</v>
      </c>
      <c r="K869" t="s">
        <v>5184</v>
      </c>
      <c r="L869" t="s">
        <v>5195</v>
      </c>
      <c r="M869" t="s">
        <v>5196</v>
      </c>
      <c r="N869" t="s">
        <v>4653</v>
      </c>
      <c r="O869" t="s">
        <v>4654</v>
      </c>
      <c r="P869" t="s">
        <v>5168</v>
      </c>
      <c r="Q869" t="s">
        <v>5169</v>
      </c>
      <c r="R869" t="str">
        <f t="shared" si="26"/>
        <v>08.244 .0310.2298</v>
      </c>
      <c r="S869" t="str">
        <f t="shared" si="27"/>
        <v>14.005.08.244 .0310.2298</v>
      </c>
    </row>
    <row r="870" spans="1:19" x14ac:dyDescent="0.2">
      <c r="A870">
        <v>869</v>
      </c>
      <c r="B870" t="s">
        <v>4669</v>
      </c>
      <c r="C870" t="s">
        <v>5148</v>
      </c>
      <c r="D870" t="s">
        <v>4778</v>
      </c>
      <c r="E870" t="s">
        <v>5155</v>
      </c>
      <c r="F870" t="s">
        <v>4689</v>
      </c>
      <c r="G870" t="s">
        <v>4690</v>
      </c>
      <c r="H870" t="s">
        <v>4691</v>
      </c>
      <c r="I870" t="s">
        <v>4692</v>
      </c>
      <c r="J870" t="s">
        <v>5183</v>
      </c>
      <c r="K870" t="s">
        <v>5184</v>
      </c>
      <c r="L870" t="s">
        <v>5197</v>
      </c>
      <c r="M870" t="s">
        <v>5198</v>
      </c>
      <c r="N870" t="s">
        <v>4647</v>
      </c>
      <c r="O870" t="s">
        <v>4648</v>
      </c>
      <c r="P870" t="s">
        <v>4636</v>
      </c>
      <c r="Q870" t="s">
        <v>4637</v>
      </c>
      <c r="R870" t="str">
        <f t="shared" si="26"/>
        <v>08.244 .0310.2299</v>
      </c>
      <c r="S870" t="str">
        <f t="shared" si="27"/>
        <v>14.005.08.244 .0310.2299</v>
      </c>
    </row>
    <row r="871" spans="1:19" x14ac:dyDescent="0.2">
      <c r="A871">
        <v>870</v>
      </c>
      <c r="B871" t="s">
        <v>4669</v>
      </c>
      <c r="C871" t="s">
        <v>5148</v>
      </c>
      <c r="D871" t="s">
        <v>4778</v>
      </c>
      <c r="E871" t="s">
        <v>5155</v>
      </c>
      <c r="F871" t="s">
        <v>4689</v>
      </c>
      <c r="G871" t="s">
        <v>4690</v>
      </c>
      <c r="H871" t="s">
        <v>4691</v>
      </c>
      <c r="I871" t="s">
        <v>4692</v>
      </c>
      <c r="J871" t="s">
        <v>5183</v>
      </c>
      <c r="K871" t="s">
        <v>5184</v>
      </c>
      <c r="L871" t="s">
        <v>5197</v>
      </c>
      <c r="M871" t="s">
        <v>5198</v>
      </c>
      <c r="N871" t="s">
        <v>4647</v>
      </c>
      <c r="O871" t="s">
        <v>4648</v>
      </c>
      <c r="P871" t="s">
        <v>5150</v>
      </c>
      <c r="Q871" t="s">
        <v>5151</v>
      </c>
      <c r="R871" t="str">
        <f t="shared" si="26"/>
        <v>08.244 .0310.2299</v>
      </c>
      <c r="S871" t="str">
        <f t="shared" si="27"/>
        <v>14.005.08.244 .0310.2299</v>
      </c>
    </row>
    <row r="872" spans="1:19" x14ac:dyDescent="0.2">
      <c r="A872">
        <v>871</v>
      </c>
      <c r="B872" t="s">
        <v>4669</v>
      </c>
      <c r="C872" t="s">
        <v>5148</v>
      </c>
      <c r="D872" t="s">
        <v>4778</v>
      </c>
      <c r="E872" t="s">
        <v>5155</v>
      </c>
      <c r="F872" t="s">
        <v>4689</v>
      </c>
      <c r="G872" t="s">
        <v>4690</v>
      </c>
      <c r="H872" t="s">
        <v>4691</v>
      </c>
      <c r="I872" t="s">
        <v>4692</v>
      </c>
      <c r="J872" t="s">
        <v>5183</v>
      </c>
      <c r="K872" t="s">
        <v>5184</v>
      </c>
      <c r="L872" t="s">
        <v>5197</v>
      </c>
      <c r="M872" t="s">
        <v>5198</v>
      </c>
      <c r="N872" t="s">
        <v>4651</v>
      </c>
      <c r="O872" t="s">
        <v>4652</v>
      </c>
      <c r="P872" t="s">
        <v>4636</v>
      </c>
      <c r="Q872" t="s">
        <v>4637</v>
      </c>
      <c r="R872" t="str">
        <f t="shared" si="26"/>
        <v>08.244 .0310.2299</v>
      </c>
      <c r="S872" t="str">
        <f t="shared" si="27"/>
        <v>14.005.08.244 .0310.2299</v>
      </c>
    </row>
    <row r="873" spans="1:19" x14ac:dyDescent="0.2">
      <c r="A873">
        <v>872</v>
      </c>
      <c r="B873" t="s">
        <v>4669</v>
      </c>
      <c r="C873" t="s">
        <v>5148</v>
      </c>
      <c r="D873" t="s">
        <v>4778</v>
      </c>
      <c r="E873" t="s">
        <v>5155</v>
      </c>
      <c r="F873" t="s">
        <v>4689</v>
      </c>
      <c r="G873" t="s">
        <v>4690</v>
      </c>
      <c r="H873" t="s">
        <v>4691</v>
      </c>
      <c r="I873" t="s">
        <v>4692</v>
      </c>
      <c r="J873" t="s">
        <v>5183</v>
      </c>
      <c r="K873" t="s">
        <v>5184</v>
      </c>
      <c r="L873" t="s">
        <v>5197</v>
      </c>
      <c r="M873" t="s">
        <v>5198</v>
      </c>
      <c r="N873" t="s">
        <v>4653</v>
      </c>
      <c r="O873" t="s">
        <v>4654</v>
      </c>
      <c r="P873" t="s">
        <v>4636</v>
      </c>
      <c r="Q873" t="s">
        <v>4637</v>
      </c>
      <c r="R873" t="str">
        <f t="shared" si="26"/>
        <v>08.244 .0310.2299</v>
      </c>
      <c r="S873" t="str">
        <f t="shared" si="27"/>
        <v>14.005.08.244 .0310.2299</v>
      </c>
    </row>
    <row r="874" spans="1:19" x14ac:dyDescent="0.2">
      <c r="A874">
        <v>873</v>
      </c>
      <c r="B874" t="s">
        <v>4669</v>
      </c>
      <c r="C874" t="s">
        <v>5148</v>
      </c>
      <c r="D874" t="s">
        <v>4778</v>
      </c>
      <c r="E874" t="s">
        <v>5155</v>
      </c>
      <c r="F874" t="s">
        <v>4689</v>
      </c>
      <c r="G874" t="s">
        <v>4690</v>
      </c>
      <c r="H874" t="s">
        <v>4691</v>
      </c>
      <c r="I874" t="s">
        <v>4692</v>
      </c>
      <c r="J874" t="s">
        <v>5183</v>
      </c>
      <c r="K874" t="s">
        <v>5184</v>
      </c>
      <c r="L874" t="s">
        <v>5199</v>
      </c>
      <c r="M874" t="s">
        <v>5200</v>
      </c>
      <c r="N874" t="s">
        <v>4706</v>
      </c>
      <c r="O874" t="s">
        <v>4707</v>
      </c>
      <c r="P874" t="s">
        <v>4636</v>
      </c>
      <c r="Q874" t="s">
        <v>4637</v>
      </c>
      <c r="R874" t="str">
        <f t="shared" si="26"/>
        <v>08.244 .0310.2303</v>
      </c>
      <c r="S874" t="str">
        <f t="shared" si="27"/>
        <v>14.005.08.244 .0310.2303</v>
      </c>
    </row>
    <row r="875" spans="1:19" x14ac:dyDescent="0.2">
      <c r="A875">
        <v>874</v>
      </c>
      <c r="B875" t="s">
        <v>4669</v>
      </c>
      <c r="C875" t="s">
        <v>5148</v>
      </c>
      <c r="D875" t="s">
        <v>4778</v>
      </c>
      <c r="E875" t="s">
        <v>5155</v>
      </c>
      <c r="F875" t="s">
        <v>4689</v>
      </c>
      <c r="G875" t="s">
        <v>4690</v>
      </c>
      <c r="H875" t="s">
        <v>4691</v>
      </c>
      <c r="I875" t="s">
        <v>4692</v>
      </c>
      <c r="J875" t="s">
        <v>5183</v>
      </c>
      <c r="K875" t="s">
        <v>5184</v>
      </c>
      <c r="L875" t="s">
        <v>5199</v>
      </c>
      <c r="M875" t="s">
        <v>5200</v>
      </c>
      <c r="N875" t="s">
        <v>4706</v>
      </c>
      <c r="O875" t="s">
        <v>4707</v>
      </c>
      <c r="P875" t="s">
        <v>5168</v>
      </c>
      <c r="Q875" t="s">
        <v>5169</v>
      </c>
      <c r="R875" t="str">
        <f t="shared" si="26"/>
        <v>08.244 .0310.2303</v>
      </c>
      <c r="S875" t="str">
        <f t="shared" si="27"/>
        <v>14.005.08.244 .0310.2303</v>
      </c>
    </row>
    <row r="876" spans="1:19" x14ac:dyDescent="0.2">
      <c r="A876">
        <v>875</v>
      </c>
      <c r="B876" t="s">
        <v>4669</v>
      </c>
      <c r="C876" t="s">
        <v>5148</v>
      </c>
      <c r="D876" t="s">
        <v>4778</v>
      </c>
      <c r="E876" t="s">
        <v>5155</v>
      </c>
      <c r="F876" t="s">
        <v>4689</v>
      </c>
      <c r="G876" t="s">
        <v>4690</v>
      </c>
      <c r="H876" t="s">
        <v>4691</v>
      </c>
      <c r="I876" t="s">
        <v>4692</v>
      </c>
      <c r="J876" t="s">
        <v>5183</v>
      </c>
      <c r="K876" t="s">
        <v>5184</v>
      </c>
      <c r="L876" t="s">
        <v>5199</v>
      </c>
      <c r="M876" t="s">
        <v>5200</v>
      </c>
      <c r="N876" t="s">
        <v>4706</v>
      </c>
      <c r="O876" t="s">
        <v>4707</v>
      </c>
      <c r="P876" t="s">
        <v>5150</v>
      </c>
      <c r="Q876" t="s">
        <v>5151</v>
      </c>
      <c r="R876" t="str">
        <f t="shared" si="26"/>
        <v>08.244 .0310.2303</v>
      </c>
      <c r="S876" t="str">
        <f t="shared" si="27"/>
        <v>14.005.08.244 .0310.2303</v>
      </c>
    </row>
    <row r="877" spans="1:19" x14ac:dyDescent="0.2">
      <c r="A877">
        <v>876</v>
      </c>
      <c r="B877" t="s">
        <v>4669</v>
      </c>
      <c r="C877" t="s">
        <v>5148</v>
      </c>
      <c r="D877" t="s">
        <v>4778</v>
      </c>
      <c r="E877" t="s">
        <v>5155</v>
      </c>
      <c r="F877" t="s">
        <v>4689</v>
      </c>
      <c r="G877" t="s">
        <v>4690</v>
      </c>
      <c r="H877" t="s">
        <v>4691</v>
      </c>
      <c r="I877" t="s">
        <v>4692</v>
      </c>
      <c r="J877" t="s">
        <v>5183</v>
      </c>
      <c r="K877" t="s">
        <v>5184</v>
      </c>
      <c r="L877" t="s">
        <v>5201</v>
      </c>
      <c r="M877" t="s">
        <v>5202</v>
      </c>
      <c r="N877" t="s">
        <v>4647</v>
      </c>
      <c r="O877" t="s">
        <v>4648</v>
      </c>
      <c r="P877" t="s">
        <v>4636</v>
      </c>
      <c r="Q877" t="s">
        <v>4637</v>
      </c>
      <c r="R877" t="str">
        <f t="shared" si="26"/>
        <v>08.244 .0310.2308</v>
      </c>
      <c r="S877" t="str">
        <f t="shared" si="27"/>
        <v>14.005.08.244 .0310.2308</v>
      </c>
    </row>
    <row r="878" spans="1:19" x14ac:dyDescent="0.2">
      <c r="A878">
        <v>877</v>
      </c>
      <c r="B878" t="s">
        <v>4669</v>
      </c>
      <c r="C878" t="s">
        <v>5148</v>
      </c>
      <c r="D878" t="s">
        <v>4778</v>
      </c>
      <c r="E878" t="s">
        <v>5155</v>
      </c>
      <c r="F878" t="s">
        <v>4689</v>
      </c>
      <c r="G878" t="s">
        <v>4690</v>
      </c>
      <c r="H878" t="s">
        <v>4691</v>
      </c>
      <c r="I878" t="s">
        <v>4692</v>
      </c>
      <c r="J878" t="s">
        <v>5183</v>
      </c>
      <c r="K878" t="s">
        <v>5184</v>
      </c>
      <c r="L878" t="s">
        <v>5201</v>
      </c>
      <c r="M878" t="s">
        <v>5202</v>
      </c>
      <c r="N878" t="s">
        <v>4647</v>
      </c>
      <c r="O878" t="s">
        <v>4648</v>
      </c>
      <c r="P878" t="s">
        <v>5168</v>
      </c>
      <c r="Q878" t="s">
        <v>5169</v>
      </c>
      <c r="R878" t="str">
        <f t="shared" si="26"/>
        <v>08.244 .0310.2308</v>
      </c>
      <c r="S878" t="str">
        <f t="shared" si="27"/>
        <v>14.005.08.244 .0310.2308</v>
      </c>
    </row>
    <row r="879" spans="1:19" x14ac:dyDescent="0.2">
      <c r="A879">
        <v>878</v>
      </c>
      <c r="B879" t="s">
        <v>4669</v>
      </c>
      <c r="C879" t="s">
        <v>5148</v>
      </c>
      <c r="D879" t="s">
        <v>4778</v>
      </c>
      <c r="E879" t="s">
        <v>5155</v>
      </c>
      <c r="F879" t="s">
        <v>4689</v>
      </c>
      <c r="G879" t="s">
        <v>4690</v>
      </c>
      <c r="H879" t="s">
        <v>4691</v>
      </c>
      <c r="I879" t="s">
        <v>4692</v>
      </c>
      <c r="J879" t="s">
        <v>5183</v>
      </c>
      <c r="K879" t="s">
        <v>5184</v>
      </c>
      <c r="L879" t="s">
        <v>5201</v>
      </c>
      <c r="M879" t="s">
        <v>5202</v>
      </c>
      <c r="N879" t="s">
        <v>4647</v>
      </c>
      <c r="O879" t="s">
        <v>4648</v>
      </c>
      <c r="P879" t="s">
        <v>5150</v>
      </c>
      <c r="Q879" t="s">
        <v>5151</v>
      </c>
      <c r="R879" t="str">
        <f t="shared" si="26"/>
        <v>08.244 .0310.2308</v>
      </c>
      <c r="S879" t="str">
        <f t="shared" si="27"/>
        <v>14.005.08.244 .0310.2308</v>
      </c>
    </row>
    <row r="880" spans="1:19" x14ac:dyDescent="0.2">
      <c r="A880">
        <v>879</v>
      </c>
      <c r="B880" t="s">
        <v>4669</v>
      </c>
      <c r="C880" t="s">
        <v>5148</v>
      </c>
      <c r="D880" t="s">
        <v>4778</v>
      </c>
      <c r="E880" t="s">
        <v>5155</v>
      </c>
      <c r="F880" t="s">
        <v>4689</v>
      </c>
      <c r="G880" t="s">
        <v>4690</v>
      </c>
      <c r="H880" t="s">
        <v>4691</v>
      </c>
      <c r="I880" t="s">
        <v>4692</v>
      </c>
      <c r="J880" t="s">
        <v>5183</v>
      </c>
      <c r="K880" t="s">
        <v>5184</v>
      </c>
      <c r="L880" t="s">
        <v>5201</v>
      </c>
      <c r="M880" t="s">
        <v>5202</v>
      </c>
      <c r="N880" t="s">
        <v>4651</v>
      </c>
      <c r="O880" t="s">
        <v>4652</v>
      </c>
      <c r="P880" t="s">
        <v>5150</v>
      </c>
      <c r="Q880" t="s">
        <v>5151</v>
      </c>
      <c r="R880" t="str">
        <f t="shared" si="26"/>
        <v>08.244 .0310.2308</v>
      </c>
      <c r="S880" t="str">
        <f t="shared" si="27"/>
        <v>14.005.08.244 .0310.2308</v>
      </c>
    </row>
    <row r="881" spans="1:19" x14ac:dyDescent="0.2">
      <c r="A881">
        <v>880</v>
      </c>
      <c r="B881" t="s">
        <v>4669</v>
      </c>
      <c r="C881" t="s">
        <v>5148</v>
      </c>
      <c r="D881" t="s">
        <v>4778</v>
      </c>
      <c r="E881" t="s">
        <v>5155</v>
      </c>
      <c r="F881" t="s">
        <v>4689</v>
      </c>
      <c r="G881" t="s">
        <v>4690</v>
      </c>
      <c r="H881" t="s">
        <v>4691</v>
      </c>
      <c r="I881" t="s">
        <v>4692</v>
      </c>
      <c r="J881" t="s">
        <v>5183</v>
      </c>
      <c r="K881" t="s">
        <v>5184</v>
      </c>
      <c r="L881" t="s">
        <v>5201</v>
      </c>
      <c r="M881" t="s">
        <v>5202</v>
      </c>
      <c r="N881" t="s">
        <v>4653</v>
      </c>
      <c r="O881" t="s">
        <v>4654</v>
      </c>
      <c r="P881" t="s">
        <v>4636</v>
      </c>
      <c r="Q881" t="s">
        <v>4637</v>
      </c>
      <c r="R881" t="str">
        <f t="shared" si="26"/>
        <v>08.244 .0310.2308</v>
      </c>
      <c r="S881" t="str">
        <f t="shared" si="27"/>
        <v>14.005.08.244 .0310.2308</v>
      </c>
    </row>
    <row r="882" spans="1:19" x14ac:dyDescent="0.2">
      <c r="A882">
        <v>881</v>
      </c>
      <c r="B882" t="s">
        <v>4669</v>
      </c>
      <c r="C882" t="s">
        <v>5148</v>
      </c>
      <c r="D882" t="s">
        <v>4778</v>
      </c>
      <c r="E882" t="s">
        <v>5155</v>
      </c>
      <c r="F882" t="s">
        <v>4689</v>
      </c>
      <c r="G882" t="s">
        <v>4690</v>
      </c>
      <c r="H882" t="s">
        <v>4691</v>
      </c>
      <c r="I882" t="s">
        <v>4692</v>
      </c>
      <c r="J882" t="s">
        <v>5183</v>
      </c>
      <c r="K882" t="s">
        <v>5184</v>
      </c>
      <c r="L882" t="s">
        <v>5201</v>
      </c>
      <c r="M882" t="s">
        <v>5202</v>
      </c>
      <c r="N882" t="s">
        <v>4653</v>
      </c>
      <c r="O882" t="s">
        <v>4654</v>
      </c>
      <c r="P882" t="s">
        <v>5168</v>
      </c>
      <c r="Q882" t="s">
        <v>5169</v>
      </c>
      <c r="R882" t="str">
        <f t="shared" si="26"/>
        <v>08.244 .0310.2308</v>
      </c>
      <c r="S882" t="str">
        <f t="shared" si="27"/>
        <v>14.005.08.244 .0310.2308</v>
      </c>
    </row>
    <row r="883" spans="1:19" x14ac:dyDescent="0.2">
      <c r="A883">
        <v>882</v>
      </c>
      <c r="B883" t="s">
        <v>4669</v>
      </c>
      <c r="C883" t="s">
        <v>5148</v>
      </c>
      <c r="D883" t="s">
        <v>4778</v>
      </c>
      <c r="E883" t="s">
        <v>5155</v>
      </c>
      <c r="F883" t="s">
        <v>4689</v>
      </c>
      <c r="G883" t="s">
        <v>4690</v>
      </c>
      <c r="H883" t="s">
        <v>4691</v>
      </c>
      <c r="I883" t="s">
        <v>4692</v>
      </c>
      <c r="J883" t="s">
        <v>5183</v>
      </c>
      <c r="K883" t="s">
        <v>5184</v>
      </c>
      <c r="L883" t="s">
        <v>5201</v>
      </c>
      <c r="M883" t="s">
        <v>5202</v>
      </c>
      <c r="N883" t="s">
        <v>4657</v>
      </c>
      <c r="O883" t="s">
        <v>4658</v>
      </c>
      <c r="P883" t="s">
        <v>4636</v>
      </c>
      <c r="Q883" t="s">
        <v>4637</v>
      </c>
      <c r="R883" t="str">
        <f t="shared" si="26"/>
        <v>08.244 .0310.2308</v>
      </c>
      <c r="S883" t="str">
        <f t="shared" si="27"/>
        <v>14.005.08.244 .0310.2308</v>
      </c>
    </row>
    <row r="884" spans="1:19" x14ac:dyDescent="0.2">
      <c r="A884">
        <v>883</v>
      </c>
      <c r="B884" t="s">
        <v>4669</v>
      </c>
      <c r="C884" t="s">
        <v>5148</v>
      </c>
      <c r="D884" t="s">
        <v>4778</v>
      </c>
      <c r="E884" t="s">
        <v>5155</v>
      </c>
      <c r="F884" t="s">
        <v>4689</v>
      </c>
      <c r="G884" t="s">
        <v>4690</v>
      </c>
      <c r="H884" t="s">
        <v>4691</v>
      </c>
      <c r="I884" t="s">
        <v>4692</v>
      </c>
      <c r="J884" t="s">
        <v>5183</v>
      </c>
      <c r="K884" t="s">
        <v>5184</v>
      </c>
      <c r="L884" t="s">
        <v>5201</v>
      </c>
      <c r="M884" t="s">
        <v>5202</v>
      </c>
      <c r="N884" t="s">
        <v>4657</v>
      </c>
      <c r="O884" t="s">
        <v>4658</v>
      </c>
      <c r="P884" t="s">
        <v>5168</v>
      </c>
      <c r="Q884" t="s">
        <v>5169</v>
      </c>
      <c r="R884" t="str">
        <f t="shared" si="26"/>
        <v>08.244 .0310.2308</v>
      </c>
      <c r="S884" t="str">
        <f t="shared" si="27"/>
        <v>14.005.08.244 .0310.2308</v>
      </c>
    </row>
    <row r="885" spans="1:19" x14ac:dyDescent="0.2">
      <c r="A885">
        <v>884</v>
      </c>
      <c r="B885" t="s">
        <v>4669</v>
      </c>
      <c r="C885" t="s">
        <v>5148</v>
      </c>
      <c r="D885" t="s">
        <v>4778</v>
      </c>
      <c r="E885" t="s">
        <v>5155</v>
      </c>
      <c r="F885" t="s">
        <v>4689</v>
      </c>
      <c r="G885" t="s">
        <v>4690</v>
      </c>
      <c r="H885" t="s">
        <v>4691</v>
      </c>
      <c r="I885" t="s">
        <v>4692</v>
      </c>
      <c r="J885" t="s">
        <v>5183</v>
      </c>
      <c r="K885" t="s">
        <v>5184</v>
      </c>
      <c r="L885" t="s">
        <v>5201</v>
      </c>
      <c r="M885" t="s">
        <v>5202</v>
      </c>
      <c r="N885" t="s">
        <v>4657</v>
      </c>
      <c r="O885" t="s">
        <v>4658</v>
      </c>
      <c r="P885" t="s">
        <v>5150</v>
      </c>
      <c r="Q885" t="s">
        <v>5151</v>
      </c>
      <c r="R885" t="str">
        <f t="shared" si="26"/>
        <v>08.244 .0310.2308</v>
      </c>
      <c r="S885" t="str">
        <f t="shared" si="27"/>
        <v>14.005.08.244 .0310.2308</v>
      </c>
    </row>
    <row r="886" spans="1:19" x14ac:dyDescent="0.2">
      <c r="A886">
        <v>885</v>
      </c>
      <c r="B886" t="s">
        <v>5040</v>
      </c>
      <c r="C886" t="s">
        <v>4153</v>
      </c>
      <c r="D886" t="s">
        <v>4626</v>
      </c>
      <c r="E886" t="s">
        <v>5203</v>
      </c>
      <c r="F886" t="s">
        <v>5113</v>
      </c>
      <c r="G886" t="s">
        <v>5204</v>
      </c>
      <c r="H886" t="s">
        <v>4630</v>
      </c>
      <c r="I886" t="s">
        <v>4631</v>
      </c>
      <c r="J886" t="s">
        <v>1494</v>
      </c>
      <c r="K886" t="s">
        <v>4632</v>
      </c>
      <c r="L886" t="s">
        <v>1814</v>
      </c>
      <c r="M886" t="s">
        <v>4633</v>
      </c>
      <c r="N886" t="s">
        <v>4634</v>
      </c>
      <c r="O886" t="s">
        <v>4635</v>
      </c>
      <c r="P886" t="s">
        <v>4636</v>
      </c>
      <c r="Q886" t="s">
        <v>4637</v>
      </c>
      <c r="R886" t="str">
        <f t="shared" si="26"/>
        <v>13.122 .0001.2001</v>
      </c>
      <c r="S886" t="str">
        <f t="shared" si="27"/>
        <v>15.001.13.122 .0001.2001</v>
      </c>
    </row>
    <row r="887" spans="1:19" x14ac:dyDescent="0.2">
      <c r="A887">
        <v>886</v>
      </c>
      <c r="B887" t="s">
        <v>5040</v>
      </c>
      <c r="C887" t="s">
        <v>4153</v>
      </c>
      <c r="D887" t="s">
        <v>4626</v>
      </c>
      <c r="E887" t="s">
        <v>5203</v>
      </c>
      <c r="F887" t="s">
        <v>5113</v>
      </c>
      <c r="G887" t="s">
        <v>5204</v>
      </c>
      <c r="H887" t="s">
        <v>4630</v>
      </c>
      <c r="I887" t="s">
        <v>4631</v>
      </c>
      <c r="J887" t="s">
        <v>1494</v>
      </c>
      <c r="K887" t="s">
        <v>4632</v>
      </c>
      <c r="L887" t="s">
        <v>1814</v>
      </c>
      <c r="M887" t="s">
        <v>4633</v>
      </c>
      <c r="N887" t="s">
        <v>4638</v>
      </c>
      <c r="O887" t="s">
        <v>4639</v>
      </c>
      <c r="P887" t="s">
        <v>4636</v>
      </c>
      <c r="Q887" t="s">
        <v>4637</v>
      </c>
      <c r="R887" t="str">
        <f t="shared" si="26"/>
        <v>13.122 .0001.2001</v>
      </c>
      <c r="S887" t="str">
        <f t="shared" si="27"/>
        <v>15.001.13.122 .0001.2001</v>
      </c>
    </row>
    <row r="888" spans="1:19" x14ac:dyDescent="0.2">
      <c r="A888">
        <v>887</v>
      </c>
      <c r="B888" t="s">
        <v>5040</v>
      </c>
      <c r="C888" t="s">
        <v>4153</v>
      </c>
      <c r="D888" t="s">
        <v>4626</v>
      </c>
      <c r="E888" t="s">
        <v>5203</v>
      </c>
      <c r="F888" t="s">
        <v>5113</v>
      </c>
      <c r="G888" t="s">
        <v>5204</v>
      </c>
      <c r="H888" t="s">
        <v>4630</v>
      </c>
      <c r="I888" t="s">
        <v>4631</v>
      </c>
      <c r="J888" t="s">
        <v>1494</v>
      </c>
      <c r="K888" t="s">
        <v>4632</v>
      </c>
      <c r="L888" t="s">
        <v>1814</v>
      </c>
      <c r="M888" t="s">
        <v>4633</v>
      </c>
      <c r="N888" t="s">
        <v>4640</v>
      </c>
      <c r="O888" t="s">
        <v>4641</v>
      </c>
      <c r="P888" t="s">
        <v>4636</v>
      </c>
      <c r="Q888" t="s">
        <v>4637</v>
      </c>
      <c r="R888" t="str">
        <f t="shared" si="26"/>
        <v>13.122 .0001.2001</v>
      </c>
      <c r="S888" t="str">
        <f t="shared" si="27"/>
        <v>15.001.13.122 .0001.2001</v>
      </c>
    </row>
    <row r="889" spans="1:19" x14ac:dyDescent="0.2">
      <c r="A889">
        <v>888</v>
      </c>
      <c r="B889" t="s">
        <v>5040</v>
      </c>
      <c r="C889" t="s">
        <v>4153</v>
      </c>
      <c r="D889" t="s">
        <v>4626</v>
      </c>
      <c r="E889" t="s">
        <v>5203</v>
      </c>
      <c r="F889" t="s">
        <v>5113</v>
      </c>
      <c r="G889" t="s">
        <v>5204</v>
      </c>
      <c r="H889" t="s">
        <v>4630</v>
      </c>
      <c r="I889" t="s">
        <v>4631</v>
      </c>
      <c r="J889" t="s">
        <v>1494</v>
      </c>
      <c r="K889" t="s">
        <v>4632</v>
      </c>
      <c r="L889" t="s">
        <v>1814</v>
      </c>
      <c r="M889" t="s">
        <v>4633</v>
      </c>
      <c r="N889" t="s">
        <v>4642</v>
      </c>
      <c r="O889" t="s">
        <v>4643</v>
      </c>
      <c r="P889" t="s">
        <v>4636</v>
      </c>
      <c r="Q889" t="s">
        <v>4637</v>
      </c>
      <c r="R889" t="str">
        <f t="shared" si="26"/>
        <v>13.122 .0001.2001</v>
      </c>
      <c r="S889" t="str">
        <f t="shared" si="27"/>
        <v>15.001.13.122 .0001.2001</v>
      </c>
    </row>
    <row r="890" spans="1:19" x14ac:dyDescent="0.2">
      <c r="A890">
        <v>889</v>
      </c>
      <c r="B890" t="s">
        <v>5040</v>
      </c>
      <c r="C890" t="s">
        <v>4153</v>
      </c>
      <c r="D890" t="s">
        <v>4626</v>
      </c>
      <c r="E890" t="s">
        <v>5203</v>
      </c>
      <c r="F890" t="s">
        <v>5113</v>
      </c>
      <c r="G890" t="s">
        <v>5204</v>
      </c>
      <c r="H890" t="s">
        <v>4630</v>
      </c>
      <c r="I890" t="s">
        <v>4631</v>
      </c>
      <c r="J890" t="s">
        <v>1494</v>
      </c>
      <c r="K890" t="s">
        <v>4632</v>
      </c>
      <c r="L890" t="s">
        <v>1814</v>
      </c>
      <c r="M890" t="s">
        <v>4633</v>
      </c>
      <c r="N890" t="s">
        <v>4644</v>
      </c>
      <c r="O890" t="s">
        <v>4645</v>
      </c>
      <c r="P890" t="s">
        <v>4636</v>
      </c>
      <c r="Q890" t="s">
        <v>4637</v>
      </c>
      <c r="R890" t="str">
        <f t="shared" si="26"/>
        <v>13.122 .0001.2001</v>
      </c>
      <c r="S890" t="str">
        <f t="shared" si="27"/>
        <v>15.001.13.122 .0001.2001</v>
      </c>
    </row>
    <row r="891" spans="1:19" x14ac:dyDescent="0.2">
      <c r="A891">
        <v>890</v>
      </c>
      <c r="B891" t="s">
        <v>5040</v>
      </c>
      <c r="C891" t="s">
        <v>4153</v>
      </c>
      <c r="D891" t="s">
        <v>4626</v>
      </c>
      <c r="E891" t="s">
        <v>5203</v>
      </c>
      <c r="F891" t="s">
        <v>5113</v>
      </c>
      <c r="G891" t="s">
        <v>5204</v>
      </c>
      <c r="H891" t="s">
        <v>4630</v>
      </c>
      <c r="I891" t="s">
        <v>4631</v>
      </c>
      <c r="J891" t="s">
        <v>1494</v>
      </c>
      <c r="K891" t="s">
        <v>4632</v>
      </c>
      <c r="L891" t="s">
        <v>1817</v>
      </c>
      <c r="M891" t="s">
        <v>4646</v>
      </c>
      <c r="N891" t="s">
        <v>4647</v>
      </c>
      <c r="O891" t="s">
        <v>4648</v>
      </c>
      <c r="P891" t="s">
        <v>4636</v>
      </c>
      <c r="Q891" t="s">
        <v>4637</v>
      </c>
      <c r="R891" t="str">
        <f t="shared" si="26"/>
        <v>13.122 .0001.2002</v>
      </c>
      <c r="S891" t="str">
        <f t="shared" si="27"/>
        <v>15.001.13.122 .0001.2002</v>
      </c>
    </row>
    <row r="892" spans="1:19" x14ac:dyDescent="0.2">
      <c r="A892">
        <v>891</v>
      </c>
      <c r="B892" t="s">
        <v>5040</v>
      </c>
      <c r="C892" t="s">
        <v>4153</v>
      </c>
      <c r="D892" t="s">
        <v>4626</v>
      </c>
      <c r="E892" t="s">
        <v>5203</v>
      </c>
      <c r="F892" t="s">
        <v>5113</v>
      </c>
      <c r="G892" t="s">
        <v>5204</v>
      </c>
      <c r="H892" t="s">
        <v>4630</v>
      </c>
      <c r="I892" t="s">
        <v>4631</v>
      </c>
      <c r="J892" t="s">
        <v>1494</v>
      </c>
      <c r="K892" t="s">
        <v>4632</v>
      </c>
      <c r="L892" t="s">
        <v>1817</v>
      </c>
      <c r="M892" t="s">
        <v>4646</v>
      </c>
      <c r="N892" t="s">
        <v>4651</v>
      </c>
      <c r="O892" t="s">
        <v>4652</v>
      </c>
      <c r="P892" t="s">
        <v>4636</v>
      </c>
      <c r="Q892" t="s">
        <v>4637</v>
      </c>
      <c r="R892" t="str">
        <f t="shared" si="26"/>
        <v>13.122 .0001.2002</v>
      </c>
      <c r="S892" t="str">
        <f t="shared" si="27"/>
        <v>15.001.13.122 .0001.2002</v>
      </c>
    </row>
    <row r="893" spans="1:19" x14ac:dyDescent="0.2">
      <c r="A893">
        <v>892</v>
      </c>
      <c r="B893" t="s">
        <v>5040</v>
      </c>
      <c r="C893" t="s">
        <v>4153</v>
      </c>
      <c r="D893" t="s">
        <v>4626</v>
      </c>
      <c r="E893" t="s">
        <v>5203</v>
      </c>
      <c r="F893" t="s">
        <v>5113</v>
      </c>
      <c r="G893" t="s">
        <v>5204</v>
      </c>
      <c r="H893" t="s">
        <v>4630</v>
      </c>
      <c r="I893" t="s">
        <v>4631</v>
      </c>
      <c r="J893" t="s">
        <v>1494</v>
      </c>
      <c r="K893" t="s">
        <v>4632</v>
      </c>
      <c r="L893" t="s">
        <v>1817</v>
      </c>
      <c r="M893" t="s">
        <v>4646</v>
      </c>
      <c r="N893" t="s">
        <v>4653</v>
      </c>
      <c r="O893" t="s">
        <v>4654</v>
      </c>
      <c r="P893" t="s">
        <v>4636</v>
      </c>
      <c r="Q893" t="s">
        <v>4637</v>
      </c>
      <c r="R893" t="str">
        <f t="shared" si="26"/>
        <v>13.122 .0001.2002</v>
      </c>
      <c r="S893" t="str">
        <f t="shared" si="27"/>
        <v>15.001.13.122 .0001.2002</v>
      </c>
    </row>
    <row r="894" spans="1:19" x14ac:dyDescent="0.2">
      <c r="A894">
        <v>893</v>
      </c>
      <c r="B894" t="s">
        <v>5040</v>
      </c>
      <c r="C894" t="s">
        <v>4153</v>
      </c>
      <c r="D894" t="s">
        <v>4626</v>
      </c>
      <c r="E894" t="s">
        <v>5203</v>
      </c>
      <c r="F894" t="s">
        <v>5113</v>
      </c>
      <c r="G894" t="s">
        <v>5204</v>
      </c>
      <c r="H894" t="s">
        <v>4630</v>
      </c>
      <c r="I894" t="s">
        <v>4631</v>
      </c>
      <c r="J894" t="s">
        <v>1494</v>
      </c>
      <c r="K894" t="s">
        <v>4632</v>
      </c>
      <c r="L894" t="s">
        <v>1817</v>
      </c>
      <c r="M894" t="s">
        <v>4646</v>
      </c>
      <c r="N894" t="s">
        <v>4655</v>
      </c>
      <c r="O894" t="s">
        <v>4656</v>
      </c>
      <c r="P894" t="s">
        <v>4636</v>
      </c>
      <c r="Q894" t="s">
        <v>4637</v>
      </c>
      <c r="R894" t="str">
        <f t="shared" si="26"/>
        <v>13.122 .0001.2002</v>
      </c>
      <c r="S894" t="str">
        <f t="shared" si="27"/>
        <v>15.001.13.122 .0001.2002</v>
      </c>
    </row>
    <row r="895" spans="1:19" x14ac:dyDescent="0.2">
      <c r="A895">
        <v>894</v>
      </c>
      <c r="B895" t="s">
        <v>5040</v>
      </c>
      <c r="C895" t="s">
        <v>4153</v>
      </c>
      <c r="D895" t="s">
        <v>4626</v>
      </c>
      <c r="E895" t="s">
        <v>5203</v>
      </c>
      <c r="F895" t="s">
        <v>5113</v>
      </c>
      <c r="G895" t="s">
        <v>5204</v>
      </c>
      <c r="H895" t="s">
        <v>4630</v>
      </c>
      <c r="I895" t="s">
        <v>4631</v>
      </c>
      <c r="J895" t="s">
        <v>1494</v>
      </c>
      <c r="K895" t="s">
        <v>4632</v>
      </c>
      <c r="L895" t="s">
        <v>1817</v>
      </c>
      <c r="M895" t="s">
        <v>4646</v>
      </c>
      <c r="N895" t="s">
        <v>4657</v>
      </c>
      <c r="O895" t="s">
        <v>4658</v>
      </c>
      <c r="P895" t="s">
        <v>4636</v>
      </c>
      <c r="Q895" t="s">
        <v>4637</v>
      </c>
      <c r="R895" t="str">
        <f t="shared" si="26"/>
        <v>13.122 .0001.2002</v>
      </c>
      <c r="S895" t="str">
        <f t="shared" si="27"/>
        <v>15.001.13.122 .0001.2002</v>
      </c>
    </row>
    <row r="896" spans="1:19" x14ac:dyDescent="0.2">
      <c r="A896">
        <v>895</v>
      </c>
      <c r="B896" t="s">
        <v>5040</v>
      </c>
      <c r="C896" t="s">
        <v>4153</v>
      </c>
      <c r="D896" t="s">
        <v>4626</v>
      </c>
      <c r="E896" t="s">
        <v>5203</v>
      </c>
      <c r="F896" t="s">
        <v>5113</v>
      </c>
      <c r="G896" t="s">
        <v>5204</v>
      </c>
      <c r="H896" t="s">
        <v>4630</v>
      </c>
      <c r="I896" t="s">
        <v>4631</v>
      </c>
      <c r="J896" t="s">
        <v>1503</v>
      </c>
      <c r="K896" t="s">
        <v>4659</v>
      </c>
      <c r="L896" t="s">
        <v>1836</v>
      </c>
      <c r="M896" t="s">
        <v>4661</v>
      </c>
      <c r="N896" t="s">
        <v>4647</v>
      </c>
      <c r="O896" t="s">
        <v>4648</v>
      </c>
      <c r="P896" t="s">
        <v>4636</v>
      </c>
      <c r="Q896" t="s">
        <v>4637</v>
      </c>
      <c r="R896" t="str">
        <f t="shared" si="26"/>
        <v>13.122 .0004.2008</v>
      </c>
      <c r="S896" t="str">
        <f t="shared" si="27"/>
        <v>15.001.13.122 .0004.2008</v>
      </c>
    </row>
    <row r="897" spans="1:19" x14ac:dyDescent="0.2">
      <c r="A897">
        <v>896</v>
      </c>
      <c r="B897" t="s">
        <v>5040</v>
      </c>
      <c r="C897" t="s">
        <v>4153</v>
      </c>
      <c r="D897" t="s">
        <v>4626</v>
      </c>
      <c r="E897" t="s">
        <v>5203</v>
      </c>
      <c r="F897" t="s">
        <v>5113</v>
      </c>
      <c r="G897" t="s">
        <v>5204</v>
      </c>
      <c r="H897" t="s">
        <v>4630</v>
      </c>
      <c r="I897" t="s">
        <v>4631</v>
      </c>
      <c r="J897" t="s">
        <v>1503</v>
      </c>
      <c r="K897" t="s">
        <v>4659</v>
      </c>
      <c r="L897" t="s">
        <v>1836</v>
      </c>
      <c r="M897" t="s">
        <v>4661</v>
      </c>
      <c r="N897" t="s">
        <v>4653</v>
      </c>
      <c r="O897" t="s">
        <v>4654</v>
      </c>
      <c r="P897" t="s">
        <v>4636</v>
      </c>
      <c r="Q897" t="s">
        <v>4637</v>
      </c>
      <c r="R897" t="str">
        <f t="shared" si="26"/>
        <v>13.122 .0004.2008</v>
      </c>
      <c r="S897" t="str">
        <f t="shared" si="27"/>
        <v>15.001.13.122 .0004.2008</v>
      </c>
    </row>
    <row r="898" spans="1:19" x14ac:dyDescent="0.2">
      <c r="A898">
        <v>897</v>
      </c>
      <c r="B898" t="s">
        <v>5040</v>
      </c>
      <c r="C898" t="s">
        <v>4153</v>
      </c>
      <c r="D898" t="s">
        <v>4626</v>
      </c>
      <c r="E898" t="s">
        <v>5203</v>
      </c>
      <c r="F898" t="s">
        <v>5113</v>
      </c>
      <c r="G898" t="s">
        <v>5204</v>
      </c>
      <c r="H898" t="s">
        <v>4630</v>
      </c>
      <c r="I898" t="s">
        <v>4631</v>
      </c>
      <c r="J898" t="s">
        <v>1503</v>
      </c>
      <c r="K898" t="s">
        <v>4659</v>
      </c>
      <c r="L898" t="s">
        <v>1836</v>
      </c>
      <c r="M898" t="s">
        <v>4661</v>
      </c>
      <c r="N898" t="s">
        <v>4657</v>
      </c>
      <c r="O898" t="s">
        <v>4658</v>
      </c>
      <c r="P898" t="s">
        <v>4636</v>
      </c>
      <c r="Q898" t="s">
        <v>4637</v>
      </c>
      <c r="R898" t="str">
        <f t="shared" si="26"/>
        <v>13.122 .0004.2008</v>
      </c>
      <c r="S898" t="str">
        <f t="shared" si="27"/>
        <v>15.001.13.122 .0004.2008</v>
      </c>
    </row>
    <row r="899" spans="1:19" x14ac:dyDescent="0.2">
      <c r="A899">
        <v>898</v>
      </c>
      <c r="B899" t="s">
        <v>5040</v>
      </c>
      <c r="C899" t="s">
        <v>4153</v>
      </c>
      <c r="D899" t="s">
        <v>4626</v>
      </c>
      <c r="E899" t="s">
        <v>5203</v>
      </c>
      <c r="F899" t="s">
        <v>5113</v>
      </c>
      <c r="G899" t="s">
        <v>5204</v>
      </c>
      <c r="H899" t="s">
        <v>5205</v>
      </c>
      <c r="I899" t="s">
        <v>5206</v>
      </c>
      <c r="J899" t="s">
        <v>5207</v>
      </c>
      <c r="K899" t="s">
        <v>5208</v>
      </c>
      <c r="L899" t="s">
        <v>5209</v>
      </c>
      <c r="M899" t="s">
        <v>5210</v>
      </c>
      <c r="N899" t="s">
        <v>4706</v>
      </c>
      <c r="O899" t="s">
        <v>4707</v>
      </c>
      <c r="P899" t="s">
        <v>4764</v>
      </c>
      <c r="Q899" t="s">
        <v>4765</v>
      </c>
      <c r="R899" t="str">
        <f t="shared" ref="R899:R962" si="28">F899&amp;"."&amp;H899&amp;"."&amp;J899&amp;"."&amp;L899</f>
        <v>13.391 .0040.1213</v>
      </c>
      <c r="S899" t="str">
        <f t="shared" ref="S899:S962" si="29">B899&amp;"."&amp;D899&amp;"."&amp;F899&amp;"."&amp;H899&amp;"."&amp;J899&amp;"."&amp;L899</f>
        <v>15.001.13.391 .0040.1213</v>
      </c>
    </row>
    <row r="900" spans="1:19" x14ac:dyDescent="0.2">
      <c r="A900">
        <v>899</v>
      </c>
      <c r="B900" t="s">
        <v>5040</v>
      </c>
      <c r="C900" t="s">
        <v>4153</v>
      </c>
      <c r="D900" t="s">
        <v>4626</v>
      </c>
      <c r="E900" t="s">
        <v>5203</v>
      </c>
      <c r="F900" t="s">
        <v>5113</v>
      </c>
      <c r="G900" t="s">
        <v>5204</v>
      </c>
      <c r="H900" t="s">
        <v>5205</v>
      </c>
      <c r="I900" t="s">
        <v>5206</v>
      </c>
      <c r="J900" t="s">
        <v>5207</v>
      </c>
      <c r="K900" t="s">
        <v>5208</v>
      </c>
      <c r="L900" t="s">
        <v>5209</v>
      </c>
      <c r="M900" t="s">
        <v>5210</v>
      </c>
      <c r="N900" t="s">
        <v>4647</v>
      </c>
      <c r="O900" t="s">
        <v>4648</v>
      </c>
      <c r="P900" t="s">
        <v>4636</v>
      </c>
      <c r="Q900" t="s">
        <v>4637</v>
      </c>
      <c r="R900" t="str">
        <f t="shared" si="28"/>
        <v>13.391 .0040.1213</v>
      </c>
      <c r="S900" t="str">
        <f t="shared" si="29"/>
        <v>15.001.13.391 .0040.1213</v>
      </c>
    </row>
    <row r="901" spans="1:19" x14ac:dyDescent="0.2">
      <c r="A901">
        <v>900</v>
      </c>
      <c r="B901" t="s">
        <v>5040</v>
      </c>
      <c r="C901" t="s">
        <v>4153</v>
      </c>
      <c r="D901" t="s">
        <v>4626</v>
      </c>
      <c r="E901" t="s">
        <v>5203</v>
      </c>
      <c r="F901" t="s">
        <v>5113</v>
      </c>
      <c r="G901" t="s">
        <v>5204</v>
      </c>
      <c r="H901" t="s">
        <v>5205</v>
      </c>
      <c r="I901" t="s">
        <v>5206</v>
      </c>
      <c r="J901" t="s">
        <v>5207</v>
      </c>
      <c r="K901" t="s">
        <v>5208</v>
      </c>
      <c r="L901" t="s">
        <v>5209</v>
      </c>
      <c r="M901" t="s">
        <v>5210</v>
      </c>
      <c r="N901" t="s">
        <v>4647</v>
      </c>
      <c r="O901" t="s">
        <v>4648</v>
      </c>
      <c r="P901" t="s">
        <v>4764</v>
      </c>
      <c r="Q901" t="s">
        <v>4765</v>
      </c>
      <c r="R901" t="str">
        <f t="shared" si="28"/>
        <v>13.391 .0040.1213</v>
      </c>
      <c r="S901" t="str">
        <f t="shared" si="29"/>
        <v>15.001.13.391 .0040.1213</v>
      </c>
    </row>
    <row r="902" spans="1:19" x14ac:dyDescent="0.2">
      <c r="A902">
        <v>901</v>
      </c>
      <c r="B902" t="s">
        <v>5040</v>
      </c>
      <c r="C902" t="s">
        <v>4153</v>
      </c>
      <c r="D902" t="s">
        <v>4626</v>
      </c>
      <c r="E902" t="s">
        <v>5203</v>
      </c>
      <c r="F902" t="s">
        <v>5113</v>
      </c>
      <c r="G902" t="s">
        <v>5204</v>
      </c>
      <c r="H902" t="s">
        <v>5205</v>
      </c>
      <c r="I902" t="s">
        <v>5206</v>
      </c>
      <c r="J902" t="s">
        <v>5207</v>
      </c>
      <c r="K902" t="s">
        <v>5208</v>
      </c>
      <c r="L902" t="s">
        <v>5209</v>
      </c>
      <c r="M902" t="s">
        <v>5210</v>
      </c>
      <c r="N902" t="s">
        <v>4653</v>
      </c>
      <c r="O902" t="s">
        <v>4654</v>
      </c>
      <c r="P902" t="s">
        <v>4636</v>
      </c>
      <c r="Q902" t="s">
        <v>4637</v>
      </c>
      <c r="R902" t="str">
        <f t="shared" si="28"/>
        <v>13.391 .0040.1213</v>
      </c>
      <c r="S902" t="str">
        <f t="shared" si="29"/>
        <v>15.001.13.391 .0040.1213</v>
      </c>
    </row>
    <row r="903" spans="1:19" x14ac:dyDescent="0.2">
      <c r="A903">
        <v>902</v>
      </c>
      <c r="B903" t="s">
        <v>5040</v>
      </c>
      <c r="C903" t="s">
        <v>4153</v>
      </c>
      <c r="D903" t="s">
        <v>4626</v>
      </c>
      <c r="E903" t="s">
        <v>5203</v>
      </c>
      <c r="F903" t="s">
        <v>5113</v>
      </c>
      <c r="G903" t="s">
        <v>5204</v>
      </c>
      <c r="H903" t="s">
        <v>5205</v>
      </c>
      <c r="I903" t="s">
        <v>5206</v>
      </c>
      <c r="J903" t="s">
        <v>5207</v>
      </c>
      <c r="K903" t="s">
        <v>5208</v>
      </c>
      <c r="L903" t="s">
        <v>5209</v>
      </c>
      <c r="M903" t="s">
        <v>5210</v>
      </c>
      <c r="N903" t="s">
        <v>4653</v>
      </c>
      <c r="O903" t="s">
        <v>4654</v>
      </c>
      <c r="P903" t="s">
        <v>4764</v>
      </c>
      <c r="Q903" t="s">
        <v>4765</v>
      </c>
      <c r="R903" t="str">
        <f t="shared" si="28"/>
        <v>13.391 .0040.1213</v>
      </c>
      <c r="S903" t="str">
        <f t="shared" si="29"/>
        <v>15.001.13.391 .0040.1213</v>
      </c>
    </row>
    <row r="904" spans="1:19" x14ac:dyDescent="0.2">
      <c r="A904">
        <v>903</v>
      </c>
      <c r="B904" t="s">
        <v>5040</v>
      </c>
      <c r="C904" t="s">
        <v>4153</v>
      </c>
      <c r="D904" t="s">
        <v>4626</v>
      </c>
      <c r="E904" t="s">
        <v>5203</v>
      </c>
      <c r="F904" t="s">
        <v>5113</v>
      </c>
      <c r="G904" t="s">
        <v>5204</v>
      </c>
      <c r="H904" t="s">
        <v>5205</v>
      </c>
      <c r="I904" t="s">
        <v>5206</v>
      </c>
      <c r="J904" t="s">
        <v>5207</v>
      </c>
      <c r="K904" t="s">
        <v>5208</v>
      </c>
      <c r="L904" t="s">
        <v>5209</v>
      </c>
      <c r="M904" t="s">
        <v>5210</v>
      </c>
      <c r="N904" t="s">
        <v>4655</v>
      </c>
      <c r="O904" t="s">
        <v>4656</v>
      </c>
      <c r="P904" t="s">
        <v>4636</v>
      </c>
      <c r="Q904" t="s">
        <v>4637</v>
      </c>
      <c r="R904" t="str">
        <f t="shared" si="28"/>
        <v>13.391 .0040.1213</v>
      </c>
      <c r="S904" t="str">
        <f t="shared" si="29"/>
        <v>15.001.13.391 .0040.1213</v>
      </c>
    </row>
    <row r="905" spans="1:19" x14ac:dyDescent="0.2">
      <c r="A905">
        <v>904</v>
      </c>
      <c r="B905" t="s">
        <v>5040</v>
      </c>
      <c r="C905" t="s">
        <v>4153</v>
      </c>
      <c r="D905" t="s">
        <v>4626</v>
      </c>
      <c r="E905" t="s">
        <v>5203</v>
      </c>
      <c r="F905" t="s">
        <v>5113</v>
      </c>
      <c r="G905" t="s">
        <v>5204</v>
      </c>
      <c r="H905" t="s">
        <v>5205</v>
      </c>
      <c r="I905" t="s">
        <v>5206</v>
      </c>
      <c r="J905" t="s">
        <v>5207</v>
      </c>
      <c r="K905" t="s">
        <v>5208</v>
      </c>
      <c r="L905" t="s">
        <v>5209</v>
      </c>
      <c r="M905" t="s">
        <v>5210</v>
      </c>
      <c r="N905" t="s">
        <v>4655</v>
      </c>
      <c r="O905" t="s">
        <v>4656</v>
      </c>
      <c r="P905" t="s">
        <v>4764</v>
      </c>
      <c r="Q905" t="s">
        <v>4765</v>
      </c>
      <c r="R905" t="str">
        <f t="shared" si="28"/>
        <v>13.391 .0040.1213</v>
      </c>
      <c r="S905" t="str">
        <f t="shared" si="29"/>
        <v>15.001.13.391 .0040.1213</v>
      </c>
    </row>
    <row r="906" spans="1:19" x14ac:dyDescent="0.2">
      <c r="A906">
        <v>905</v>
      </c>
      <c r="B906" t="s">
        <v>5040</v>
      </c>
      <c r="C906" t="s">
        <v>4153</v>
      </c>
      <c r="D906" t="s">
        <v>4626</v>
      </c>
      <c r="E906" t="s">
        <v>5203</v>
      </c>
      <c r="F906" t="s">
        <v>5113</v>
      </c>
      <c r="G906" t="s">
        <v>5204</v>
      </c>
      <c r="H906" t="s">
        <v>5205</v>
      </c>
      <c r="I906" t="s">
        <v>5206</v>
      </c>
      <c r="J906" t="s">
        <v>5207</v>
      </c>
      <c r="K906" t="s">
        <v>5208</v>
      </c>
      <c r="L906" t="s">
        <v>5209</v>
      </c>
      <c r="M906" t="s">
        <v>5210</v>
      </c>
      <c r="N906" t="s">
        <v>4657</v>
      </c>
      <c r="O906" t="s">
        <v>4658</v>
      </c>
      <c r="P906" t="s">
        <v>4764</v>
      </c>
      <c r="Q906" t="s">
        <v>4765</v>
      </c>
      <c r="R906" t="str">
        <f t="shared" si="28"/>
        <v>13.391 .0040.1213</v>
      </c>
      <c r="S906" t="str">
        <f t="shared" si="29"/>
        <v>15.001.13.391 .0040.1213</v>
      </c>
    </row>
    <row r="907" spans="1:19" x14ac:dyDescent="0.2">
      <c r="A907">
        <v>906</v>
      </c>
      <c r="B907" t="s">
        <v>5040</v>
      </c>
      <c r="C907" t="s">
        <v>4153</v>
      </c>
      <c r="D907" t="s">
        <v>4626</v>
      </c>
      <c r="E907" t="s">
        <v>5203</v>
      </c>
      <c r="F907" t="s">
        <v>5113</v>
      </c>
      <c r="G907" t="s">
        <v>5204</v>
      </c>
      <c r="H907" t="s">
        <v>5211</v>
      </c>
      <c r="I907" t="s">
        <v>5212</v>
      </c>
      <c r="J907" t="s">
        <v>5207</v>
      </c>
      <c r="K907" t="s">
        <v>5208</v>
      </c>
      <c r="L907" t="s">
        <v>2000</v>
      </c>
      <c r="M907" t="s">
        <v>5213</v>
      </c>
      <c r="N907" t="s">
        <v>4706</v>
      </c>
      <c r="O907" t="s">
        <v>4707</v>
      </c>
      <c r="P907" t="s">
        <v>4636</v>
      </c>
      <c r="Q907" t="s">
        <v>4637</v>
      </c>
      <c r="R907" t="str">
        <f t="shared" si="28"/>
        <v>13.392 .0040.2069</v>
      </c>
      <c r="S907" t="str">
        <f t="shared" si="29"/>
        <v>15.001.13.392 .0040.2069</v>
      </c>
    </row>
    <row r="908" spans="1:19" x14ac:dyDescent="0.2">
      <c r="A908">
        <v>907</v>
      </c>
      <c r="B908" t="s">
        <v>5040</v>
      </c>
      <c r="C908" t="s">
        <v>4153</v>
      </c>
      <c r="D908" t="s">
        <v>4676</v>
      </c>
      <c r="E908" t="s">
        <v>5214</v>
      </c>
      <c r="F908" t="s">
        <v>5113</v>
      </c>
      <c r="G908" t="s">
        <v>5204</v>
      </c>
      <c r="H908" t="s">
        <v>4630</v>
      </c>
      <c r="I908" t="s">
        <v>4631</v>
      </c>
      <c r="J908" t="s">
        <v>1494</v>
      </c>
      <c r="K908" t="s">
        <v>4632</v>
      </c>
      <c r="L908" t="s">
        <v>1817</v>
      </c>
      <c r="M908" t="s">
        <v>4646</v>
      </c>
      <c r="N908" t="s">
        <v>4647</v>
      </c>
      <c r="O908" t="s">
        <v>4648</v>
      </c>
      <c r="P908" t="s">
        <v>4636</v>
      </c>
      <c r="Q908" t="s">
        <v>4637</v>
      </c>
      <c r="R908" t="str">
        <f t="shared" si="28"/>
        <v>13.122 .0001.2002</v>
      </c>
      <c r="S908" t="str">
        <f t="shared" si="29"/>
        <v>15.002.13.122 .0001.2002</v>
      </c>
    </row>
    <row r="909" spans="1:19" x14ac:dyDescent="0.2">
      <c r="A909">
        <v>908</v>
      </c>
      <c r="B909" t="s">
        <v>5040</v>
      </c>
      <c r="C909" t="s">
        <v>4153</v>
      </c>
      <c r="D909" t="s">
        <v>4676</v>
      </c>
      <c r="E909" t="s">
        <v>5214</v>
      </c>
      <c r="F909" t="s">
        <v>5113</v>
      </c>
      <c r="G909" t="s">
        <v>5204</v>
      </c>
      <c r="H909" t="s">
        <v>4630</v>
      </c>
      <c r="I909" t="s">
        <v>4631</v>
      </c>
      <c r="J909" t="s">
        <v>1494</v>
      </c>
      <c r="K909" t="s">
        <v>4632</v>
      </c>
      <c r="L909" t="s">
        <v>1817</v>
      </c>
      <c r="M909" t="s">
        <v>4646</v>
      </c>
      <c r="N909" t="s">
        <v>4649</v>
      </c>
      <c r="O909" t="s">
        <v>4650</v>
      </c>
      <c r="P909" t="s">
        <v>4636</v>
      </c>
      <c r="Q909" t="s">
        <v>4637</v>
      </c>
      <c r="R909" t="str">
        <f t="shared" si="28"/>
        <v>13.122 .0001.2002</v>
      </c>
      <c r="S909" t="str">
        <f t="shared" si="29"/>
        <v>15.002.13.122 .0001.2002</v>
      </c>
    </row>
    <row r="910" spans="1:19" x14ac:dyDescent="0.2">
      <c r="A910">
        <v>909</v>
      </c>
      <c r="B910" t="s">
        <v>5040</v>
      </c>
      <c r="C910" t="s">
        <v>4153</v>
      </c>
      <c r="D910" t="s">
        <v>4676</v>
      </c>
      <c r="E910" t="s">
        <v>5214</v>
      </c>
      <c r="F910" t="s">
        <v>5113</v>
      </c>
      <c r="G910" t="s">
        <v>5204</v>
      </c>
      <c r="H910" t="s">
        <v>4630</v>
      </c>
      <c r="I910" t="s">
        <v>4631</v>
      </c>
      <c r="J910" t="s">
        <v>1494</v>
      </c>
      <c r="K910" t="s">
        <v>4632</v>
      </c>
      <c r="L910" t="s">
        <v>1817</v>
      </c>
      <c r="M910" t="s">
        <v>4646</v>
      </c>
      <c r="N910" t="s">
        <v>4651</v>
      </c>
      <c r="O910" t="s">
        <v>4652</v>
      </c>
      <c r="P910" t="s">
        <v>4636</v>
      </c>
      <c r="Q910" t="s">
        <v>4637</v>
      </c>
      <c r="R910" t="str">
        <f t="shared" si="28"/>
        <v>13.122 .0001.2002</v>
      </c>
      <c r="S910" t="str">
        <f t="shared" si="29"/>
        <v>15.002.13.122 .0001.2002</v>
      </c>
    </row>
    <row r="911" spans="1:19" x14ac:dyDescent="0.2">
      <c r="A911">
        <v>910</v>
      </c>
      <c r="B911" t="s">
        <v>5040</v>
      </c>
      <c r="C911" t="s">
        <v>4153</v>
      </c>
      <c r="D911" t="s">
        <v>4676</v>
      </c>
      <c r="E911" t="s">
        <v>5214</v>
      </c>
      <c r="F911" t="s">
        <v>5113</v>
      </c>
      <c r="G911" t="s">
        <v>5204</v>
      </c>
      <c r="H911" t="s">
        <v>4630</v>
      </c>
      <c r="I911" t="s">
        <v>4631</v>
      </c>
      <c r="J911" t="s">
        <v>1494</v>
      </c>
      <c r="K911" t="s">
        <v>4632</v>
      </c>
      <c r="L911" t="s">
        <v>1817</v>
      </c>
      <c r="M911" t="s">
        <v>4646</v>
      </c>
      <c r="N911" t="s">
        <v>4653</v>
      </c>
      <c r="O911" t="s">
        <v>4654</v>
      </c>
      <c r="P911" t="s">
        <v>4636</v>
      </c>
      <c r="Q911" t="s">
        <v>4637</v>
      </c>
      <c r="R911" t="str">
        <f t="shared" si="28"/>
        <v>13.122 .0001.2002</v>
      </c>
      <c r="S911" t="str">
        <f t="shared" si="29"/>
        <v>15.002.13.122 .0001.2002</v>
      </c>
    </row>
    <row r="912" spans="1:19" x14ac:dyDescent="0.2">
      <c r="A912">
        <v>911</v>
      </c>
      <c r="B912" t="s">
        <v>5040</v>
      </c>
      <c r="C912" t="s">
        <v>4153</v>
      </c>
      <c r="D912" t="s">
        <v>4676</v>
      </c>
      <c r="E912" t="s">
        <v>5214</v>
      </c>
      <c r="F912" t="s">
        <v>5113</v>
      </c>
      <c r="G912" t="s">
        <v>5204</v>
      </c>
      <c r="H912" t="s">
        <v>4630</v>
      </c>
      <c r="I912" t="s">
        <v>4631</v>
      </c>
      <c r="J912" t="s">
        <v>1494</v>
      </c>
      <c r="K912" t="s">
        <v>4632</v>
      </c>
      <c r="L912" t="s">
        <v>1817</v>
      </c>
      <c r="M912" t="s">
        <v>4646</v>
      </c>
      <c r="N912" t="s">
        <v>4655</v>
      </c>
      <c r="O912" t="s">
        <v>4656</v>
      </c>
      <c r="P912" t="s">
        <v>4636</v>
      </c>
      <c r="Q912" t="s">
        <v>4637</v>
      </c>
      <c r="R912" t="str">
        <f t="shared" si="28"/>
        <v>13.122 .0001.2002</v>
      </c>
      <c r="S912" t="str">
        <f t="shared" si="29"/>
        <v>15.002.13.122 .0001.2002</v>
      </c>
    </row>
    <row r="913" spans="1:19" x14ac:dyDescent="0.2">
      <c r="A913">
        <v>912</v>
      </c>
      <c r="B913" t="s">
        <v>5040</v>
      </c>
      <c r="C913" t="s">
        <v>4153</v>
      </c>
      <c r="D913" t="s">
        <v>4676</v>
      </c>
      <c r="E913" t="s">
        <v>5214</v>
      </c>
      <c r="F913" t="s">
        <v>5113</v>
      </c>
      <c r="G913" t="s">
        <v>5204</v>
      </c>
      <c r="H913" t="s">
        <v>4630</v>
      </c>
      <c r="I913" t="s">
        <v>4631</v>
      </c>
      <c r="J913" t="s">
        <v>1494</v>
      </c>
      <c r="K913" t="s">
        <v>4632</v>
      </c>
      <c r="L913" t="s">
        <v>1817</v>
      </c>
      <c r="M913" t="s">
        <v>4646</v>
      </c>
      <c r="N913" t="s">
        <v>4657</v>
      </c>
      <c r="O913" t="s">
        <v>4658</v>
      </c>
      <c r="P913" t="s">
        <v>4636</v>
      </c>
      <c r="Q913" t="s">
        <v>4637</v>
      </c>
      <c r="R913" t="str">
        <f t="shared" si="28"/>
        <v>13.122 .0001.2002</v>
      </c>
      <c r="S913" t="str">
        <f t="shared" si="29"/>
        <v>15.002.13.122 .0001.2002</v>
      </c>
    </row>
    <row r="914" spans="1:19" x14ac:dyDescent="0.2">
      <c r="A914">
        <v>913</v>
      </c>
      <c r="B914" t="s">
        <v>5040</v>
      </c>
      <c r="C914" t="s">
        <v>4153</v>
      </c>
      <c r="D914" t="s">
        <v>4676</v>
      </c>
      <c r="E914" t="s">
        <v>5214</v>
      </c>
      <c r="F914" t="s">
        <v>5113</v>
      </c>
      <c r="G914" t="s">
        <v>5204</v>
      </c>
      <c r="H914" t="s">
        <v>5211</v>
      </c>
      <c r="I914" t="s">
        <v>5212</v>
      </c>
      <c r="J914" t="s">
        <v>5207</v>
      </c>
      <c r="K914" t="s">
        <v>5208</v>
      </c>
      <c r="L914" t="s">
        <v>5215</v>
      </c>
      <c r="M914" t="s">
        <v>5216</v>
      </c>
      <c r="N914" t="s">
        <v>4647</v>
      </c>
      <c r="O914" t="s">
        <v>4648</v>
      </c>
      <c r="P914" t="s">
        <v>4636</v>
      </c>
      <c r="Q914" t="s">
        <v>4637</v>
      </c>
      <c r="R914" t="str">
        <f t="shared" si="28"/>
        <v>13.392 .0040.1211</v>
      </c>
      <c r="S914" t="str">
        <f t="shared" si="29"/>
        <v>15.002.13.392 .0040.1211</v>
      </c>
    </row>
    <row r="915" spans="1:19" x14ac:dyDescent="0.2">
      <c r="A915">
        <v>914</v>
      </c>
      <c r="B915" t="s">
        <v>5040</v>
      </c>
      <c r="C915" t="s">
        <v>4153</v>
      </c>
      <c r="D915" t="s">
        <v>4676</v>
      </c>
      <c r="E915" t="s">
        <v>5214</v>
      </c>
      <c r="F915" t="s">
        <v>5113</v>
      </c>
      <c r="G915" t="s">
        <v>5204</v>
      </c>
      <c r="H915" t="s">
        <v>5211</v>
      </c>
      <c r="I915" t="s">
        <v>5212</v>
      </c>
      <c r="J915" t="s">
        <v>5207</v>
      </c>
      <c r="K915" t="s">
        <v>5208</v>
      </c>
      <c r="L915" t="s">
        <v>5215</v>
      </c>
      <c r="M915" t="s">
        <v>5216</v>
      </c>
      <c r="N915" t="s">
        <v>4743</v>
      </c>
      <c r="O915" t="s">
        <v>4744</v>
      </c>
      <c r="P915" t="s">
        <v>4636</v>
      </c>
      <c r="Q915" t="s">
        <v>4637</v>
      </c>
      <c r="R915" t="str">
        <f t="shared" si="28"/>
        <v>13.392 .0040.1211</v>
      </c>
      <c r="S915" t="str">
        <f t="shared" si="29"/>
        <v>15.002.13.392 .0040.1211</v>
      </c>
    </row>
    <row r="916" spans="1:19" x14ac:dyDescent="0.2">
      <c r="A916">
        <v>915</v>
      </c>
      <c r="B916" t="s">
        <v>5040</v>
      </c>
      <c r="C916" t="s">
        <v>4153</v>
      </c>
      <c r="D916" t="s">
        <v>4676</v>
      </c>
      <c r="E916" t="s">
        <v>5214</v>
      </c>
      <c r="F916" t="s">
        <v>5113</v>
      </c>
      <c r="G916" t="s">
        <v>5204</v>
      </c>
      <c r="H916" t="s">
        <v>5211</v>
      </c>
      <c r="I916" t="s">
        <v>5212</v>
      </c>
      <c r="J916" t="s">
        <v>5207</v>
      </c>
      <c r="K916" t="s">
        <v>5208</v>
      </c>
      <c r="L916" t="s">
        <v>5215</v>
      </c>
      <c r="M916" t="s">
        <v>5216</v>
      </c>
      <c r="N916" t="s">
        <v>4649</v>
      </c>
      <c r="O916" t="s">
        <v>4650</v>
      </c>
      <c r="P916" t="s">
        <v>4636</v>
      </c>
      <c r="Q916" t="s">
        <v>4637</v>
      </c>
      <c r="R916" t="str">
        <f t="shared" si="28"/>
        <v>13.392 .0040.1211</v>
      </c>
      <c r="S916" t="str">
        <f t="shared" si="29"/>
        <v>15.002.13.392 .0040.1211</v>
      </c>
    </row>
    <row r="917" spans="1:19" x14ac:dyDescent="0.2">
      <c r="A917">
        <v>916</v>
      </c>
      <c r="B917" t="s">
        <v>5040</v>
      </c>
      <c r="C917" t="s">
        <v>4153</v>
      </c>
      <c r="D917" t="s">
        <v>4676</v>
      </c>
      <c r="E917" t="s">
        <v>5214</v>
      </c>
      <c r="F917" t="s">
        <v>5113</v>
      </c>
      <c r="G917" t="s">
        <v>5204</v>
      </c>
      <c r="H917" t="s">
        <v>5211</v>
      </c>
      <c r="I917" t="s">
        <v>5212</v>
      </c>
      <c r="J917" t="s">
        <v>5207</v>
      </c>
      <c r="K917" t="s">
        <v>5208</v>
      </c>
      <c r="L917" t="s">
        <v>5215</v>
      </c>
      <c r="M917" t="s">
        <v>5216</v>
      </c>
      <c r="N917" t="s">
        <v>4653</v>
      </c>
      <c r="O917" t="s">
        <v>4654</v>
      </c>
      <c r="P917" t="s">
        <v>4636</v>
      </c>
      <c r="Q917" t="s">
        <v>4637</v>
      </c>
      <c r="R917" t="str">
        <f t="shared" si="28"/>
        <v>13.392 .0040.1211</v>
      </c>
      <c r="S917" t="str">
        <f t="shared" si="29"/>
        <v>15.002.13.392 .0040.1211</v>
      </c>
    </row>
    <row r="918" spans="1:19" x14ac:dyDescent="0.2">
      <c r="A918">
        <v>917</v>
      </c>
      <c r="B918" t="s">
        <v>5040</v>
      </c>
      <c r="C918" t="s">
        <v>4153</v>
      </c>
      <c r="D918" t="s">
        <v>4676</v>
      </c>
      <c r="E918" t="s">
        <v>5214</v>
      </c>
      <c r="F918" t="s">
        <v>5113</v>
      </c>
      <c r="G918" t="s">
        <v>5204</v>
      </c>
      <c r="H918" t="s">
        <v>5211</v>
      </c>
      <c r="I918" t="s">
        <v>5212</v>
      </c>
      <c r="J918" t="s">
        <v>5207</v>
      </c>
      <c r="K918" t="s">
        <v>5208</v>
      </c>
      <c r="L918" t="s">
        <v>5215</v>
      </c>
      <c r="M918" t="s">
        <v>5216</v>
      </c>
      <c r="N918" t="s">
        <v>4657</v>
      </c>
      <c r="O918" t="s">
        <v>4658</v>
      </c>
      <c r="P918" t="s">
        <v>4636</v>
      </c>
      <c r="Q918" t="s">
        <v>4637</v>
      </c>
      <c r="R918" t="str">
        <f t="shared" si="28"/>
        <v>13.392 .0040.1211</v>
      </c>
      <c r="S918" t="str">
        <f t="shared" si="29"/>
        <v>15.002.13.392 .0040.1211</v>
      </c>
    </row>
    <row r="919" spans="1:19" x14ac:dyDescent="0.2">
      <c r="A919">
        <v>918</v>
      </c>
      <c r="B919" t="s">
        <v>5040</v>
      </c>
      <c r="C919" t="s">
        <v>4153</v>
      </c>
      <c r="D919" t="s">
        <v>4676</v>
      </c>
      <c r="E919" t="s">
        <v>5214</v>
      </c>
      <c r="F919" t="s">
        <v>5113</v>
      </c>
      <c r="G919" t="s">
        <v>5204</v>
      </c>
      <c r="H919" t="s">
        <v>5211</v>
      </c>
      <c r="I919" t="s">
        <v>5212</v>
      </c>
      <c r="J919" t="s">
        <v>5207</v>
      </c>
      <c r="K919" t="s">
        <v>5208</v>
      </c>
      <c r="L919" t="s">
        <v>5217</v>
      </c>
      <c r="M919" t="s">
        <v>5218</v>
      </c>
      <c r="N919" t="s">
        <v>4706</v>
      </c>
      <c r="O919" t="s">
        <v>4707</v>
      </c>
      <c r="P919" t="s">
        <v>4764</v>
      </c>
      <c r="Q919" t="s">
        <v>4765</v>
      </c>
      <c r="R919" t="str">
        <f t="shared" si="28"/>
        <v>13.392 .0040.1212</v>
      </c>
      <c r="S919" t="str">
        <f t="shared" si="29"/>
        <v>15.002.13.392 .0040.1212</v>
      </c>
    </row>
    <row r="920" spans="1:19" x14ac:dyDescent="0.2">
      <c r="A920">
        <v>919</v>
      </c>
      <c r="B920" t="s">
        <v>5040</v>
      </c>
      <c r="C920" t="s">
        <v>4153</v>
      </c>
      <c r="D920" t="s">
        <v>4676</v>
      </c>
      <c r="E920" t="s">
        <v>5214</v>
      </c>
      <c r="F920" t="s">
        <v>5113</v>
      </c>
      <c r="G920" t="s">
        <v>5204</v>
      </c>
      <c r="H920" t="s">
        <v>5211</v>
      </c>
      <c r="I920" t="s">
        <v>5212</v>
      </c>
      <c r="J920" t="s">
        <v>5207</v>
      </c>
      <c r="K920" t="s">
        <v>5208</v>
      </c>
      <c r="L920" t="s">
        <v>5217</v>
      </c>
      <c r="M920" t="s">
        <v>5218</v>
      </c>
      <c r="N920" t="s">
        <v>4647</v>
      </c>
      <c r="O920" t="s">
        <v>4648</v>
      </c>
      <c r="P920" t="s">
        <v>4840</v>
      </c>
      <c r="Q920" t="s">
        <v>4841</v>
      </c>
      <c r="R920" t="str">
        <f t="shared" si="28"/>
        <v>13.392 .0040.1212</v>
      </c>
      <c r="S920" t="str">
        <f t="shared" si="29"/>
        <v>15.002.13.392 .0040.1212</v>
      </c>
    </row>
    <row r="921" spans="1:19" x14ac:dyDescent="0.2">
      <c r="A921">
        <v>920</v>
      </c>
      <c r="B921" t="s">
        <v>5040</v>
      </c>
      <c r="C921" t="s">
        <v>4153</v>
      </c>
      <c r="D921" t="s">
        <v>4676</v>
      </c>
      <c r="E921" t="s">
        <v>5214</v>
      </c>
      <c r="F921" t="s">
        <v>5113</v>
      </c>
      <c r="G921" t="s">
        <v>5204</v>
      </c>
      <c r="H921" t="s">
        <v>5211</v>
      </c>
      <c r="I921" t="s">
        <v>5212</v>
      </c>
      <c r="J921" t="s">
        <v>5207</v>
      </c>
      <c r="K921" t="s">
        <v>5208</v>
      </c>
      <c r="L921" t="s">
        <v>5217</v>
      </c>
      <c r="M921" t="s">
        <v>5218</v>
      </c>
      <c r="N921" t="s">
        <v>4653</v>
      </c>
      <c r="O921" t="s">
        <v>4654</v>
      </c>
      <c r="P921" t="s">
        <v>4840</v>
      </c>
      <c r="Q921" t="s">
        <v>4841</v>
      </c>
      <c r="R921" t="str">
        <f t="shared" si="28"/>
        <v>13.392 .0040.1212</v>
      </c>
      <c r="S921" t="str">
        <f t="shared" si="29"/>
        <v>15.002.13.392 .0040.1212</v>
      </c>
    </row>
    <row r="922" spans="1:19" x14ac:dyDescent="0.2">
      <c r="A922">
        <v>921</v>
      </c>
      <c r="B922" t="s">
        <v>5040</v>
      </c>
      <c r="C922" t="s">
        <v>4153</v>
      </c>
      <c r="D922" t="s">
        <v>4676</v>
      </c>
      <c r="E922" t="s">
        <v>5214</v>
      </c>
      <c r="F922" t="s">
        <v>5113</v>
      </c>
      <c r="G922" t="s">
        <v>5204</v>
      </c>
      <c r="H922" t="s">
        <v>5211</v>
      </c>
      <c r="I922" t="s">
        <v>5212</v>
      </c>
      <c r="J922" t="s">
        <v>5207</v>
      </c>
      <c r="K922" t="s">
        <v>5208</v>
      </c>
      <c r="L922" t="s">
        <v>5217</v>
      </c>
      <c r="M922" t="s">
        <v>5218</v>
      </c>
      <c r="N922" t="s">
        <v>4655</v>
      </c>
      <c r="O922" t="s">
        <v>4656</v>
      </c>
      <c r="P922" t="s">
        <v>4840</v>
      </c>
      <c r="Q922" t="s">
        <v>4841</v>
      </c>
      <c r="R922" t="str">
        <f t="shared" si="28"/>
        <v>13.392 .0040.1212</v>
      </c>
      <c r="S922" t="str">
        <f t="shared" si="29"/>
        <v>15.002.13.392 .0040.1212</v>
      </c>
    </row>
    <row r="923" spans="1:19" x14ac:dyDescent="0.2">
      <c r="A923">
        <v>922</v>
      </c>
      <c r="B923" t="s">
        <v>5040</v>
      </c>
      <c r="C923" t="s">
        <v>4153</v>
      </c>
      <c r="D923" t="s">
        <v>4676</v>
      </c>
      <c r="E923" t="s">
        <v>5214</v>
      </c>
      <c r="F923" t="s">
        <v>5113</v>
      </c>
      <c r="G923" t="s">
        <v>5204</v>
      </c>
      <c r="H923" t="s">
        <v>5211</v>
      </c>
      <c r="I923" t="s">
        <v>5212</v>
      </c>
      <c r="J923" t="s">
        <v>5207</v>
      </c>
      <c r="K923" t="s">
        <v>5208</v>
      </c>
      <c r="L923" t="s">
        <v>5217</v>
      </c>
      <c r="M923" t="s">
        <v>5218</v>
      </c>
      <c r="N923" t="s">
        <v>4657</v>
      </c>
      <c r="O923" t="s">
        <v>4658</v>
      </c>
      <c r="P923" t="s">
        <v>4840</v>
      </c>
      <c r="Q923" t="s">
        <v>4841</v>
      </c>
      <c r="R923" t="str">
        <f t="shared" si="28"/>
        <v>13.392 .0040.1212</v>
      </c>
      <c r="S923" t="str">
        <f t="shared" si="29"/>
        <v>15.002.13.392 .0040.1212</v>
      </c>
    </row>
    <row r="924" spans="1:19" x14ac:dyDescent="0.2">
      <c r="A924">
        <v>923</v>
      </c>
      <c r="B924" t="s">
        <v>5040</v>
      </c>
      <c r="C924" t="s">
        <v>4153</v>
      </c>
      <c r="D924" t="s">
        <v>4752</v>
      </c>
      <c r="E924" t="s">
        <v>5219</v>
      </c>
      <c r="F924" t="s">
        <v>5113</v>
      </c>
      <c r="G924" t="s">
        <v>5204</v>
      </c>
      <c r="H924" t="s">
        <v>4630</v>
      </c>
      <c r="I924" t="s">
        <v>4631</v>
      </c>
      <c r="J924" t="s">
        <v>1494</v>
      </c>
      <c r="K924" t="s">
        <v>4632</v>
      </c>
      <c r="L924" t="s">
        <v>1817</v>
      </c>
      <c r="M924" t="s">
        <v>4646</v>
      </c>
      <c r="N924" t="s">
        <v>4657</v>
      </c>
      <c r="O924" t="s">
        <v>4658</v>
      </c>
      <c r="P924" t="s">
        <v>4636</v>
      </c>
      <c r="Q924" t="s">
        <v>4637</v>
      </c>
      <c r="R924" t="str">
        <f t="shared" si="28"/>
        <v>13.122 .0001.2002</v>
      </c>
      <c r="S924" t="str">
        <f t="shared" si="29"/>
        <v>15.003.13.122 .0001.2002</v>
      </c>
    </row>
    <row r="925" spans="1:19" x14ac:dyDescent="0.2">
      <c r="A925">
        <v>924</v>
      </c>
      <c r="B925" t="s">
        <v>5040</v>
      </c>
      <c r="C925" t="s">
        <v>4153</v>
      </c>
      <c r="D925" t="s">
        <v>4752</v>
      </c>
      <c r="E925" t="s">
        <v>5219</v>
      </c>
      <c r="F925" t="s">
        <v>5113</v>
      </c>
      <c r="G925" t="s">
        <v>5204</v>
      </c>
      <c r="H925" t="s">
        <v>5211</v>
      </c>
      <c r="I925" t="s">
        <v>5212</v>
      </c>
      <c r="J925" t="s">
        <v>5207</v>
      </c>
      <c r="K925" t="s">
        <v>5208</v>
      </c>
      <c r="L925" t="s">
        <v>5220</v>
      </c>
      <c r="M925" t="s">
        <v>5221</v>
      </c>
      <c r="N925" t="s">
        <v>4653</v>
      </c>
      <c r="O925" t="s">
        <v>4654</v>
      </c>
      <c r="P925" t="s">
        <v>4636</v>
      </c>
      <c r="Q925" t="s">
        <v>4637</v>
      </c>
      <c r="R925" t="str">
        <f t="shared" si="28"/>
        <v>13.392 .0040.1214</v>
      </c>
      <c r="S925" t="str">
        <f t="shared" si="29"/>
        <v>15.003.13.392 .0040.1214</v>
      </c>
    </row>
    <row r="926" spans="1:19" x14ac:dyDescent="0.2">
      <c r="A926">
        <v>925</v>
      </c>
      <c r="B926" t="s">
        <v>5040</v>
      </c>
      <c r="C926" t="s">
        <v>4153</v>
      </c>
      <c r="D926" t="s">
        <v>4685</v>
      </c>
      <c r="E926" t="s">
        <v>5222</v>
      </c>
      <c r="F926" t="s">
        <v>5113</v>
      </c>
      <c r="G926" t="s">
        <v>5204</v>
      </c>
      <c r="H926" t="s">
        <v>5211</v>
      </c>
      <c r="I926" t="s">
        <v>5212</v>
      </c>
      <c r="J926" t="s">
        <v>5207</v>
      </c>
      <c r="K926" t="s">
        <v>5208</v>
      </c>
      <c r="L926" t="s">
        <v>5217</v>
      </c>
      <c r="M926" t="s">
        <v>5218</v>
      </c>
      <c r="N926" t="s">
        <v>4706</v>
      </c>
      <c r="O926" t="s">
        <v>4707</v>
      </c>
      <c r="P926" t="s">
        <v>5062</v>
      </c>
      <c r="Q926" t="s">
        <v>5063</v>
      </c>
      <c r="R926" t="str">
        <f t="shared" si="28"/>
        <v>13.392 .0040.1212</v>
      </c>
      <c r="S926" t="str">
        <f t="shared" si="29"/>
        <v>15.004.13.392 .0040.1212</v>
      </c>
    </row>
    <row r="927" spans="1:19" x14ac:dyDescent="0.2">
      <c r="A927">
        <v>926</v>
      </c>
      <c r="B927" t="s">
        <v>5040</v>
      </c>
      <c r="C927" t="s">
        <v>4153</v>
      </c>
      <c r="D927" t="s">
        <v>4685</v>
      </c>
      <c r="E927" t="s">
        <v>5222</v>
      </c>
      <c r="F927" t="s">
        <v>5113</v>
      </c>
      <c r="G927" t="s">
        <v>5204</v>
      </c>
      <c r="H927" t="s">
        <v>5211</v>
      </c>
      <c r="I927" t="s">
        <v>5212</v>
      </c>
      <c r="J927" t="s">
        <v>5207</v>
      </c>
      <c r="K927" t="s">
        <v>5208</v>
      </c>
      <c r="L927" t="s">
        <v>5217</v>
      </c>
      <c r="M927" t="s">
        <v>5218</v>
      </c>
      <c r="N927" t="s">
        <v>4706</v>
      </c>
      <c r="O927" t="s">
        <v>4707</v>
      </c>
      <c r="P927" t="s">
        <v>4636</v>
      </c>
      <c r="Q927" t="s">
        <v>4637</v>
      </c>
      <c r="R927" t="str">
        <f t="shared" si="28"/>
        <v>13.392 .0040.1212</v>
      </c>
      <c r="S927" t="str">
        <f t="shared" si="29"/>
        <v>15.004.13.392 .0040.1212</v>
      </c>
    </row>
    <row r="928" spans="1:19" x14ac:dyDescent="0.2">
      <c r="A928">
        <v>927</v>
      </c>
      <c r="B928" t="s">
        <v>5116</v>
      </c>
      <c r="C928" t="s">
        <v>5223</v>
      </c>
      <c r="D928" t="s">
        <v>4626</v>
      </c>
      <c r="E928" t="s">
        <v>5224</v>
      </c>
      <c r="F928" t="s">
        <v>4628</v>
      </c>
      <c r="G928" t="s">
        <v>4629</v>
      </c>
      <c r="H928" t="s">
        <v>4630</v>
      </c>
      <c r="I928" t="s">
        <v>4631</v>
      </c>
      <c r="J928" t="s">
        <v>1494</v>
      </c>
      <c r="K928" t="s">
        <v>4632</v>
      </c>
      <c r="L928" t="s">
        <v>1814</v>
      </c>
      <c r="M928" t="s">
        <v>4633</v>
      </c>
      <c r="N928" t="s">
        <v>4634</v>
      </c>
      <c r="O928" t="s">
        <v>4635</v>
      </c>
      <c r="P928" t="s">
        <v>4636</v>
      </c>
      <c r="Q928" t="s">
        <v>4637</v>
      </c>
      <c r="R928" t="str">
        <f t="shared" si="28"/>
        <v>04.122 .0001.2001</v>
      </c>
      <c r="S928" t="str">
        <f t="shared" si="29"/>
        <v>16.001.04.122 .0001.2001</v>
      </c>
    </row>
    <row r="929" spans="1:19" x14ac:dyDescent="0.2">
      <c r="A929">
        <v>928</v>
      </c>
      <c r="B929" t="s">
        <v>5116</v>
      </c>
      <c r="C929" t="s">
        <v>5223</v>
      </c>
      <c r="D929" t="s">
        <v>4626</v>
      </c>
      <c r="E929" t="s">
        <v>5224</v>
      </c>
      <c r="F929" t="s">
        <v>4628</v>
      </c>
      <c r="G929" t="s">
        <v>4629</v>
      </c>
      <c r="H929" t="s">
        <v>4630</v>
      </c>
      <c r="I929" t="s">
        <v>4631</v>
      </c>
      <c r="J929" t="s">
        <v>1494</v>
      </c>
      <c r="K929" t="s">
        <v>4632</v>
      </c>
      <c r="L929" t="s">
        <v>1814</v>
      </c>
      <c r="M929" t="s">
        <v>4633</v>
      </c>
      <c r="N929" t="s">
        <v>4638</v>
      </c>
      <c r="O929" t="s">
        <v>4639</v>
      </c>
      <c r="P929" t="s">
        <v>4636</v>
      </c>
      <c r="Q929" t="s">
        <v>4637</v>
      </c>
      <c r="R929" t="str">
        <f t="shared" si="28"/>
        <v>04.122 .0001.2001</v>
      </c>
      <c r="S929" t="str">
        <f t="shared" si="29"/>
        <v>16.001.04.122 .0001.2001</v>
      </c>
    </row>
    <row r="930" spans="1:19" x14ac:dyDescent="0.2">
      <c r="A930">
        <v>929</v>
      </c>
      <c r="B930" t="s">
        <v>5116</v>
      </c>
      <c r="C930" t="s">
        <v>5223</v>
      </c>
      <c r="D930" t="s">
        <v>4626</v>
      </c>
      <c r="E930" t="s">
        <v>5224</v>
      </c>
      <c r="F930" t="s">
        <v>4628</v>
      </c>
      <c r="G930" t="s">
        <v>4629</v>
      </c>
      <c r="H930" t="s">
        <v>4630</v>
      </c>
      <c r="I930" t="s">
        <v>4631</v>
      </c>
      <c r="J930" t="s">
        <v>1494</v>
      </c>
      <c r="K930" t="s">
        <v>4632</v>
      </c>
      <c r="L930" t="s">
        <v>1814</v>
      </c>
      <c r="M930" t="s">
        <v>4633</v>
      </c>
      <c r="N930" t="s">
        <v>4640</v>
      </c>
      <c r="O930" t="s">
        <v>4641</v>
      </c>
      <c r="P930" t="s">
        <v>4636</v>
      </c>
      <c r="Q930" t="s">
        <v>4637</v>
      </c>
      <c r="R930" t="str">
        <f t="shared" si="28"/>
        <v>04.122 .0001.2001</v>
      </c>
      <c r="S930" t="str">
        <f t="shared" si="29"/>
        <v>16.001.04.122 .0001.2001</v>
      </c>
    </row>
    <row r="931" spans="1:19" x14ac:dyDescent="0.2">
      <c r="A931">
        <v>930</v>
      </c>
      <c r="B931" t="s">
        <v>5116</v>
      </c>
      <c r="C931" t="s">
        <v>5223</v>
      </c>
      <c r="D931" t="s">
        <v>4626</v>
      </c>
      <c r="E931" t="s">
        <v>5224</v>
      </c>
      <c r="F931" t="s">
        <v>4628</v>
      </c>
      <c r="G931" t="s">
        <v>4629</v>
      </c>
      <c r="H931" t="s">
        <v>4630</v>
      </c>
      <c r="I931" t="s">
        <v>4631</v>
      </c>
      <c r="J931" t="s">
        <v>1494</v>
      </c>
      <c r="K931" t="s">
        <v>4632</v>
      </c>
      <c r="L931" t="s">
        <v>1814</v>
      </c>
      <c r="M931" t="s">
        <v>4633</v>
      </c>
      <c r="N931" t="s">
        <v>4642</v>
      </c>
      <c r="O931" t="s">
        <v>4643</v>
      </c>
      <c r="P931" t="s">
        <v>4636</v>
      </c>
      <c r="Q931" t="s">
        <v>4637</v>
      </c>
      <c r="R931" t="str">
        <f t="shared" si="28"/>
        <v>04.122 .0001.2001</v>
      </c>
      <c r="S931" t="str">
        <f t="shared" si="29"/>
        <v>16.001.04.122 .0001.2001</v>
      </c>
    </row>
    <row r="932" spans="1:19" x14ac:dyDescent="0.2">
      <c r="A932">
        <v>931</v>
      </c>
      <c r="B932" t="s">
        <v>5116</v>
      </c>
      <c r="C932" t="s">
        <v>5223</v>
      </c>
      <c r="D932" t="s">
        <v>4626</v>
      </c>
      <c r="E932" t="s">
        <v>5224</v>
      </c>
      <c r="F932" t="s">
        <v>4628</v>
      </c>
      <c r="G932" t="s">
        <v>4629</v>
      </c>
      <c r="H932" t="s">
        <v>4630</v>
      </c>
      <c r="I932" t="s">
        <v>4631</v>
      </c>
      <c r="J932" t="s">
        <v>1494</v>
      </c>
      <c r="K932" t="s">
        <v>4632</v>
      </c>
      <c r="L932" t="s">
        <v>1814</v>
      </c>
      <c r="M932" t="s">
        <v>4633</v>
      </c>
      <c r="N932" t="s">
        <v>4644</v>
      </c>
      <c r="O932" t="s">
        <v>4645</v>
      </c>
      <c r="P932" t="s">
        <v>4636</v>
      </c>
      <c r="Q932" t="s">
        <v>4637</v>
      </c>
      <c r="R932" t="str">
        <f t="shared" si="28"/>
        <v>04.122 .0001.2001</v>
      </c>
      <c r="S932" t="str">
        <f t="shared" si="29"/>
        <v>16.001.04.122 .0001.2001</v>
      </c>
    </row>
    <row r="933" spans="1:19" x14ac:dyDescent="0.2">
      <c r="A933">
        <v>932</v>
      </c>
      <c r="B933" t="s">
        <v>5116</v>
      </c>
      <c r="C933" t="s">
        <v>5223</v>
      </c>
      <c r="D933" t="s">
        <v>4626</v>
      </c>
      <c r="E933" t="s">
        <v>5224</v>
      </c>
      <c r="F933" t="s">
        <v>4628</v>
      </c>
      <c r="G933" t="s">
        <v>4629</v>
      </c>
      <c r="H933" t="s">
        <v>4630</v>
      </c>
      <c r="I933" t="s">
        <v>4631</v>
      </c>
      <c r="J933" t="s">
        <v>1494</v>
      </c>
      <c r="K933" t="s">
        <v>4632</v>
      </c>
      <c r="L933" t="s">
        <v>1817</v>
      </c>
      <c r="M933" t="s">
        <v>4646</v>
      </c>
      <c r="N933" t="s">
        <v>4647</v>
      </c>
      <c r="O933" t="s">
        <v>4648</v>
      </c>
      <c r="P933" t="s">
        <v>4636</v>
      </c>
      <c r="Q933" t="s">
        <v>4637</v>
      </c>
      <c r="R933" t="str">
        <f t="shared" si="28"/>
        <v>04.122 .0001.2002</v>
      </c>
      <c r="S933" t="str">
        <f t="shared" si="29"/>
        <v>16.001.04.122 .0001.2002</v>
      </c>
    </row>
    <row r="934" spans="1:19" x14ac:dyDescent="0.2">
      <c r="A934">
        <v>933</v>
      </c>
      <c r="B934" t="s">
        <v>5116</v>
      </c>
      <c r="C934" t="s">
        <v>5223</v>
      </c>
      <c r="D934" t="s">
        <v>4626</v>
      </c>
      <c r="E934" t="s">
        <v>5224</v>
      </c>
      <c r="F934" t="s">
        <v>4628</v>
      </c>
      <c r="G934" t="s">
        <v>4629</v>
      </c>
      <c r="H934" t="s">
        <v>4630</v>
      </c>
      <c r="I934" t="s">
        <v>4631</v>
      </c>
      <c r="J934" t="s">
        <v>1494</v>
      </c>
      <c r="K934" t="s">
        <v>4632</v>
      </c>
      <c r="L934" t="s">
        <v>1817</v>
      </c>
      <c r="M934" t="s">
        <v>4646</v>
      </c>
      <c r="N934" t="s">
        <v>4647</v>
      </c>
      <c r="O934" t="s">
        <v>4648</v>
      </c>
      <c r="P934" t="s">
        <v>4840</v>
      </c>
      <c r="Q934" t="s">
        <v>4841</v>
      </c>
      <c r="R934" t="str">
        <f t="shared" si="28"/>
        <v>04.122 .0001.2002</v>
      </c>
      <c r="S934" t="str">
        <f t="shared" si="29"/>
        <v>16.001.04.122 .0001.2002</v>
      </c>
    </row>
    <row r="935" spans="1:19" x14ac:dyDescent="0.2">
      <c r="A935">
        <v>934</v>
      </c>
      <c r="B935" t="s">
        <v>5116</v>
      </c>
      <c r="C935" t="s">
        <v>5223</v>
      </c>
      <c r="D935" t="s">
        <v>4626</v>
      </c>
      <c r="E935" t="s">
        <v>5224</v>
      </c>
      <c r="F935" t="s">
        <v>4628</v>
      </c>
      <c r="G935" t="s">
        <v>4629</v>
      </c>
      <c r="H935" t="s">
        <v>4630</v>
      </c>
      <c r="I935" t="s">
        <v>4631</v>
      </c>
      <c r="J935" t="s">
        <v>1494</v>
      </c>
      <c r="K935" t="s">
        <v>4632</v>
      </c>
      <c r="L935" t="s">
        <v>1817</v>
      </c>
      <c r="M935" t="s">
        <v>4646</v>
      </c>
      <c r="N935" t="s">
        <v>4649</v>
      </c>
      <c r="O935" t="s">
        <v>4650</v>
      </c>
      <c r="P935" t="s">
        <v>4636</v>
      </c>
      <c r="Q935" t="s">
        <v>4637</v>
      </c>
      <c r="R935" t="str">
        <f t="shared" si="28"/>
        <v>04.122 .0001.2002</v>
      </c>
      <c r="S935" t="str">
        <f t="shared" si="29"/>
        <v>16.001.04.122 .0001.2002</v>
      </c>
    </row>
    <row r="936" spans="1:19" x14ac:dyDescent="0.2">
      <c r="A936">
        <v>935</v>
      </c>
      <c r="B936" t="s">
        <v>5116</v>
      </c>
      <c r="C936" t="s">
        <v>5223</v>
      </c>
      <c r="D936" t="s">
        <v>4626</v>
      </c>
      <c r="E936" t="s">
        <v>5224</v>
      </c>
      <c r="F936" t="s">
        <v>4628</v>
      </c>
      <c r="G936" t="s">
        <v>4629</v>
      </c>
      <c r="H936" t="s">
        <v>4630</v>
      </c>
      <c r="I936" t="s">
        <v>4631</v>
      </c>
      <c r="J936" t="s">
        <v>1494</v>
      </c>
      <c r="K936" t="s">
        <v>4632</v>
      </c>
      <c r="L936" t="s">
        <v>1817</v>
      </c>
      <c r="M936" t="s">
        <v>4646</v>
      </c>
      <c r="N936" t="s">
        <v>4651</v>
      </c>
      <c r="O936" t="s">
        <v>4652</v>
      </c>
      <c r="P936" t="s">
        <v>4636</v>
      </c>
      <c r="Q936" t="s">
        <v>4637</v>
      </c>
      <c r="R936" t="str">
        <f t="shared" si="28"/>
        <v>04.122 .0001.2002</v>
      </c>
      <c r="S936" t="str">
        <f t="shared" si="29"/>
        <v>16.001.04.122 .0001.2002</v>
      </c>
    </row>
    <row r="937" spans="1:19" x14ac:dyDescent="0.2">
      <c r="A937">
        <v>936</v>
      </c>
      <c r="B937" t="s">
        <v>5116</v>
      </c>
      <c r="C937" t="s">
        <v>5223</v>
      </c>
      <c r="D937" t="s">
        <v>4626</v>
      </c>
      <c r="E937" t="s">
        <v>5224</v>
      </c>
      <c r="F937" t="s">
        <v>4628</v>
      </c>
      <c r="G937" t="s">
        <v>4629</v>
      </c>
      <c r="H937" t="s">
        <v>4630</v>
      </c>
      <c r="I937" t="s">
        <v>4631</v>
      </c>
      <c r="J937" t="s">
        <v>1494</v>
      </c>
      <c r="K937" t="s">
        <v>4632</v>
      </c>
      <c r="L937" t="s">
        <v>1817</v>
      </c>
      <c r="M937" t="s">
        <v>4646</v>
      </c>
      <c r="N937" t="s">
        <v>4653</v>
      </c>
      <c r="O937" t="s">
        <v>4654</v>
      </c>
      <c r="P937" t="s">
        <v>4636</v>
      </c>
      <c r="Q937" t="s">
        <v>4637</v>
      </c>
      <c r="R937" t="str">
        <f t="shared" si="28"/>
        <v>04.122 .0001.2002</v>
      </c>
      <c r="S937" t="str">
        <f t="shared" si="29"/>
        <v>16.001.04.122 .0001.2002</v>
      </c>
    </row>
    <row r="938" spans="1:19" x14ac:dyDescent="0.2">
      <c r="A938">
        <v>937</v>
      </c>
      <c r="B938" t="s">
        <v>5116</v>
      </c>
      <c r="C938" t="s">
        <v>5223</v>
      </c>
      <c r="D938" t="s">
        <v>4626</v>
      </c>
      <c r="E938" t="s">
        <v>5224</v>
      </c>
      <c r="F938" t="s">
        <v>4628</v>
      </c>
      <c r="G938" t="s">
        <v>4629</v>
      </c>
      <c r="H938" t="s">
        <v>4630</v>
      </c>
      <c r="I938" t="s">
        <v>4631</v>
      </c>
      <c r="J938" t="s">
        <v>1494</v>
      </c>
      <c r="K938" t="s">
        <v>4632</v>
      </c>
      <c r="L938" t="s">
        <v>1817</v>
      </c>
      <c r="M938" t="s">
        <v>4646</v>
      </c>
      <c r="N938" t="s">
        <v>4653</v>
      </c>
      <c r="O938" t="s">
        <v>4654</v>
      </c>
      <c r="P938" t="s">
        <v>4840</v>
      </c>
      <c r="Q938" t="s">
        <v>4841</v>
      </c>
      <c r="R938" t="str">
        <f t="shared" si="28"/>
        <v>04.122 .0001.2002</v>
      </c>
      <c r="S938" t="str">
        <f t="shared" si="29"/>
        <v>16.001.04.122 .0001.2002</v>
      </c>
    </row>
    <row r="939" spans="1:19" x14ac:dyDescent="0.2">
      <c r="A939">
        <v>938</v>
      </c>
      <c r="B939" t="s">
        <v>5116</v>
      </c>
      <c r="C939" t="s">
        <v>5223</v>
      </c>
      <c r="D939" t="s">
        <v>4626</v>
      </c>
      <c r="E939" t="s">
        <v>5224</v>
      </c>
      <c r="F939" t="s">
        <v>4628</v>
      </c>
      <c r="G939" t="s">
        <v>4629</v>
      </c>
      <c r="H939" t="s">
        <v>4630</v>
      </c>
      <c r="I939" t="s">
        <v>4631</v>
      </c>
      <c r="J939" t="s">
        <v>1494</v>
      </c>
      <c r="K939" t="s">
        <v>4632</v>
      </c>
      <c r="L939" t="s">
        <v>1817</v>
      </c>
      <c r="M939" t="s">
        <v>4646</v>
      </c>
      <c r="N939" t="s">
        <v>4655</v>
      </c>
      <c r="O939" t="s">
        <v>4656</v>
      </c>
      <c r="P939" t="s">
        <v>4636</v>
      </c>
      <c r="Q939" t="s">
        <v>4637</v>
      </c>
      <c r="R939" t="str">
        <f t="shared" si="28"/>
        <v>04.122 .0001.2002</v>
      </c>
      <c r="S939" t="str">
        <f t="shared" si="29"/>
        <v>16.001.04.122 .0001.2002</v>
      </c>
    </row>
    <row r="940" spans="1:19" x14ac:dyDescent="0.2">
      <c r="A940">
        <v>939</v>
      </c>
      <c r="B940" t="s">
        <v>5116</v>
      </c>
      <c r="C940" t="s">
        <v>5223</v>
      </c>
      <c r="D940" t="s">
        <v>4626</v>
      </c>
      <c r="E940" t="s">
        <v>5224</v>
      </c>
      <c r="F940" t="s">
        <v>4628</v>
      </c>
      <c r="G940" t="s">
        <v>4629</v>
      </c>
      <c r="H940" t="s">
        <v>4630</v>
      </c>
      <c r="I940" t="s">
        <v>4631</v>
      </c>
      <c r="J940" t="s">
        <v>1494</v>
      </c>
      <c r="K940" t="s">
        <v>4632</v>
      </c>
      <c r="L940" t="s">
        <v>1817</v>
      </c>
      <c r="M940" t="s">
        <v>4646</v>
      </c>
      <c r="N940" t="s">
        <v>4655</v>
      </c>
      <c r="O940" t="s">
        <v>4656</v>
      </c>
      <c r="P940" t="s">
        <v>4840</v>
      </c>
      <c r="Q940" t="s">
        <v>4841</v>
      </c>
      <c r="R940" t="str">
        <f t="shared" si="28"/>
        <v>04.122 .0001.2002</v>
      </c>
      <c r="S940" t="str">
        <f t="shared" si="29"/>
        <v>16.001.04.122 .0001.2002</v>
      </c>
    </row>
    <row r="941" spans="1:19" x14ac:dyDescent="0.2">
      <c r="A941">
        <v>940</v>
      </c>
      <c r="B941" t="s">
        <v>5116</v>
      </c>
      <c r="C941" t="s">
        <v>5223</v>
      </c>
      <c r="D941" t="s">
        <v>4626</v>
      </c>
      <c r="E941" t="s">
        <v>5224</v>
      </c>
      <c r="F941" t="s">
        <v>4628</v>
      </c>
      <c r="G941" t="s">
        <v>4629</v>
      </c>
      <c r="H941" t="s">
        <v>4630</v>
      </c>
      <c r="I941" t="s">
        <v>4631</v>
      </c>
      <c r="J941" t="s">
        <v>1494</v>
      </c>
      <c r="K941" t="s">
        <v>4632</v>
      </c>
      <c r="L941" t="s">
        <v>1817</v>
      </c>
      <c r="M941" t="s">
        <v>4646</v>
      </c>
      <c r="N941" t="s">
        <v>4657</v>
      </c>
      <c r="O941" t="s">
        <v>4658</v>
      </c>
      <c r="P941" t="s">
        <v>4636</v>
      </c>
      <c r="Q941" t="s">
        <v>4637</v>
      </c>
      <c r="R941" t="str">
        <f t="shared" si="28"/>
        <v>04.122 .0001.2002</v>
      </c>
      <c r="S941" t="str">
        <f t="shared" si="29"/>
        <v>16.001.04.122 .0001.2002</v>
      </c>
    </row>
    <row r="942" spans="1:19" x14ac:dyDescent="0.2">
      <c r="A942">
        <v>941</v>
      </c>
      <c r="B942" t="s">
        <v>5116</v>
      </c>
      <c r="C942" t="s">
        <v>5223</v>
      </c>
      <c r="D942" t="s">
        <v>4626</v>
      </c>
      <c r="E942" t="s">
        <v>5224</v>
      </c>
      <c r="F942" t="s">
        <v>4628</v>
      </c>
      <c r="G942" t="s">
        <v>4629</v>
      </c>
      <c r="H942" t="s">
        <v>4630</v>
      </c>
      <c r="I942" t="s">
        <v>4631</v>
      </c>
      <c r="J942" t="s">
        <v>1494</v>
      </c>
      <c r="K942" t="s">
        <v>4632</v>
      </c>
      <c r="L942" t="s">
        <v>1817</v>
      </c>
      <c r="M942" t="s">
        <v>4646</v>
      </c>
      <c r="N942" t="s">
        <v>4657</v>
      </c>
      <c r="O942" t="s">
        <v>4658</v>
      </c>
      <c r="P942" t="s">
        <v>4840</v>
      </c>
      <c r="Q942" t="s">
        <v>4841</v>
      </c>
      <c r="R942" t="str">
        <f t="shared" si="28"/>
        <v>04.122 .0001.2002</v>
      </c>
      <c r="S942" t="str">
        <f t="shared" si="29"/>
        <v>16.001.04.122 .0001.2002</v>
      </c>
    </row>
    <row r="943" spans="1:19" x14ac:dyDescent="0.2">
      <c r="A943">
        <v>942</v>
      </c>
      <c r="B943" t="s">
        <v>5116</v>
      </c>
      <c r="C943" t="s">
        <v>5223</v>
      </c>
      <c r="D943" t="s">
        <v>4626</v>
      </c>
      <c r="E943" t="s">
        <v>5224</v>
      </c>
      <c r="F943" t="s">
        <v>4628</v>
      </c>
      <c r="G943" t="s">
        <v>4629</v>
      </c>
      <c r="H943" t="s">
        <v>4630</v>
      </c>
      <c r="I943" t="s">
        <v>4631</v>
      </c>
      <c r="J943" t="s">
        <v>1503</v>
      </c>
      <c r="K943" t="s">
        <v>4659</v>
      </c>
      <c r="L943" t="s">
        <v>1836</v>
      </c>
      <c r="M943" t="s">
        <v>4661</v>
      </c>
      <c r="N943" t="s">
        <v>4647</v>
      </c>
      <c r="O943" t="s">
        <v>4648</v>
      </c>
      <c r="P943" t="s">
        <v>4636</v>
      </c>
      <c r="Q943" t="s">
        <v>4637</v>
      </c>
      <c r="R943" t="str">
        <f t="shared" si="28"/>
        <v>04.122 .0004.2008</v>
      </c>
      <c r="S943" t="str">
        <f t="shared" si="29"/>
        <v>16.001.04.122 .0004.2008</v>
      </c>
    </row>
    <row r="944" spans="1:19" x14ac:dyDescent="0.2">
      <c r="A944">
        <v>943</v>
      </c>
      <c r="B944" t="s">
        <v>5116</v>
      </c>
      <c r="C944" t="s">
        <v>5223</v>
      </c>
      <c r="D944" t="s">
        <v>4626</v>
      </c>
      <c r="E944" t="s">
        <v>5224</v>
      </c>
      <c r="F944" t="s">
        <v>4628</v>
      </c>
      <c r="G944" t="s">
        <v>4629</v>
      </c>
      <c r="H944" t="s">
        <v>4630</v>
      </c>
      <c r="I944" t="s">
        <v>4631</v>
      </c>
      <c r="J944" t="s">
        <v>1503</v>
      </c>
      <c r="K944" t="s">
        <v>4659</v>
      </c>
      <c r="L944" t="s">
        <v>1836</v>
      </c>
      <c r="M944" t="s">
        <v>4661</v>
      </c>
      <c r="N944" t="s">
        <v>4653</v>
      </c>
      <c r="O944" t="s">
        <v>4654</v>
      </c>
      <c r="P944" t="s">
        <v>4636</v>
      </c>
      <c r="Q944" t="s">
        <v>4637</v>
      </c>
      <c r="R944" t="str">
        <f t="shared" si="28"/>
        <v>04.122 .0004.2008</v>
      </c>
      <c r="S944" t="str">
        <f t="shared" si="29"/>
        <v>16.001.04.122 .0004.2008</v>
      </c>
    </row>
    <row r="945" spans="1:19" x14ac:dyDescent="0.2">
      <c r="A945">
        <v>944</v>
      </c>
      <c r="B945" t="s">
        <v>5116</v>
      </c>
      <c r="C945" t="s">
        <v>5223</v>
      </c>
      <c r="D945" t="s">
        <v>4626</v>
      </c>
      <c r="E945" t="s">
        <v>5224</v>
      </c>
      <c r="F945" t="s">
        <v>5225</v>
      </c>
      <c r="G945" t="s">
        <v>5226</v>
      </c>
      <c r="H945" t="s">
        <v>5227</v>
      </c>
      <c r="I945" t="s">
        <v>5228</v>
      </c>
      <c r="J945" t="s">
        <v>5229</v>
      </c>
      <c r="K945" t="s">
        <v>5230</v>
      </c>
      <c r="L945" t="s">
        <v>2009</v>
      </c>
      <c r="M945" t="s">
        <v>5231</v>
      </c>
      <c r="N945" t="s">
        <v>4647</v>
      </c>
      <c r="O945" t="s">
        <v>4648</v>
      </c>
      <c r="P945" t="s">
        <v>4636</v>
      </c>
      <c r="Q945" t="s">
        <v>4637</v>
      </c>
      <c r="R945" t="str">
        <f t="shared" si="28"/>
        <v>23.691 .0045.2073</v>
      </c>
      <c r="S945" t="str">
        <f t="shared" si="29"/>
        <v>16.001.23.691 .0045.2073</v>
      </c>
    </row>
    <row r="946" spans="1:19" x14ac:dyDescent="0.2">
      <c r="A946">
        <v>945</v>
      </c>
      <c r="B946" t="s">
        <v>5116</v>
      </c>
      <c r="C946" t="s">
        <v>5223</v>
      </c>
      <c r="D946" t="s">
        <v>4626</v>
      </c>
      <c r="E946" t="s">
        <v>5224</v>
      </c>
      <c r="F946" t="s">
        <v>5225</v>
      </c>
      <c r="G946" t="s">
        <v>5226</v>
      </c>
      <c r="H946" t="s">
        <v>5227</v>
      </c>
      <c r="I946" t="s">
        <v>5228</v>
      </c>
      <c r="J946" t="s">
        <v>5229</v>
      </c>
      <c r="K946" t="s">
        <v>5230</v>
      </c>
      <c r="L946" t="s">
        <v>2009</v>
      </c>
      <c r="M946" t="s">
        <v>5231</v>
      </c>
      <c r="N946" t="s">
        <v>4653</v>
      </c>
      <c r="O946" t="s">
        <v>4654</v>
      </c>
      <c r="P946" t="s">
        <v>4636</v>
      </c>
      <c r="Q946" t="s">
        <v>4637</v>
      </c>
      <c r="R946" t="str">
        <f t="shared" si="28"/>
        <v>23.691 .0045.2073</v>
      </c>
      <c r="S946" t="str">
        <f t="shared" si="29"/>
        <v>16.001.23.691 .0045.2073</v>
      </c>
    </row>
    <row r="947" spans="1:19" x14ac:dyDescent="0.2">
      <c r="A947">
        <v>946</v>
      </c>
      <c r="B947" t="s">
        <v>5116</v>
      </c>
      <c r="C947" t="s">
        <v>5223</v>
      </c>
      <c r="D947" t="s">
        <v>4626</v>
      </c>
      <c r="E947" t="s">
        <v>5224</v>
      </c>
      <c r="F947" t="s">
        <v>5225</v>
      </c>
      <c r="G947" t="s">
        <v>5226</v>
      </c>
      <c r="H947" t="s">
        <v>5227</v>
      </c>
      <c r="I947" t="s">
        <v>5228</v>
      </c>
      <c r="J947" t="s">
        <v>5229</v>
      </c>
      <c r="K947" t="s">
        <v>5230</v>
      </c>
      <c r="L947" t="s">
        <v>5232</v>
      </c>
      <c r="M947" t="s">
        <v>5233</v>
      </c>
      <c r="N947" t="s">
        <v>4649</v>
      </c>
      <c r="O947" t="s">
        <v>4650</v>
      </c>
      <c r="P947" t="s">
        <v>4636</v>
      </c>
      <c r="Q947" t="s">
        <v>4637</v>
      </c>
      <c r="R947" t="str">
        <f t="shared" si="28"/>
        <v>23.691 .0045.2401</v>
      </c>
      <c r="S947" t="str">
        <f t="shared" si="29"/>
        <v>16.001.23.691 .0045.2401</v>
      </c>
    </row>
    <row r="948" spans="1:19" x14ac:dyDescent="0.2">
      <c r="A948">
        <v>947</v>
      </c>
      <c r="B948" t="s">
        <v>5116</v>
      </c>
      <c r="C948" t="s">
        <v>5223</v>
      </c>
      <c r="D948" t="s">
        <v>4626</v>
      </c>
      <c r="E948" t="s">
        <v>5224</v>
      </c>
      <c r="F948" t="s">
        <v>5225</v>
      </c>
      <c r="G948" t="s">
        <v>5226</v>
      </c>
      <c r="H948" t="s">
        <v>5227</v>
      </c>
      <c r="I948" t="s">
        <v>5228</v>
      </c>
      <c r="J948" t="s">
        <v>5229</v>
      </c>
      <c r="K948" t="s">
        <v>5230</v>
      </c>
      <c r="L948" t="s">
        <v>5232</v>
      </c>
      <c r="M948" t="s">
        <v>5233</v>
      </c>
      <c r="N948" t="s">
        <v>4653</v>
      </c>
      <c r="O948" t="s">
        <v>4654</v>
      </c>
      <c r="P948" t="s">
        <v>4636</v>
      </c>
      <c r="Q948" t="s">
        <v>4637</v>
      </c>
      <c r="R948" t="str">
        <f t="shared" si="28"/>
        <v>23.691 .0045.2401</v>
      </c>
      <c r="S948" t="str">
        <f t="shared" si="29"/>
        <v>16.001.23.691 .0045.2401</v>
      </c>
    </row>
    <row r="949" spans="1:19" x14ac:dyDescent="0.2">
      <c r="A949">
        <v>948</v>
      </c>
      <c r="B949" t="s">
        <v>5116</v>
      </c>
      <c r="C949" t="s">
        <v>5223</v>
      </c>
      <c r="D949" t="s">
        <v>4626</v>
      </c>
      <c r="E949" t="s">
        <v>5224</v>
      </c>
      <c r="F949" t="s">
        <v>5225</v>
      </c>
      <c r="G949" t="s">
        <v>5226</v>
      </c>
      <c r="H949" t="s">
        <v>5227</v>
      </c>
      <c r="I949" t="s">
        <v>5228</v>
      </c>
      <c r="J949" t="s">
        <v>5229</v>
      </c>
      <c r="K949" t="s">
        <v>5230</v>
      </c>
      <c r="L949" t="s">
        <v>5234</v>
      </c>
      <c r="M949" t="s">
        <v>5235</v>
      </c>
      <c r="N949" t="s">
        <v>4649</v>
      </c>
      <c r="O949" t="s">
        <v>4650</v>
      </c>
      <c r="P949" t="s">
        <v>4636</v>
      </c>
      <c r="Q949" t="s">
        <v>4637</v>
      </c>
      <c r="R949" t="str">
        <f t="shared" si="28"/>
        <v>23.691 .0045.2402</v>
      </c>
      <c r="S949" t="str">
        <f t="shared" si="29"/>
        <v>16.001.23.691 .0045.2402</v>
      </c>
    </row>
    <row r="950" spans="1:19" x14ac:dyDescent="0.2">
      <c r="A950">
        <v>949</v>
      </c>
      <c r="B950" t="s">
        <v>5116</v>
      </c>
      <c r="C950" t="s">
        <v>5223</v>
      </c>
      <c r="D950" t="s">
        <v>4626</v>
      </c>
      <c r="E950" t="s">
        <v>5224</v>
      </c>
      <c r="F950" t="s">
        <v>5225</v>
      </c>
      <c r="G950" t="s">
        <v>5226</v>
      </c>
      <c r="H950" t="s">
        <v>5227</v>
      </c>
      <c r="I950" t="s">
        <v>5228</v>
      </c>
      <c r="J950" t="s">
        <v>5229</v>
      </c>
      <c r="K950" t="s">
        <v>5230</v>
      </c>
      <c r="L950" t="s">
        <v>5234</v>
      </c>
      <c r="M950" t="s">
        <v>5235</v>
      </c>
      <c r="N950" t="s">
        <v>4653</v>
      </c>
      <c r="O950" t="s">
        <v>4654</v>
      </c>
      <c r="P950" t="s">
        <v>4636</v>
      </c>
      <c r="Q950" t="s">
        <v>4637</v>
      </c>
      <c r="R950" t="str">
        <f t="shared" si="28"/>
        <v>23.691 .0045.2402</v>
      </c>
      <c r="S950" t="str">
        <f t="shared" si="29"/>
        <v>16.001.23.691 .0045.2402</v>
      </c>
    </row>
    <row r="951" spans="1:19" x14ac:dyDescent="0.2">
      <c r="A951">
        <v>950</v>
      </c>
      <c r="B951" t="s">
        <v>5116</v>
      </c>
      <c r="C951" t="s">
        <v>5223</v>
      </c>
      <c r="D951" t="s">
        <v>4626</v>
      </c>
      <c r="E951" t="s">
        <v>5224</v>
      </c>
      <c r="F951" t="s">
        <v>5225</v>
      </c>
      <c r="G951" t="s">
        <v>5226</v>
      </c>
      <c r="H951" t="s">
        <v>5227</v>
      </c>
      <c r="I951" t="s">
        <v>5228</v>
      </c>
      <c r="J951" t="s">
        <v>5229</v>
      </c>
      <c r="K951" t="s">
        <v>5230</v>
      </c>
      <c r="L951" t="s">
        <v>5236</v>
      </c>
      <c r="M951" t="s">
        <v>5237</v>
      </c>
      <c r="N951" t="s">
        <v>4649</v>
      </c>
      <c r="O951" t="s">
        <v>4650</v>
      </c>
      <c r="P951" t="s">
        <v>4636</v>
      </c>
      <c r="Q951" t="s">
        <v>4637</v>
      </c>
      <c r="R951" t="str">
        <f t="shared" si="28"/>
        <v>23.691 .0045.2403</v>
      </c>
      <c r="S951" t="str">
        <f t="shared" si="29"/>
        <v>16.001.23.691 .0045.2403</v>
      </c>
    </row>
    <row r="952" spans="1:19" x14ac:dyDescent="0.2">
      <c r="A952">
        <v>951</v>
      </c>
      <c r="B952" t="s">
        <v>5116</v>
      </c>
      <c r="C952" t="s">
        <v>5223</v>
      </c>
      <c r="D952" t="s">
        <v>4626</v>
      </c>
      <c r="E952" t="s">
        <v>5224</v>
      </c>
      <c r="F952" t="s">
        <v>5225</v>
      </c>
      <c r="G952" t="s">
        <v>5226</v>
      </c>
      <c r="H952" t="s">
        <v>5227</v>
      </c>
      <c r="I952" t="s">
        <v>5228</v>
      </c>
      <c r="J952" t="s">
        <v>5229</v>
      </c>
      <c r="K952" t="s">
        <v>5230</v>
      </c>
      <c r="L952" t="s">
        <v>5236</v>
      </c>
      <c r="M952" t="s">
        <v>5237</v>
      </c>
      <c r="N952" t="s">
        <v>4653</v>
      </c>
      <c r="O952" t="s">
        <v>4654</v>
      </c>
      <c r="P952" t="s">
        <v>4636</v>
      </c>
      <c r="Q952" t="s">
        <v>4637</v>
      </c>
      <c r="R952" t="str">
        <f t="shared" si="28"/>
        <v>23.691 .0045.2403</v>
      </c>
      <c r="S952" t="str">
        <f t="shared" si="29"/>
        <v>16.001.23.691 .0045.2403</v>
      </c>
    </row>
    <row r="953" spans="1:19" x14ac:dyDescent="0.2">
      <c r="A953">
        <v>952</v>
      </c>
      <c r="B953" t="s">
        <v>5116</v>
      </c>
      <c r="C953" t="s">
        <v>5223</v>
      </c>
      <c r="D953" t="s">
        <v>4626</v>
      </c>
      <c r="E953" t="s">
        <v>5224</v>
      </c>
      <c r="F953" t="s">
        <v>5225</v>
      </c>
      <c r="G953" t="s">
        <v>5226</v>
      </c>
      <c r="H953" t="s">
        <v>5227</v>
      </c>
      <c r="I953" t="s">
        <v>5228</v>
      </c>
      <c r="J953" t="s">
        <v>5229</v>
      </c>
      <c r="K953" t="s">
        <v>5230</v>
      </c>
      <c r="L953" t="s">
        <v>5238</v>
      </c>
      <c r="M953" t="s">
        <v>5239</v>
      </c>
      <c r="N953" t="s">
        <v>4647</v>
      </c>
      <c r="O953" t="s">
        <v>4648</v>
      </c>
      <c r="P953" t="s">
        <v>4636</v>
      </c>
      <c r="Q953" t="s">
        <v>4637</v>
      </c>
      <c r="R953" t="str">
        <f t="shared" si="28"/>
        <v>23.691 .0045.2404</v>
      </c>
      <c r="S953" t="str">
        <f t="shared" si="29"/>
        <v>16.001.23.691 .0045.2404</v>
      </c>
    </row>
    <row r="954" spans="1:19" x14ac:dyDescent="0.2">
      <c r="A954">
        <v>953</v>
      </c>
      <c r="B954" t="s">
        <v>5116</v>
      </c>
      <c r="C954" t="s">
        <v>5223</v>
      </c>
      <c r="D954" t="s">
        <v>4626</v>
      </c>
      <c r="E954" t="s">
        <v>5224</v>
      </c>
      <c r="F954" t="s">
        <v>5225</v>
      </c>
      <c r="G954" t="s">
        <v>5226</v>
      </c>
      <c r="H954" t="s">
        <v>5227</v>
      </c>
      <c r="I954" t="s">
        <v>5228</v>
      </c>
      <c r="J954" t="s">
        <v>5229</v>
      </c>
      <c r="K954" t="s">
        <v>5230</v>
      </c>
      <c r="L954" t="s">
        <v>5238</v>
      </c>
      <c r="M954" t="s">
        <v>5239</v>
      </c>
      <c r="N954" t="s">
        <v>4653</v>
      </c>
      <c r="O954" t="s">
        <v>4654</v>
      </c>
      <c r="P954" t="s">
        <v>4636</v>
      </c>
      <c r="Q954" t="s">
        <v>4637</v>
      </c>
      <c r="R954" t="str">
        <f t="shared" si="28"/>
        <v>23.691 .0045.2404</v>
      </c>
      <c r="S954" t="str">
        <f t="shared" si="29"/>
        <v>16.001.23.691 .0045.2404</v>
      </c>
    </row>
    <row r="955" spans="1:19" x14ac:dyDescent="0.2">
      <c r="A955">
        <v>954</v>
      </c>
      <c r="B955" t="s">
        <v>5116</v>
      </c>
      <c r="C955" t="s">
        <v>5223</v>
      </c>
      <c r="D955" t="s">
        <v>4676</v>
      </c>
      <c r="E955" t="s">
        <v>5240</v>
      </c>
      <c r="F955" t="s">
        <v>5241</v>
      </c>
      <c r="G955" t="s">
        <v>5242</v>
      </c>
      <c r="H955" t="s">
        <v>4630</v>
      </c>
      <c r="I955" t="s">
        <v>4631</v>
      </c>
      <c r="J955" t="s">
        <v>1494</v>
      </c>
      <c r="K955" t="s">
        <v>4632</v>
      </c>
      <c r="L955" t="s">
        <v>1817</v>
      </c>
      <c r="M955" t="s">
        <v>4646</v>
      </c>
      <c r="N955" t="s">
        <v>4647</v>
      </c>
      <c r="O955" t="s">
        <v>4648</v>
      </c>
      <c r="P955" t="s">
        <v>4636</v>
      </c>
      <c r="Q955" t="s">
        <v>4637</v>
      </c>
      <c r="R955" t="str">
        <f t="shared" si="28"/>
        <v>22.122 .0001.2002</v>
      </c>
      <c r="S955" t="str">
        <f t="shared" si="29"/>
        <v>16.002.22.122 .0001.2002</v>
      </c>
    </row>
    <row r="956" spans="1:19" x14ac:dyDescent="0.2">
      <c r="A956">
        <v>955</v>
      </c>
      <c r="B956" t="s">
        <v>5116</v>
      </c>
      <c r="C956" t="s">
        <v>5223</v>
      </c>
      <c r="D956" t="s">
        <v>4676</v>
      </c>
      <c r="E956" t="s">
        <v>5240</v>
      </c>
      <c r="F956" t="s">
        <v>5241</v>
      </c>
      <c r="G956" t="s">
        <v>5242</v>
      </c>
      <c r="H956" t="s">
        <v>4630</v>
      </c>
      <c r="I956" t="s">
        <v>4631</v>
      </c>
      <c r="J956" t="s">
        <v>1494</v>
      </c>
      <c r="K956" t="s">
        <v>4632</v>
      </c>
      <c r="L956" t="s">
        <v>1817</v>
      </c>
      <c r="M956" t="s">
        <v>4646</v>
      </c>
      <c r="N956" t="s">
        <v>4653</v>
      </c>
      <c r="O956" t="s">
        <v>4654</v>
      </c>
      <c r="P956" t="s">
        <v>4636</v>
      </c>
      <c r="Q956" t="s">
        <v>4637</v>
      </c>
      <c r="R956" t="str">
        <f t="shared" si="28"/>
        <v>22.122 .0001.2002</v>
      </c>
      <c r="S956" t="str">
        <f t="shared" si="29"/>
        <v>16.002.22.122 .0001.2002</v>
      </c>
    </row>
    <row r="957" spans="1:19" x14ac:dyDescent="0.2">
      <c r="A957">
        <v>956</v>
      </c>
      <c r="B957" t="s">
        <v>5116</v>
      </c>
      <c r="C957" t="s">
        <v>5223</v>
      </c>
      <c r="D957" t="s">
        <v>4676</v>
      </c>
      <c r="E957" t="s">
        <v>5240</v>
      </c>
      <c r="F957" t="s">
        <v>5241</v>
      </c>
      <c r="G957" t="s">
        <v>5242</v>
      </c>
      <c r="H957" t="s">
        <v>5243</v>
      </c>
      <c r="I957" t="s">
        <v>5244</v>
      </c>
      <c r="J957" t="s">
        <v>5229</v>
      </c>
      <c r="K957" t="s">
        <v>5230</v>
      </c>
      <c r="L957" t="s">
        <v>5245</v>
      </c>
      <c r="M957" t="s">
        <v>5246</v>
      </c>
      <c r="N957" t="s">
        <v>4647</v>
      </c>
      <c r="O957" t="s">
        <v>4648</v>
      </c>
      <c r="P957" t="s">
        <v>4636</v>
      </c>
      <c r="Q957" t="s">
        <v>4637</v>
      </c>
      <c r="R957" t="str">
        <f t="shared" si="28"/>
        <v>22.661 .0045.1033</v>
      </c>
      <c r="S957" t="str">
        <f t="shared" si="29"/>
        <v>16.002.22.661 .0045.1033</v>
      </c>
    </row>
    <row r="958" spans="1:19" x14ac:dyDescent="0.2">
      <c r="A958">
        <v>957</v>
      </c>
      <c r="B958" t="s">
        <v>5116</v>
      </c>
      <c r="C958" t="s">
        <v>5223</v>
      </c>
      <c r="D958" t="s">
        <v>4676</v>
      </c>
      <c r="E958" t="s">
        <v>5240</v>
      </c>
      <c r="F958" t="s">
        <v>5241</v>
      </c>
      <c r="G958" t="s">
        <v>5242</v>
      </c>
      <c r="H958" t="s">
        <v>5243</v>
      </c>
      <c r="I958" t="s">
        <v>5244</v>
      </c>
      <c r="J958" t="s">
        <v>5229</v>
      </c>
      <c r="K958" t="s">
        <v>5230</v>
      </c>
      <c r="L958" t="s">
        <v>5245</v>
      </c>
      <c r="M958" t="s">
        <v>5246</v>
      </c>
      <c r="N958" t="s">
        <v>4647</v>
      </c>
      <c r="O958" t="s">
        <v>4648</v>
      </c>
      <c r="P958" t="s">
        <v>4708</v>
      </c>
      <c r="Q958" t="s">
        <v>4709</v>
      </c>
      <c r="R958" t="str">
        <f t="shared" si="28"/>
        <v>22.661 .0045.1033</v>
      </c>
      <c r="S958" t="str">
        <f t="shared" si="29"/>
        <v>16.002.22.661 .0045.1033</v>
      </c>
    </row>
    <row r="959" spans="1:19" x14ac:dyDescent="0.2">
      <c r="A959">
        <v>958</v>
      </c>
      <c r="B959" t="s">
        <v>5116</v>
      </c>
      <c r="C959" t="s">
        <v>5223</v>
      </c>
      <c r="D959" t="s">
        <v>4676</v>
      </c>
      <c r="E959" t="s">
        <v>5240</v>
      </c>
      <c r="F959" t="s">
        <v>5241</v>
      </c>
      <c r="G959" t="s">
        <v>5242</v>
      </c>
      <c r="H959" t="s">
        <v>5243</v>
      </c>
      <c r="I959" t="s">
        <v>5244</v>
      </c>
      <c r="J959" t="s">
        <v>5229</v>
      </c>
      <c r="K959" t="s">
        <v>5230</v>
      </c>
      <c r="L959" t="s">
        <v>5245</v>
      </c>
      <c r="M959" t="s">
        <v>5246</v>
      </c>
      <c r="N959" t="s">
        <v>4649</v>
      </c>
      <c r="O959" t="s">
        <v>4650</v>
      </c>
      <c r="P959" t="s">
        <v>4708</v>
      </c>
      <c r="Q959" t="s">
        <v>4709</v>
      </c>
      <c r="R959" t="str">
        <f t="shared" si="28"/>
        <v>22.661 .0045.1033</v>
      </c>
      <c r="S959" t="str">
        <f t="shared" si="29"/>
        <v>16.002.22.661 .0045.1033</v>
      </c>
    </row>
    <row r="960" spans="1:19" x14ac:dyDescent="0.2">
      <c r="A960">
        <v>959</v>
      </c>
      <c r="B960" t="s">
        <v>5116</v>
      </c>
      <c r="C960" t="s">
        <v>5223</v>
      </c>
      <c r="D960" t="s">
        <v>4676</v>
      </c>
      <c r="E960" t="s">
        <v>5240</v>
      </c>
      <c r="F960" t="s">
        <v>5241</v>
      </c>
      <c r="G960" t="s">
        <v>5242</v>
      </c>
      <c r="H960" t="s">
        <v>5243</v>
      </c>
      <c r="I960" t="s">
        <v>5244</v>
      </c>
      <c r="J960" t="s">
        <v>5229</v>
      </c>
      <c r="K960" t="s">
        <v>5230</v>
      </c>
      <c r="L960" t="s">
        <v>5245</v>
      </c>
      <c r="M960" t="s">
        <v>5246</v>
      </c>
      <c r="N960" t="s">
        <v>4653</v>
      </c>
      <c r="O960" t="s">
        <v>4654</v>
      </c>
      <c r="P960" t="s">
        <v>4708</v>
      </c>
      <c r="Q960" t="s">
        <v>4709</v>
      </c>
      <c r="R960" t="str">
        <f t="shared" si="28"/>
        <v>22.661 .0045.1033</v>
      </c>
      <c r="S960" t="str">
        <f t="shared" si="29"/>
        <v>16.002.22.661 .0045.1033</v>
      </c>
    </row>
    <row r="961" spans="1:19" x14ac:dyDescent="0.2">
      <c r="A961">
        <v>960</v>
      </c>
      <c r="B961" t="s">
        <v>5116</v>
      </c>
      <c r="C961" t="s">
        <v>5223</v>
      </c>
      <c r="D961" t="s">
        <v>4676</v>
      </c>
      <c r="E961" t="s">
        <v>5240</v>
      </c>
      <c r="F961" t="s">
        <v>5241</v>
      </c>
      <c r="G961" t="s">
        <v>5242</v>
      </c>
      <c r="H961" t="s">
        <v>5243</v>
      </c>
      <c r="I961" t="s">
        <v>5244</v>
      </c>
      <c r="J961" t="s">
        <v>5229</v>
      </c>
      <c r="K961" t="s">
        <v>5230</v>
      </c>
      <c r="L961" t="s">
        <v>5245</v>
      </c>
      <c r="M961" t="s">
        <v>5246</v>
      </c>
      <c r="N961" t="s">
        <v>4657</v>
      </c>
      <c r="O961" t="s">
        <v>4658</v>
      </c>
      <c r="P961" t="s">
        <v>4708</v>
      </c>
      <c r="Q961" t="s">
        <v>4709</v>
      </c>
      <c r="R961" t="str">
        <f t="shared" si="28"/>
        <v>22.661 .0045.1033</v>
      </c>
      <c r="S961" t="str">
        <f t="shared" si="29"/>
        <v>16.002.22.661 .0045.1033</v>
      </c>
    </row>
    <row r="962" spans="1:19" x14ac:dyDescent="0.2">
      <c r="A962">
        <v>961</v>
      </c>
      <c r="B962" t="s">
        <v>5116</v>
      </c>
      <c r="C962" t="s">
        <v>5223</v>
      </c>
      <c r="D962" t="s">
        <v>4752</v>
      </c>
      <c r="E962" t="s">
        <v>5247</v>
      </c>
      <c r="F962" t="s">
        <v>5040</v>
      </c>
      <c r="G962" t="s">
        <v>5041</v>
      </c>
      <c r="H962" t="s">
        <v>5042</v>
      </c>
      <c r="I962" t="s">
        <v>5043</v>
      </c>
      <c r="J962" t="s">
        <v>5229</v>
      </c>
      <c r="K962" t="s">
        <v>5230</v>
      </c>
      <c r="L962" t="s">
        <v>5248</v>
      </c>
      <c r="M962" t="s">
        <v>5249</v>
      </c>
      <c r="N962" t="s">
        <v>4655</v>
      </c>
      <c r="O962" t="s">
        <v>4656</v>
      </c>
      <c r="P962" t="s">
        <v>4636</v>
      </c>
      <c r="Q962" t="s">
        <v>4637</v>
      </c>
      <c r="R962" t="str">
        <f t="shared" si="28"/>
        <v>15.451 .0045.1215</v>
      </c>
      <c r="S962" t="str">
        <f t="shared" si="29"/>
        <v>16.003.15.451 .0045.1215</v>
      </c>
    </row>
    <row r="963" spans="1:19" x14ac:dyDescent="0.2">
      <c r="A963">
        <v>962</v>
      </c>
      <c r="B963" t="s">
        <v>5116</v>
      </c>
      <c r="C963" t="s">
        <v>5223</v>
      </c>
      <c r="D963" t="s">
        <v>4752</v>
      </c>
      <c r="E963" t="s">
        <v>5247</v>
      </c>
      <c r="F963" t="s">
        <v>5040</v>
      </c>
      <c r="G963" t="s">
        <v>5041</v>
      </c>
      <c r="H963" t="s">
        <v>5042</v>
      </c>
      <c r="I963" t="s">
        <v>5043</v>
      </c>
      <c r="J963" t="s">
        <v>5229</v>
      </c>
      <c r="K963" t="s">
        <v>5230</v>
      </c>
      <c r="L963" t="s">
        <v>5250</v>
      </c>
      <c r="M963" t="s">
        <v>5251</v>
      </c>
      <c r="N963" t="s">
        <v>4655</v>
      </c>
      <c r="O963" t="s">
        <v>4656</v>
      </c>
      <c r="P963" t="s">
        <v>4636</v>
      </c>
      <c r="Q963" t="s">
        <v>4637</v>
      </c>
      <c r="R963" t="str">
        <f t="shared" ref="R963:R1026" si="30">F963&amp;"."&amp;H963&amp;"."&amp;J963&amp;"."&amp;L963</f>
        <v>15.451 .0045.1216</v>
      </c>
      <c r="S963" t="str">
        <f t="shared" ref="S963:S1026" si="31">B963&amp;"."&amp;D963&amp;"."&amp;F963&amp;"."&amp;H963&amp;"."&amp;J963&amp;"."&amp;L963</f>
        <v>16.003.15.451 .0045.1216</v>
      </c>
    </row>
    <row r="964" spans="1:19" x14ac:dyDescent="0.2">
      <c r="A964">
        <v>963</v>
      </c>
      <c r="B964" t="s">
        <v>5116</v>
      </c>
      <c r="C964" t="s">
        <v>5223</v>
      </c>
      <c r="D964" t="s">
        <v>4752</v>
      </c>
      <c r="E964" t="s">
        <v>5247</v>
      </c>
      <c r="F964" t="s">
        <v>5225</v>
      </c>
      <c r="G964" t="s">
        <v>5226</v>
      </c>
      <c r="H964" t="s">
        <v>4630</v>
      </c>
      <c r="I964" t="s">
        <v>4631</v>
      </c>
      <c r="J964" t="s">
        <v>1494</v>
      </c>
      <c r="K964" t="s">
        <v>4632</v>
      </c>
      <c r="L964" t="s">
        <v>1817</v>
      </c>
      <c r="M964" t="s">
        <v>4646</v>
      </c>
      <c r="N964" t="s">
        <v>4647</v>
      </c>
      <c r="O964" t="s">
        <v>4648</v>
      </c>
      <c r="P964" t="s">
        <v>4636</v>
      </c>
      <c r="Q964" t="s">
        <v>4637</v>
      </c>
      <c r="R964" t="str">
        <f t="shared" si="30"/>
        <v>23.122 .0001.2002</v>
      </c>
      <c r="S964" t="str">
        <f t="shared" si="31"/>
        <v>16.003.23.122 .0001.2002</v>
      </c>
    </row>
    <row r="965" spans="1:19" x14ac:dyDescent="0.2">
      <c r="A965">
        <v>964</v>
      </c>
      <c r="B965" t="s">
        <v>5116</v>
      </c>
      <c r="C965" t="s">
        <v>5223</v>
      </c>
      <c r="D965" t="s">
        <v>4752</v>
      </c>
      <c r="E965" t="s">
        <v>5247</v>
      </c>
      <c r="F965" t="s">
        <v>5225</v>
      </c>
      <c r="G965" t="s">
        <v>5226</v>
      </c>
      <c r="H965" t="s">
        <v>4630</v>
      </c>
      <c r="I965" t="s">
        <v>4631</v>
      </c>
      <c r="J965" t="s">
        <v>1494</v>
      </c>
      <c r="K965" t="s">
        <v>4632</v>
      </c>
      <c r="L965" t="s">
        <v>1817</v>
      </c>
      <c r="M965" t="s">
        <v>4646</v>
      </c>
      <c r="N965" t="s">
        <v>4657</v>
      </c>
      <c r="O965" t="s">
        <v>4658</v>
      </c>
      <c r="P965" t="s">
        <v>4636</v>
      </c>
      <c r="Q965" t="s">
        <v>4637</v>
      </c>
      <c r="R965" t="str">
        <f t="shared" si="30"/>
        <v>23.122 .0001.2002</v>
      </c>
      <c r="S965" t="str">
        <f t="shared" si="31"/>
        <v>16.003.23.122 .0001.2002</v>
      </c>
    </row>
    <row r="966" spans="1:19" x14ac:dyDescent="0.2">
      <c r="A966">
        <v>965</v>
      </c>
      <c r="B966" t="s">
        <v>5116</v>
      </c>
      <c r="C966" t="s">
        <v>5223</v>
      </c>
      <c r="D966" t="s">
        <v>4778</v>
      </c>
      <c r="E966" t="s">
        <v>5252</v>
      </c>
      <c r="F966" t="s">
        <v>4689</v>
      </c>
      <c r="G966" t="s">
        <v>4690</v>
      </c>
      <c r="H966" t="s">
        <v>5253</v>
      </c>
      <c r="I966" t="s">
        <v>5254</v>
      </c>
      <c r="J966" t="s">
        <v>5255</v>
      </c>
      <c r="K966" t="s">
        <v>5256</v>
      </c>
      <c r="L966" t="s">
        <v>1836</v>
      </c>
      <c r="M966" t="s">
        <v>4661</v>
      </c>
      <c r="N966" t="s">
        <v>4647</v>
      </c>
      <c r="O966" t="s">
        <v>4648</v>
      </c>
      <c r="P966" t="s">
        <v>4636</v>
      </c>
      <c r="Q966" t="s">
        <v>4637</v>
      </c>
      <c r="R966" t="str">
        <f t="shared" si="30"/>
        <v>08.605 .0046.2008</v>
      </c>
      <c r="S966" t="str">
        <f t="shared" si="31"/>
        <v>16.005.08.605 .0046.2008</v>
      </c>
    </row>
    <row r="967" spans="1:19" x14ac:dyDescent="0.2">
      <c r="A967">
        <v>966</v>
      </c>
      <c r="B967" t="s">
        <v>5116</v>
      </c>
      <c r="C967" t="s">
        <v>5223</v>
      </c>
      <c r="D967" t="s">
        <v>4778</v>
      </c>
      <c r="E967" t="s">
        <v>5252</v>
      </c>
      <c r="F967" t="s">
        <v>4689</v>
      </c>
      <c r="G967" t="s">
        <v>4690</v>
      </c>
      <c r="H967" t="s">
        <v>5253</v>
      </c>
      <c r="I967" t="s">
        <v>5254</v>
      </c>
      <c r="J967" t="s">
        <v>5255</v>
      </c>
      <c r="K967" t="s">
        <v>5256</v>
      </c>
      <c r="L967" t="s">
        <v>1836</v>
      </c>
      <c r="M967" t="s">
        <v>4661</v>
      </c>
      <c r="N967" t="s">
        <v>4653</v>
      </c>
      <c r="O967" t="s">
        <v>4654</v>
      </c>
      <c r="P967" t="s">
        <v>4636</v>
      </c>
      <c r="Q967" t="s">
        <v>4637</v>
      </c>
      <c r="R967" t="str">
        <f t="shared" si="30"/>
        <v>08.605 .0046.2008</v>
      </c>
      <c r="S967" t="str">
        <f t="shared" si="31"/>
        <v>16.005.08.605 .0046.2008</v>
      </c>
    </row>
    <row r="968" spans="1:19" x14ac:dyDescent="0.2">
      <c r="A968">
        <v>967</v>
      </c>
      <c r="B968" t="s">
        <v>5116</v>
      </c>
      <c r="C968" t="s">
        <v>5223</v>
      </c>
      <c r="D968" t="s">
        <v>4778</v>
      </c>
      <c r="E968" t="s">
        <v>5252</v>
      </c>
      <c r="F968" t="s">
        <v>4689</v>
      </c>
      <c r="G968" t="s">
        <v>4690</v>
      </c>
      <c r="H968" t="s">
        <v>5253</v>
      </c>
      <c r="I968" t="s">
        <v>5254</v>
      </c>
      <c r="J968" t="s">
        <v>5255</v>
      </c>
      <c r="K968" t="s">
        <v>5256</v>
      </c>
      <c r="L968" t="s">
        <v>2012</v>
      </c>
      <c r="M968" t="s">
        <v>5256</v>
      </c>
      <c r="N968" t="s">
        <v>4647</v>
      </c>
      <c r="O968" t="s">
        <v>4648</v>
      </c>
      <c r="P968" t="s">
        <v>4636</v>
      </c>
      <c r="Q968" t="s">
        <v>4637</v>
      </c>
      <c r="R968" t="str">
        <f t="shared" si="30"/>
        <v>08.605 .0046.2074</v>
      </c>
      <c r="S968" t="str">
        <f t="shared" si="31"/>
        <v>16.005.08.605 .0046.2074</v>
      </c>
    </row>
    <row r="969" spans="1:19" x14ac:dyDescent="0.2">
      <c r="A969">
        <v>968</v>
      </c>
      <c r="B969" t="s">
        <v>5116</v>
      </c>
      <c r="C969" t="s">
        <v>5223</v>
      </c>
      <c r="D969" t="s">
        <v>4778</v>
      </c>
      <c r="E969" t="s">
        <v>5252</v>
      </c>
      <c r="F969" t="s">
        <v>4689</v>
      </c>
      <c r="G969" t="s">
        <v>4690</v>
      </c>
      <c r="H969" t="s">
        <v>5253</v>
      </c>
      <c r="I969" t="s">
        <v>5254</v>
      </c>
      <c r="J969" t="s">
        <v>5255</v>
      </c>
      <c r="K969" t="s">
        <v>5256</v>
      </c>
      <c r="L969" t="s">
        <v>5257</v>
      </c>
      <c r="M969" t="s">
        <v>5258</v>
      </c>
      <c r="N969" t="s">
        <v>4647</v>
      </c>
      <c r="O969" t="s">
        <v>4648</v>
      </c>
      <c r="P969" t="s">
        <v>4636</v>
      </c>
      <c r="Q969" t="s">
        <v>4637</v>
      </c>
      <c r="R969" t="str">
        <f t="shared" si="30"/>
        <v>08.605 .0046.2406</v>
      </c>
      <c r="S969" t="str">
        <f t="shared" si="31"/>
        <v>16.005.08.605 .0046.2406</v>
      </c>
    </row>
    <row r="970" spans="1:19" x14ac:dyDescent="0.2">
      <c r="A970">
        <v>969</v>
      </c>
      <c r="B970" t="s">
        <v>5085</v>
      </c>
      <c r="C970" t="s">
        <v>5259</v>
      </c>
      <c r="D970" t="s">
        <v>4626</v>
      </c>
      <c r="E970" t="s">
        <v>5260</v>
      </c>
      <c r="F970" t="s">
        <v>5261</v>
      </c>
      <c r="G970" t="s">
        <v>5262</v>
      </c>
      <c r="H970" t="s">
        <v>4630</v>
      </c>
      <c r="I970" t="s">
        <v>4631</v>
      </c>
      <c r="J970" t="s">
        <v>1494</v>
      </c>
      <c r="K970" t="s">
        <v>4632</v>
      </c>
      <c r="L970" t="s">
        <v>1814</v>
      </c>
      <c r="M970" t="s">
        <v>4633</v>
      </c>
      <c r="N970" t="s">
        <v>4634</v>
      </c>
      <c r="O970" t="s">
        <v>4635</v>
      </c>
      <c r="P970" t="s">
        <v>4636</v>
      </c>
      <c r="Q970" t="s">
        <v>4637</v>
      </c>
      <c r="R970" t="str">
        <f t="shared" si="30"/>
        <v>18.122 .0001.2001</v>
      </c>
      <c r="S970" t="str">
        <f t="shared" si="31"/>
        <v>17.001.18.122 .0001.2001</v>
      </c>
    </row>
    <row r="971" spans="1:19" x14ac:dyDescent="0.2">
      <c r="A971">
        <v>970</v>
      </c>
      <c r="B971" t="s">
        <v>5085</v>
      </c>
      <c r="C971" t="s">
        <v>5259</v>
      </c>
      <c r="D971" t="s">
        <v>4626</v>
      </c>
      <c r="E971" t="s">
        <v>5260</v>
      </c>
      <c r="F971" t="s">
        <v>5261</v>
      </c>
      <c r="G971" t="s">
        <v>5262</v>
      </c>
      <c r="H971" t="s">
        <v>4630</v>
      </c>
      <c r="I971" t="s">
        <v>4631</v>
      </c>
      <c r="J971" t="s">
        <v>1494</v>
      </c>
      <c r="K971" t="s">
        <v>4632</v>
      </c>
      <c r="L971" t="s">
        <v>1814</v>
      </c>
      <c r="M971" t="s">
        <v>4633</v>
      </c>
      <c r="N971" t="s">
        <v>4638</v>
      </c>
      <c r="O971" t="s">
        <v>4639</v>
      </c>
      <c r="P971" t="s">
        <v>4636</v>
      </c>
      <c r="Q971" t="s">
        <v>4637</v>
      </c>
      <c r="R971" t="str">
        <f t="shared" si="30"/>
        <v>18.122 .0001.2001</v>
      </c>
      <c r="S971" t="str">
        <f t="shared" si="31"/>
        <v>17.001.18.122 .0001.2001</v>
      </c>
    </row>
    <row r="972" spans="1:19" x14ac:dyDescent="0.2">
      <c r="A972">
        <v>971</v>
      </c>
      <c r="B972" t="s">
        <v>5085</v>
      </c>
      <c r="C972" t="s">
        <v>5259</v>
      </c>
      <c r="D972" t="s">
        <v>4626</v>
      </c>
      <c r="E972" t="s">
        <v>5260</v>
      </c>
      <c r="F972" t="s">
        <v>5261</v>
      </c>
      <c r="G972" t="s">
        <v>5262</v>
      </c>
      <c r="H972" t="s">
        <v>4630</v>
      </c>
      <c r="I972" t="s">
        <v>4631</v>
      </c>
      <c r="J972" t="s">
        <v>1494</v>
      </c>
      <c r="K972" t="s">
        <v>4632</v>
      </c>
      <c r="L972" t="s">
        <v>1814</v>
      </c>
      <c r="M972" t="s">
        <v>4633</v>
      </c>
      <c r="N972" t="s">
        <v>4640</v>
      </c>
      <c r="O972" t="s">
        <v>4641</v>
      </c>
      <c r="P972" t="s">
        <v>4636</v>
      </c>
      <c r="Q972" t="s">
        <v>4637</v>
      </c>
      <c r="R972" t="str">
        <f t="shared" si="30"/>
        <v>18.122 .0001.2001</v>
      </c>
      <c r="S972" t="str">
        <f t="shared" si="31"/>
        <v>17.001.18.122 .0001.2001</v>
      </c>
    </row>
    <row r="973" spans="1:19" x14ac:dyDescent="0.2">
      <c r="A973">
        <v>972</v>
      </c>
      <c r="B973" t="s">
        <v>5085</v>
      </c>
      <c r="C973" t="s">
        <v>5259</v>
      </c>
      <c r="D973" t="s">
        <v>4626</v>
      </c>
      <c r="E973" t="s">
        <v>5260</v>
      </c>
      <c r="F973" t="s">
        <v>5261</v>
      </c>
      <c r="G973" t="s">
        <v>5262</v>
      </c>
      <c r="H973" t="s">
        <v>4630</v>
      </c>
      <c r="I973" t="s">
        <v>4631</v>
      </c>
      <c r="J973" t="s">
        <v>1494</v>
      </c>
      <c r="K973" t="s">
        <v>4632</v>
      </c>
      <c r="L973" t="s">
        <v>1814</v>
      </c>
      <c r="M973" t="s">
        <v>4633</v>
      </c>
      <c r="N973" t="s">
        <v>4642</v>
      </c>
      <c r="O973" t="s">
        <v>4643</v>
      </c>
      <c r="P973" t="s">
        <v>4636</v>
      </c>
      <c r="Q973" t="s">
        <v>4637</v>
      </c>
      <c r="R973" t="str">
        <f t="shared" si="30"/>
        <v>18.122 .0001.2001</v>
      </c>
      <c r="S973" t="str">
        <f t="shared" si="31"/>
        <v>17.001.18.122 .0001.2001</v>
      </c>
    </row>
    <row r="974" spans="1:19" x14ac:dyDescent="0.2">
      <c r="A974">
        <v>973</v>
      </c>
      <c r="B974" t="s">
        <v>5085</v>
      </c>
      <c r="C974" t="s">
        <v>5259</v>
      </c>
      <c r="D974" t="s">
        <v>4626</v>
      </c>
      <c r="E974" t="s">
        <v>5260</v>
      </c>
      <c r="F974" t="s">
        <v>5261</v>
      </c>
      <c r="G974" t="s">
        <v>5262</v>
      </c>
      <c r="H974" t="s">
        <v>4630</v>
      </c>
      <c r="I974" t="s">
        <v>4631</v>
      </c>
      <c r="J974" t="s">
        <v>1494</v>
      </c>
      <c r="K974" t="s">
        <v>4632</v>
      </c>
      <c r="L974" t="s">
        <v>1814</v>
      </c>
      <c r="M974" t="s">
        <v>4633</v>
      </c>
      <c r="N974" t="s">
        <v>4644</v>
      </c>
      <c r="O974" t="s">
        <v>4645</v>
      </c>
      <c r="P974" t="s">
        <v>4636</v>
      </c>
      <c r="Q974" t="s">
        <v>4637</v>
      </c>
      <c r="R974" t="str">
        <f t="shared" si="30"/>
        <v>18.122 .0001.2001</v>
      </c>
      <c r="S974" t="str">
        <f t="shared" si="31"/>
        <v>17.001.18.122 .0001.2001</v>
      </c>
    </row>
    <row r="975" spans="1:19" x14ac:dyDescent="0.2">
      <c r="A975">
        <v>974</v>
      </c>
      <c r="B975" t="s">
        <v>5085</v>
      </c>
      <c r="C975" t="s">
        <v>5259</v>
      </c>
      <c r="D975" t="s">
        <v>4626</v>
      </c>
      <c r="E975" t="s">
        <v>5260</v>
      </c>
      <c r="F975" t="s">
        <v>5261</v>
      </c>
      <c r="G975" t="s">
        <v>5262</v>
      </c>
      <c r="H975" t="s">
        <v>4630</v>
      </c>
      <c r="I975" t="s">
        <v>4631</v>
      </c>
      <c r="J975" t="s">
        <v>1494</v>
      </c>
      <c r="K975" t="s">
        <v>4632</v>
      </c>
      <c r="L975" t="s">
        <v>1817</v>
      </c>
      <c r="M975" t="s">
        <v>4646</v>
      </c>
      <c r="N975" t="s">
        <v>4706</v>
      </c>
      <c r="O975" t="s">
        <v>4707</v>
      </c>
      <c r="P975" t="s">
        <v>4636</v>
      </c>
      <c r="Q975" t="s">
        <v>4637</v>
      </c>
      <c r="R975" t="str">
        <f t="shared" si="30"/>
        <v>18.122 .0001.2002</v>
      </c>
      <c r="S975" t="str">
        <f t="shared" si="31"/>
        <v>17.001.18.122 .0001.2002</v>
      </c>
    </row>
    <row r="976" spans="1:19" x14ac:dyDescent="0.2">
      <c r="A976">
        <v>975</v>
      </c>
      <c r="B976" t="s">
        <v>5085</v>
      </c>
      <c r="C976" t="s">
        <v>5259</v>
      </c>
      <c r="D976" t="s">
        <v>4626</v>
      </c>
      <c r="E976" t="s">
        <v>5260</v>
      </c>
      <c r="F976" t="s">
        <v>5261</v>
      </c>
      <c r="G976" t="s">
        <v>5262</v>
      </c>
      <c r="H976" t="s">
        <v>4630</v>
      </c>
      <c r="I976" t="s">
        <v>4631</v>
      </c>
      <c r="J976" t="s">
        <v>1494</v>
      </c>
      <c r="K976" t="s">
        <v>4632</v>
      </c>
      <c r="L976" t="s">
        <v>1817</v>
      </c>
      <c r="M976" t="s">
        <v>4646</v>
      </c>
      <c r="N976" t="s">
        <v>4647</v>
      </c>
      <c r="O976" t="s">
        <v>4648</v>
      </c>
      <c r="P976" t="s">
        <v>4636</v>
      </c>
      <c r="Q976" t="s">
        <v>4637</v>
      </c>
      <c r="R976" t="str">
        <f t="shared" si="30"/>
        <v>18.122 .0001.2002</v>
      </c>
      <c r="S976" t="str">
        <f t="shared" si="31"/>
        <v>17.001.18.122 .0001.2002</v>
      </c>
    </row>
    <row r="977" spans="1:19" x14ac:dyDescent="0.2">
      <c r="A977">
        <v>976</v>
      </c>
      <c r="B977" t="s">
        <v>5085</v>
      </c>
      <c r="C977" t="s">
        <v>5259</v>
      </c>
      <c r="D977" t="s">
        <v>4626</v>
      </c>
      <c r="E977" t="s">
        <v>5260</v>
      </c>
      <c r="F977" t="s">
        <v>5261</v>
      </c>
      <c r="G977" t="s">
        <v>5262</v>
      </c>
      <c r="H977" t="s">
        <v>4630</v>
      </c>
      <c r="I977" t="s">
        <v>4631</v>
      </c>
      <c r="J977" t="s">
        <v>1494</v>
      </c>
      <c r="K977" t="s">
        <v>4632</v>
      </c>
      <c r="L977" t="s">
        <v>1817</v>
      </c>
      <c r="M977" t="s">
        <v>4646</v>
      </c>
      <c r="N977" t="s">
        <v>4649</v>
      </c>
      <c r="O977" t="s">
        <v>4650</v>
      </c>
      <c r="P977" t="s">
        <v>4636</v>
      </c>
      <c r="Q977" t="s">
        <v>4637</v>
      </c>
      <c r="R977" t="str">
        <f t="shared" si="30"/>
        <v>18.122 .0001.2002</v>
      </c>
      <c r="S977" t="str">
        <f t="shared" si="31"/>
        <v>17.001.18.122 .0001.2002</v>
      </c>
    </row>
    <row r="978" spans="1:19" x14ac:dyDescent="0.2">
      <c r="A978">
        <v>977</v>
      </c>
      <c r="B978" t="s">
        <v>5085</v>
      </c>
      <c r="C978" t="s">
        <v>5259</v>
      </c>
      <c r="D978" t="s">
        <v>4626</v>
      </c>
      <c r="E978" t="s">
        <v>5260</v>
      </c>
      <c r="F978" t="s">
        <v>5261</v>
      </c>
      <c r="G978" t="s">
        <v>5262</v>
      </c>
      <c r="H978" t="s">
        <v>4630</v>
      </c>
      <c r="I978" t="s">
        <v>4631</v>
      </c>
      <c r="J978" t="s">
        <v>1494</v>
      </c>
      <c r="K978" t="s">
        <v>4632</v>
      </c>
      <c r="L978" t="s">
        <v>1817</v>
      </c>
      <c r="M978" t="s">
        <v>4646</v>
      </c>
      <c r="N978" t="s">
        <v>4651</v>
      </c>
      <c r="O978" t="s">
        <v>4652</v>
      </c>
      <c r="P978" t="s">
        <v>4636</v>
      </c>
      <c r="Q978" t="s">
        <v>4637</v>
      </c>
      <c r="R978" t="str">
        <f t="shared" si="30"/>
        <v>18.122 .0001.2002</v>
      </c>
      <c r="S978" t="str">
        <f t="shared" si="31"/>
        <v>17.001.18.122 .0001.2002</v>
      </c>
    </row>
    <row r="979" spans="1:19" x14ac:dyDescent="0.2">
      <c r="A979">
        <v>978</v>
      </c>
      <c r="B979" t="s">
        <v>5085</v>
      </c>
      <c r="C979" t="s">
        <v>5259</v>
      </c>
      <c r="D979" t="s">
        <v>4626</v>
      </c>
      <c r="E979" t="s">
        <v>5260</v>
      </c>
      <c r="F979" t="s">
        <v>5261</v>
      </c>
      <c r="G979" t="s">
        <v>5262</v>
      </c>
      <c r="H979" t="s">
        <v>4630</v>
      </c>
      <c r="I979" t="s">
        <v>4631</v>
      </c>
      <c r="J979" t="s">
        <v>1494</v>
      </c>
      <c r="K979" t="s">
        <v>4632</v>
      </c>
      <c r="L979" t="s">
        <v>1817</v>
      </c>
      <c r="M979" t="s">
        <v>4646</v>
      </c>
      <c r="N979" t="s">
        <v>4653</v>
      </c>
      <c r="O979" t="s">
        <v>4654</v>
      </c>
      <c r="P979" t="s">
        <v>4636</v>
      </c>
      <c r="Q979" t="s">
        <v>4637</v>
      </c>
      <c r="R979" t="str">
        <f t="shared" si="30"/>
        <v>18.122 .0001.2002</v>
      </c>
      <c r="S979" t="str">
        <f t="shared" si="31"/>
        <v>17.001.18.122 .0001.2002</v>
      </c>
    </row>
    <row r="980" spans="1:19" x14ac:dyDescent="0.2">
      <c r="A980">
        <v>979</v>
      </c>
      <c r="B980" t="s">
        <v>5085</v>
      </c>
      <c r="C980" t="s">
        <v>5259</v>
      </c>
      <c r="D980" t="s">
        <v>4626</v>
      </c>
      <c r="E980" t="s">
        <v>5260</v>
      </c>
      <c r="F980" t="s">
        <v>5261</v>
      </c>
      <c r="G980" t="s">
        <v>5262</v>
      </c>
      <c r="H980" t="s">
        <v>4630</v>
      </c>
      <c r="I980" t="s">
        <v>4631</v>
      </c>
      <c r="J980" t="s">
        <v>1494</v>
      </c>
      <c r="K980" t="s">
        <v>4632</v>
      </c>
      <c r="L980" t="s">
        <v>1817</v>
      </c>
      <c r="M980" t="s">
        <v>4646</v>
      </c>
      <c r="N980" t="s">
        <v>4655</v>
      </c>
      <c r="O980" t="s">
        <v>4656</v>
      </c>
      <c r="P980" t="s">
        <v>4636</v>
      </c>
      <c r="Q980" t="s">
        <v>4637</v>
      </c>
      <c r="R980" t="str">
        <f t="shared" si="30"/>
        <v>18.122 .0001.2002</v>
      </c>
      <c r="S980" t="str">
        <f t="shared" si="31"/>
        <v>17.001.18.122 .0001.2002</v>
      </c>
    </row>
    <row r="981" spans="1:19" x14ac:dyDescent="0.2">
      <c r="A981">
        <v>980</v>
      </c>
      <c r="B981" t="s">
        <v>5085</v>
      </c>
      <c r="C981" t="s">
        <v>5259</v>
      </c>
      <c r="D981" t="s">
        <v>4626</v>
      </c>
      <c r="E981" t="s">
        <v>5260</v>
      </c>
      <c r="F981" t="s">
        <v>5261</v>
      </c>
      <c r="G981" t="s">
        <v>5262</v>
      </c>
      <c r="H981" t="s">
        <v>4630</v>
      </c>
      <c r="I981" t="s">
        <v>4631</v>
      </c>
      <c r="J981" t="s">
        <v>1503</v>
      </c>
      <c r="K981" t="s">
        <v>4659</v>
      </c>
      <c r="L981" t="s">
        <v>1836</v>
      </c>
      <c r="M981" t="s">
        <v>4661</v>
      </c>
      <c r="N981" t="s">
        <v>4647</v>
      </c>
      <c r="O981" t="s">
        <v>4648</v>
      </c>
      <c r="P981" t="s">
        <v>4636</v>
      </c>
      <c r="Q981" t="s">
        <v>4637</v>
      </c>
      <c r="R981" t="str">
        <f t="shared" si="30"/>
        <v>18.122 .0004.2008</v>
      </c>
      <c r="S981" t="str">
        <f t="shared" si="31"/>
        <v>17.001.18.122 .0004.2008</v>
      </c>
    </row>
    <row r="982" spans="1:19" x14ac:dyDescent="0.2">
      <c r="A982">
        <v>981</v>
      </c>
      <c r="B982" t="s">
        <v>5085</v>
      </c>
      <c r="C982" t="s">
        <v>5259</v>
      </c>
      <c r="D982" t="s">
        <v>4626</v>
      </c>
      <c r="E982" t="s">
        <v>5260</v>
      </c>
      <c r="F982" t="s">
        <v>5261</v>
      </c>
      <c r="G982" t="s">
        <v>5262</v>
      </c>
      <c r="H982" t="s">
        <v>4630</v>
      </c>
      <c r="I982" t="s">
        <v>4631</v>
      </c>
      <c r="J982" t="s">
        <v>1503</v>
      </c>
      <c r="K982" t="s">
        <v>4659</v>
      </c>
      <c r="L982" t="s">
        <v>1836</v>
      </c>
      <c r="M982" t="s">
        <v>4661</v>
      </c>
      <c r="N982" t="s">
        <v>4653</v>
      </c>
      <c r="O982" t="s">
        <v>4654</v>
      </c>
      <c r="P982" t="s">
        <v>4636</v>
      </c>
      <c r="Q982" t="s">
        <v>4637</v>
      </c>
      <c r="R982" t="str">
        <f t="shared" si="30"/>
        <v>18.122 .0004.2008</v>
      </c>
      <c r="S982" t="str">
        <f t="shared" si="31"/>
        <v>17.001.18.122 .0004.2008</v>
      </c>
    </row>
    <row r="983" spans="1:19" x14ac:dyDescent="0.2">
      <c r="A983">
        <v>982</v>
      </c>
      <c r="B983" t="s">
        <v>5085</v>
      </c>
      <c r="C983" t="s">
        <v>5259</v>
      </c>
      <c r="D983" t="s">
        <v>4626</v>
      </c>
      <c r="E983" t="s">
        <v>5260</v>
      </c>
      <c r="F983" t="s">
        <v>5261</v>
      </c>
      <c r="G983" t="s">
        <v>5262</v>
      </c>
      <c r="H983" t="s">
        <v>4630</v>
      </c>
      <c r="I983" t="s">
        <v>4631</v>
      </c>
      <c r="J983" t="s">
        <v>1503</v>
      </c>
      <c r="K983" t="s">
        <v>4659</v>
      </c>
      <c r="L983" t="s">
        <v>1836</v>
      </c>
      <c r="M983" t="s">
        <v>4661</v>
      </c>
      <c r="N983" t="s">
        <v>4657</v>
      </c>
      <c r="O983" t="s">
        <v>4658</v>
      </c>
      <c r="P983" t="s">
        <v>4636</v>
      </c>
      <c r="Q983" t="s">
        <v>4637</v>
      </c>
      <c r="R983" t="str">
        <f t="shared" si="30"/>
        <v>18.122 .0004.2008</v>
      </c>
      <c r="S983" t="str">
        <f t="shared" si="31"/>
        <v>17.001.18.122 .0004.2008</v>
      </c>
    </row>
    <row r="984" spans="1:19" x14ac:dyDescent="0.2">
      <c r="A984">
        <v>983</v>
      </c>
      <c r="B984" t="s">
        <v>5085</v>
      </c>
      <c r="C984" t="s">
        <v>5259</v>
      </c>
      <c r="D984" t="s">
        <v>4626</v>
      </c>
      <c r="E984" t="s">
        <v>5260</v>
      </c>
      <c r="F984" t="s">
        <v>5261</v>
      </c>
      <c r="G984" t="s">
        <v>5262</v>
      </c>
      <c r="H984" t="s">
        <v>5263</v>
      </c>
      <c r="I984" t="s">
        <v>5264</v>
      </c>
      <c r="J984" t="s">
        <v>1503</v>
      </c>
      <c r="K984" t="s">
        <v>4659</v>
      </c>
      <c r="L984" t="s">
        <v>1662</v>
      </c>
      <c r="M984" t="s">
        <v>4660</v>
      </c>
      <c r="N984" t="s">
        <v>4657</v>
      </c>
      <c r="O984" t="s">
        <v>4658</v>
      </c>
      <c r="P984" t="s">
        <v>4636</v>
      </c>
      <c r="Q984" t="s">
        <v>4637</v>
      </c>
      <c r="R984" t="str">
        <f t="shared" si="30"/>
        <v>18.541 .0004.1006</v>
      </c>
      <c r="S984" t="str">
        <f t="shared" si="31"/>
        <v>17.001.18.541 .0004.1006</v>
      </c>
    </row>
    <row r="985" spans="1:19" x14ac:dyDescent="0.2">
      <c r="A985">
        <v>984</v>
      </c>
      <c r="B985" t="s">
        <v>5085</v>
      </c>
      <c r="C985" t="s">
        <v>5259</v>
      </c>
      <c r="D985" t="s">
        <v>4676</v>
      </c>
      <c r="E985" t="s">
        <v>5265</v>
      </c>
      <c r="F985" t="s">
        <v>5261</v>
      </c>
      <c r="G985" t="s">
        <v>5262</v>
      </c>
      <c r="H985" t="s">
        <v>4630</v>
      </c>
      <c r="I985" t="s">
        <v>4631</v>
      </c>
      <c r="J985" t="s">
        <v>1494</v>
      </c>
      <c r="K985" t="s">
        <v>4632</v>
      </c>
      <c r="L985" t="s">
        <v>1817</v>
      </c>
      <c r="M985" t="s">
        <v>4646</v>
      </c>
      <c r="N985" t="s">
        <v>4647</v>
      </c>
      <c r="O985" t="s">
        <v>4648</v>
      </c>
      <c r="P985" t="s">
        <v>4636</v>
      </c>
      <c r="Q985" t="s">
        <v>4637</v>
      </c>
      <c r="R985" t="str">
        <f t="shared" si="30"/>
        <v>18.122 .0001.2002</v>
      </c>
      <c r="S985" t="str">
        <f t="shared" si="31"/>
        <v>17.002.18.122 .0001.2002</v>
      </c>
    </row>
    <row r="986" spans="1:19" x14ac:dyDescent="0.2">
      <c r="A986">
        <v>985</v>
      </c>
      <c r="B986" t="s">
        <v>5085</v>
      </c>
      <c r="C986" t="s">
        <v>5259</v>
      </c>
      <c r="D986" t="s">
        <v>4676</v>
      </c>
      <c r="E986" t="s">
        <v>5265</v>
      </c>
      <c r="F986" t="s">
        <v>5261</v>
      </c>
      <c r="G986" t="s">
        <v>5262</v>
      </c>
      <c r="H986" t="s">
        <v>4630</v>
      </c>
      <c r="I986" t="s">
        <v>4631</v>
      </c>
      <c r="J986" t="s">
        <v>1494</v>
      </c>
      <c r="K986" t="s">
        <v>4632</v>
      </c>
      <c r="L986" t="s">
        <v>1817</v>
      </c>
      <c r="M986" t="s">
        <v>4646</v>
      </c>
      <c r="N986" t="s">
        <v>4653</v>
      </c>
      <c r="O986" t="s">
        <v>4654</v>
      </c>
      <c r="P986" t="s">
        <v>4636</v>
      </c>
      <c r="Q986" t="s">
        <v>4637</v>
      </c>
      <c r="R986" t="str">
        <f t="shared" si="30"/>
        <v>18.122 .0001.2002</v>
      </c>
      <c r="S986" t="str">
        <f t="shared" si="31"/>
        <v>17.002.18.122 .0001.2002</v>
      </c>
    </row>
    <row r="987" spans="1:19" x14ac:dyDescent="0.2">
      <c r="A987">
        <v>986</v>
      </c>
      <c r="B987" t="s">
        <v>5085</v>
      </c>
      <c r="C987" t="s">
        <v>5259</v>
      </c>
      <c r="D987" t="s">
        <v>4676</v>
      </c>
      <c r="E987" t="s">
        <v>5265</v>
      </c>
      <c r="F987" t="s">
        <v>5261</v>
      </c>
      <c r="G987" t="s">
        <v>5262</v>
      </c>
      <c r="H987" t="s">
        <v>5263</v>
      </c>
      <c r="I987" t="s">
        <v>5264</v>
      </c>
      <c r="J987" t="s">
        <v>1572</v>
      </c>
      <c r="K987" t="s">
        <v>5045</v>
      </c>
      <c r="L987" t="s">
        <v>5266</v>
      </c>
      <c r="M987" t="s">
        <v>5267</v>
      </c>
      <c r="N987" t="s">
        <v>4647</v>
      </c>
      <c r="O987" t="s">
        <v>4648</v>
      </c>
      <c r="P987" t="s">
        <v>4636</v>
      </c>
      <c r="Q987" t="s">
        <v>4637</v>
      </c>
      <c r="R987" t="str">
        <f t="shared" si="30"/>
        <v>18.541 .0027.2261</v>
      </c>
      <c r="S987" t="str">
        <f t="shared" si="31"/>
        <v>17.002.18.541 .0027.2261</v>
      </c>
    </row>
    <row r="988" spans="1:19" x14ac:dyDescent="0.2">
      <c r="A988">
        <v>987</v>
      </c>
      <c r="B988" t="s">
        <v>5085</v>
      </c>
      <c r="C988" t="s">
        <v>5259</v>
      </c>
      <c r="D988" t="s">
        <v>4676</v>
      </c>
      <c r="E988" t="s">
        <v>5265</v>
      </c>
      <c r="F988" t="s">
        <v>5261</v>
      </c>
      <c r="G988" t="s">
        <v>5262</v>
      </c>
      <c r="H988" t="s">
        <v>5263</v>
      </c>
      <c r="I988" t="s">
        <v>5264</v>
      </c>
      <c r="J988" t="s">
        <v>1572</v>
      </c>
      <c r="K988" t="s">
        <v>5045</v>
      </c>
      <c r="L988" t="s">
        <v>5266</v>
      </c>
      <c r="M988" t="s">
        <v>5267</v>
      </c>
      <c r="N988" t="s">
        <v>4653</v>
      </c>
      <c r="O988" t="s">
        <v>4654</v>
      </c>
      <c r="P988" t="s">
        <v>4636</v>
      </c>
      <c r="Q988" t="s">
        <v>4637</v>
      </c>
      <c r="R988" t="str">
        <f t="shared" si="30"/>
        <v>18.541 .0027.2261</v>
      </c>
      <c r="S988" t="str">
        <f t="shared" si="31"/>
        <v>17.002.18.541 .0027.2261</v>
      </c>
    </row>
    <row r="989" spans="1:19" x14ac:dyDescent="0.2">
      <c r="A989">
        <v>988</v>
      </c>
      <c r="B989" t="s">
        <v>5085</v>
      </c>
      <c r="C989" t="s">
        <v>5259</v>
      </c>
      <c r="D989" t="s">
        <v>4676</v>
      </c>
      <c r="E989" t="s">
        <v>5265</v>
      </c>
      <c r="F989" t="s">
        <v>5261</v>
      </c>
      <c r="G989" t="s">
        <v>5262</v>
      </c>
      <c r="H989" t="s">
        <v>5263</v>
      </c>
      <c r="I989" t="s">
        <v>5264</v>
      </c>
      <c r="J989" t="s">
        <v>1572</v>
      </c>
      <c r="K989" t="s">
        <v>5045</v>
      </c>
      <c r="L989" t="s">
        <v>5266</v>
      </c>
      <c r="M989" t="s">
        <v>5267</v>
      </c>
      <c r="N989" t="s">
        <v>4655</v>
      </c>
      <c r="O989" t="s">
        <v>4656</v>
      </c>
      <c r="P989" t="s">
        <v>4636</v>
      </c>
      <c r="Q989" t="s">
        <v>4637</v>
      </c>
      <c r="R989" t="str">
        <f t="shared" si="30"/>
        <v>18.541 .0027.2261</v>
      </c>
      <c r="S989" t="str">
        <f t="shared" si="31"/>
        <v>17.002.18.541 .0027.2261</v>
      </c>
    </row>
    <row r="990" spans="1:19" x14ac:dyDescent="0.2">
      <c r="A990">
        <v>989</v>
      </c>
      <c r="B990" t="s">
        <v>5085</v>
      </c>
      <c r="C990" t="s">
        <v>5259</v>
      </c>
      <c r="D990" t="s">
        <v>4676</v>
      </c>
      <c r="E990" t="s">
        <v>5265</v>
      </c>
      <c r="F990" t="s">
        <v>5261</v>
      </c>
      <c r="G990" t="s">
        <v>5262</v>
      </c>
      <c r="H990" t="s">
        <v>5263</v>
      </c>
      <c r="I990" t="s">
        <v>5264</v>
      </c>
      <c r="J990" t="s">
        <v>1572</v>
      </c>
      <c r="K990" t="s">
        <v>5045</v>
      </c>
      <c r="L990" t="s">
        <v>5268</v>
      </c>
      <c r="M990" t="s">
        <v>5269</v>
      </c>
      <c r="N990" t="s">
        <v>4647</v>
      </c>
      <c r="O990" t="s">
        <v>4648</v>
      </c>
      <c r="P990" t="s">
        <v>4636</v>
      </c>
      <c r="Q990" t="s">
        <v>4637</v>
      </c>
      <c r="R990" t="str">
        <f t="shared" si="30"/>
        <v>18.541 .0027.2262</v>
      </c>
      <c r="S990" t="str">
        <f t="shared" si="31"/>
        <v>17.002.18.541 .0027.2262</v>
      </c>
    </row>
    <row r="991" spans="1:19" x14ac:dyDescent="0.2">
      <c r="A991">
        <v>990</v>
      </c>
      <c r="B991" t="s">
        <v>5085</v>
      </c>
      <c r="C991" t="s">
        <v>5259</v>
      </c>
      <c r="D991" t="s">
        <v>4676</v>
      </c>
      <c r="E991" t="s">
        <v>5265</v>
      </c>
      <c r="F991" t="s">
        <v>5261</v>
      </c>
      <c r="G991" t="s">
        <v>5262</v>
      </c>
      <c r="H991" t="s">
        <v>5263</v>
      </c>
      <c r="I991" t="s">
        <v>5264</v>
      </c>
      <c r="J991" t="s">
        <v>1572</v>
      </c>
      <c r="K991" t="s">
        <v>5045</v>
      </c>
      <c r="L991" t="s">
        <v>5268</v>
      </c>
      <c r="M991" t="s">
        <v>5269</v>
      </c>
      <c r="N991" t="s">
        <v>4653</v>
      </c>
      <c r="O991" t="s">
        <v>4654</v>
      </c>
      <c r="P991" t="s">
        <v>4636</v>
      </c>
      <c r="Q991" t="s">
        <v>4637</v>
      </c>
      <c r="R991" t="str">
        <f t="shared" si="30"/>
        <v>18.541 .0027.2262</v>
      </c>
      <c r="S991" t="str">
        <f t="shared" si="31"/>
        <v>17.002.18.541 .0027.2262</v>
      </c>
    </row>
    <row r="992" spans="1:19" x14ac:dyDescent="0.2">
      <c r="A992">
        <v>991</v>
      </c>
      <c r="B992" t="s">
        <v>5085</v>
      </c>
      <c r="C992" t="s">
        <v>5259</v>
      </c>
      <c r="D992" t="s">
        <v>4676</v>
      </c>
      <c r="E992" t="s">
        <v>5265</v>
      </c>
      <c r="F992" t="s">
        <v>5261</v>
      </c>
      <c r="G992" t="s">
        <v>5262</v>
      </c>
      <c r="H992" t="s">
        <v>5263</v>
      </c>
      <c r="I992" t="s">
        <v>5264</v>
      </c>
      <c r="J992" t="s">
        <v>1572</v>
      </c>
      <c r="K992" t="s">
        <v>5045</v>
      </c>
      <c r="L992" t="s">
        <v>5268</v>
      </c>
      <c r="M992" t="s">
        <v>5269</v>
      </c>
      <c r="N992" t="s">
        <v>4657</v>
      </c>
      <c r="O992" t="s">
        <v>4658</v>
      </c>
      <c r="P992" t="s">
        <v>4636</v>
      </c>
      <c r="Q992" t="s">
        <v>4637</v>
      </c>
      <c r="R992" t="str">
        <f t="shared" si="30"/>
        <v>18.541 .0027.2262</v>
      </c>
      <c r="S992" t="str">
        <f t="shared" si="31"/>
        <v>17.002.18.541 .0027.2262</v>
      </c>
    </row>
    <row r="993" spans="1:19" x14ac:dyDescent="0.2">
      <c r="A993">
        <v>992</v>
      </c>
      <c r="B993" t="s">
        <v>5085</v>
      </c>
      <c r="C993" t="s">
        <v>5259</v>
      </c>
      <c r="D993" t="s">
        <v>4676</v>
      </c>
      <c r="E993" t="s">
        <v>5265</v>
      </c>
      <c r="F993" t="s">
        <v>5261</v>
      </c>
      <c r="G993" t="s">
        <v>5262</v>
      </c>
      <c r="H993" t="s">
        <v>5263</v>
      </c>
      <c r="I993" t="s">
        <v>5264</v>
      </c>
      <c r="J993" t="s">
        <v>5270</v>
      </c>
      <c r="K993" t="s">
        <v>5271</v>
      </c>
      <c r="L993" t="s">
        <v>5272</v>
      </c>
      <c r="M993" t="s">
        <v>5273</v>
      </c>
      <c r="N993" t="s">
        <v>4647</v>
      </c>
      <c r="O993" t="s">
        <v>4648</v>
      </c>
      <c r="P993" t="s">
        <v>4636</v>
      </c>
      <c r="Q993" t="s">
        <v>4637</v>
      </c>
      <c r="R993" t="str">
        <f t="shared" si="30"/>
        <v>18.541 .0047.1192</v>
      </c>
      <c r="S993" t="str">
        <f t="shared" si="31"/>
        <v>17.002.18.541 .0047.1192</v>
      </c>
    </row>
    <row r="994" spans="1:19" x14ac:dyDescent="0.2">
      <c r="A994">
        <v>993</v>
      </c>
      <c r="B994" t="s">
        <v>5085</v>
      </c>
      <c r="C994" t="s">
        <v>5259</v>
      </c>
      <c r="D994" t="s">
        <v>4676</v>
      </c>
      <c r="E994" t="s">
        <v>5265</v>
      </c>
      <c r="F994" t="s">
        <v>5261</v>
      </c>
      <c r="G994" t="s">
        <v>5262</v>
      </c>
      <c r="H994" t="s">
        <v>5263</v>
      </c>
      <c r="I994" t="s">
        <v>5264</v>
      </c>
      <c r="J994" t="s">
        <v>5270</v>
      </c>
      <c r="K994" t="s">
        <v>5271</v>
      </c>
      <c r="L994" t="s">
        <v>5272</v>
      </c>
      <c r="M994" t="s">
        <v>5273</v>
      </c>
      <c r="N994" t="s">
        <v>4653</v>
      </c>
      <c r="O994" t="s">
        <v>4654</v>
      </c>
      <c r="P994" t="s">
        <v>4636</v>
      </c>
      <c r="Q994" t="s">
        <v>4637</v>
      </c>
      <c r="R994" t="str">
        <f t="shared" si="30"/>
        <v>18.541 .0047.1192</v>
      </c>
      <c r="S994" t="str">
        <f t="shared" si="31"/>
        <v>17.002.18.541 .0047.1192</v>
      </c>
    </row>
    <row r="995" spans="1:19" x14ac:dyDescent="0.2">
      <c r="A995">
        <v>994</v>
      </c>
      <c r="B995" t="s">
        <v>5085</v>
      </c>
      <c r="C995" t="s">
        <v>5259</v>
      </c>
      <c r="D995" t="s">
        <v>4676</v>
      </c>
      <c r="E995" t="s">
        <v>5265</v>
      </c>
      <c r="F995" t="s">
        <v>5261</v>
      </c>
      <c r="G995" t="s">
        <v>5262</v>
      </c>
      <c r="H995" t="s">
        <v>5263</v>
      </c>
      <c r="I995" t="s">
        <v>5264</v>
      </c>
      <c r="J995" t="s">
        <v>5270</v>
      </c>
      <c r="K995" t="s">
        <v>5271</v>
      </c>
      <c r="L995" t="s">
        <v>5272</v>
      </c>
      <c r="M995" t="s">
        <v>5273</v>
      </c>
      <c r="N995" t="s">
        <v>4655</v>
      </c>
      <c r="O995" t="s">
        <v>4656</v>
      </c>
      <c r="P995" t="s">
        <v>4636</v>
      </c>
      <c r="Q995" t="s">
        <v>4637</v>
      </c>
      <c r="R995" t="str">
        <f t="shared" si="30"/>
        <v>18.541 .0047.1192</v>
      </c>
      <c r="S995" t="str">
        <f t="shared" si="31"/>
        <v>17.002.18.541 .0047.1192</v>
      </c>
    </row>
    <row r="996" spans="1:19" x14ac:dyDescent="0.2">
      <c r="A996">
        <v>995</v>
      </c>
      <c r="B996" t="s">
        <v>5085</v>
      </c>
      <c r="C996" t="s">
        <v>5259</v>
      </c>
      <c r="D996" t="s">
        <v>4676</v>
      </c>
      <c r="E996" t="s">
        <v>5265</v>
      </c>
      <c r="F996" t="s">
        <v>5261</v>
      </c>
      <c r="G996" t="s">
        <v>5262</v>
      </c>
      <c r="H996" t="s">
        <v>5263</v>
      </c>
      <c r="I996" t="s">
        <v>5264</v>
      </c>
      <c r="J996" t="s">
        <v>5270</v>
      </c>
      <c r="K996" t="s">
        <v>5271</v>
      </c>
      <c r="L996" t="s">
        <v>2017</v>
      </c>
      <c r="M996" t="s">
        <v>5274</v>
      </c>
      <c r="N996" t="s">
        <v>4647</v>
      </c>
      <c r="O996" t="s">
        <v>4648</v>
      </c>
      <c r="P996" t="s">
        <v>4636</v>
      </c>
      <c r="Q996" t="s">
        <v>4637</v>
      </c>
      <c r="R996" t="str">
        <f t="shared" si="30"/>
        <v>18.541 .0047.2076</v>
      </c>
      <c r="S996" t="str">
        <f t="shared" si="31"/>
        <v>17.002.18.541 .0047.2076</v>
      </c>
    </row>
    <row r="997" spans="1:19" x14ac:dyDescent="0.2">
      <c r="A997">
        <v>996</v>
      </c>
      <c r="B997" t="s">
        <v>5085</v>
      </c>
      <c r="C997" t="s">
        <v>5259</v>
      </c>
      <c r="D997" t="s">
        <v>4676</v>
      </c>
      <c r="E997" t="s">
        <v>5265</v>
      </c>
      <c r="F997" t="s">
        <v>5261</v>
      </c>
      <c r="G997" t="s">
        <v>5262</v>
      </c>
      <c r="H997" t="s">
        <v>5263</v>
      </c>
      <c r="I997" t="s">
        <v>5264</v>
      </c>
      <c r="J997" t="s">
        <v>5270</v>
      </c>
      <c r="K997" t="s">
        <v>5271</v>
      </c>
      <c r="L997" t="s">
        <v>2017</v>
      </c>
      <c r="M997" t="s">
        <v>5274</v>
      </c>
      <c r="N997" t="s">
        <v>4653</v>
      </c>
      <c r="O997" t="s">
        <v>4654</v>
      </c>
      <c r="P997" t="s">
        <v>4636</v>
      </c>
      <c r="Q997" t="s">
        <v>4637</v>
      </c>
      <c r="R997" t="str">
        <f t="shared" si="30"/>
        <v>18.541 .0047.2076</v>
      </c>
      <c r="S997" t="str">
        <f t="shared" si="31"/>
        <v>17.002.18.541 .0047.2076</v>
      </c>
    </row>
    <row r="998" spans="1:19" x14ac:dyDescent="0.2">
      <c r="A998">
        <v>997</v>
      </c>
      <c r="B998" t="s">
        <v>5085</v>
      </c>
      <c r="C998" t="s">
        <v>5259</v>
      </c>
      <c r="D998" t="s">
        <v>4676</v>
      </c>
      <c r="E998" t="s">
        <v>5265</v>
      </c>
      <c r="F998" t="s">
        <v>5261</v>
      </c>
      <c r="G998" t="s">
        <v>5262</v>
      </c>
      <c r="H998" t="s">
        <v>5263</v>
      </c>
      <c r="I998" t="s">
        <v>5264</v>
      </c>
      <c r="J998" t="s">
        <v>5270</v>
      </c>
      <c r="K998" t="s">
        <v>5271</v>
      </c>
      <c r="L998" t="s">
        <v>2017</v>
      </c>
      <c r="M998" t="s">
        <v>5274</v>
      </c>
      <c r="N998" t="s">
        <v>4655</v>
      </c>
      <c r="O998" t="s">
        <v>4656</v>
      </c>
      <c r="P998" t="s">
        <v>4636</v>
      </c>
      <c r="Q998" t="s">
        <v>4637</v>
      </c>
      <c r="R998" t="str">
        <f t="shared" si="30"/>
        <v>18.541 .0047.2076</v>
      </c>
      <c r="S998" t="str">
        <f t="shared" si="31"/>
        <v>17.002.18.541 .0047.2076</v>
      </c>
    </row>
    <row r="999" spans="1:19" x14ac:dyDescent="0.2">
      <c r="A999">
        <v>998</v>
      </c>
      <c r="B999" t="s">
        <v>5085</v>
      </c>
      <c r="C999" t="s">
        <v>5259</v>
      </c>
      <c r="D999" t="s">
        <v>4676</v>
      </c>
      <c r="E999" t="s">
        <v>5265</v>
      </c>
      <c r="F999" t="s">
        <v>5261</v>
      </c>
      <c r="G999" t="s">
        <v>5262</v>
      </c>
      <c r="H999" t="s">
        <v>5263</v>
      </c>
      <c r="I999" t="s">
        <v>5264</v>
      </c>
      <c r="J999" t="s">
        <v>5270</v>
      </c>
      <c r="K999" t="s">
        <v>5271</v>
      </c>
      <c r="L999" t="s">
        <v>2017</v>
      </c>
      <c r="M999" t="s">
        <v>5274</v>
      </c>
      <c r="N999" t="s">
        <v>4657</v>
      </c>
      <c r="O999" t="s">
        <v>4658</v>
      </c>
      <c r="P999" t="s">
        <v>4636</v>
      </c>
      <c r="Q999" t="s">
        <v>4637</v>
      </c>
      <c r="R999" t="str">
        <f t="shared" si="30"/>
        <v>18.541 .0047.2076</v>
      </c>
      <c r="S999" t="str">
        <f t="shared" si="31"/>
        <v>17.002.18.541 .0047.2076</v>
      </c>
    </row>
    <row r="1000" spans="1:19" x14ac:dyDescent="0.2">
      <c r="A1000">
        <v>999</v>
      </c>
      <c r="B1000" t="s">
        <v>5085</v>
      </c>
      <c r="C1000" t="s">
        <v>5259</v>
      </c>
      <c r="D1000" t="s">
        <v>4752</v>
      </c>
      <c r="E1000" t="s">
        <v>5275</v>
      </c>
      <c r="F1000" t="s">
        <v>5261</v>
      </c>
      <c r="G1000" t="s">
        <v>5262</v>
      </c>
      <c r="H1000" t="s">
        <v>5263</v>
      </c>
      <c r="I1000" t="s">
        <v>5264</v>
      </c>
      <c r="J1000" t="s">
        <v>5270</v>
      </c>
      <c r="K1000" t="s">
        <v>5271</v>
      </c>
      <c r="L1000" t="s">
        <v>1817</v>
      </c>
      <c r="M1000" t="s">
        <v>4646</v>
      </c>
      <c r="N1000" t="s">
        <v>4647</v>
      </c>
      <c r="O1000" t="s">
        <v>4648</v>
      </c>
      <c r="P1000" t="s">
        <v>5062</v>
      </c>
      <c r="Q1000" t="s">
        <v>5063</v>
      </c>
      <c r="R1000" t="str">
        <f t="shared" si="30"/>
        <v>18.541 .0047.2002</v>
      </c>
      <c r="S1000" t="str">
        <f t="shared" si="31"/>
        <v>17.003.18.541 .0047.2002</v>
      </c>
    </row>
    <row r="1001" spans="1:19" x14ac:dyDescent="0.2">
      <c r="A1001">
        <v>1000</v>
      </c>
      <c r="B1001" t="s">
        <v>5085</v>
      </c>
      <c r="C1001" t="s">
        <v>5259</v>
      </c>
      <c r="D1001" t="s">
        <v>4752</v>
      </c>
      <c r="E1001" t="s">
        <v>5275</v>
      </c>
      <c r="F1001" t="s">
        <v>5261</v>
      </c>
      <c r="G1001" t="s">
        <v>5262</v>
      </c>
      <c r="H1001" t="s">
        <v>5263</v>
      </c>
      <c r="I1001" t="s">
        <v>5264</v>
      </c>
      <c r="J1001" t="s">
        <v>5270</v>
      </c>
      <c r="K1001" t="s">
        <v>5271</v>
      </c>
      <c r="L1001" t="s">
        <v>1817</v>
      </c>
      <c r="M1001" t="s">
        <v>4646</v>
      </c>
      <c r="N1001" t="s">
        <v>4653</v>
      </c>
      <c r="O1001" t="s">
        <v>4654</v>
      </c>
      <c r="P1001" t="s">
        <v>5062</v>
      </c>
      <c r="Q1001" t="s">
        <v>5063</v>
      </c>
      <c r="R1001" t="str">
        <f t="shared" si="30"/>
        <v>18.541 .0047.2002</v>
      </c>
      <c r="S1001" t="str">
        <f t="shared" si="31"/>
        <v>17.003.18.541 .0047.2002</v>
      </c>
    </row>
    <row r="1002" spans="1:19" x14ac:dyDescent="0.2">
      <c r="A1002">
        <v>1001</v>
      </c>
      <c r="B1002" t="s">
        <v>5085</v>
      </c>
      <c r="C1002" t="s">
        <v>5259</v>
      </c>
      <c r="D1002" t="s">
        <v>4752</v>
      </c>
      <c r="E1002" t="s">
        <v>5275</v>
      </c>
      <c r="F1002" t="s">
        <v>5261</v>
      </c>
      <c r="G1002" t="s">
        <v>5262</v>
      </c>
      <c r="H1002" t="s">
        <v>5263</v>
      </c>
      <c r="I1002" t="s">
        <v>5264</v>
      </c>
      <c r="J1002" t="s">
        <v>5270</v>
      </c>
      <c r="K1002" t="s">
        <v>5271</v>
      </c>
      <c r="L1002" t="s">
        <v>5268</v>
      </c>
      <c r="M1002" t="s">
        <v>5269</v>
      </c>
      <c r="N1002" t="s">
        <v>4647</v>
      </c>
      <c r="O1002" t="s">
        <v>4648</v>
      </c>
      <c r="P1002" t="s">
        <v>5062</v>
      </c>
      <c r="Q1002" t="s">
        <v>5063</v>
      </c>
      <c r="R1002" t="str">
        <f t="shared" si="30"/>
        <v>18.541 .0047.2262</v>
      </c>
      <c r="S1002" t="str">
        <f t="shared" si="31"/>
        <v>17.003.18.541 .0047.2262</v>
      </c>
    </row>
    <row r="1003" spans="1:19" x14ac:dyDescent="0.2">
      <c r="A1003">
        <v>1002</v>
      </c>
      <c r="B1003" t="s">
        <v>5085</v>
      </c>
      <c r="C1003" t="s">
        <v>5259</v>
      </c>
      <c r="D1003" t="s">
        <v>4752</v>
      </c>
      <c r="E1003" t="s">
        <v>5275</v>
      </c>
      <c r="F1003" t="s">
        <v>5261</v>
      </c>
      <c r="G1003" t="s">
        <v>5262</v>
      </c>
      <c r="H1003" t="s">
        <v>5263</v>
      </c>
      <c r="I1003" t="s">
        <v>5264</v>
      </c>
      <c r="J1003" t="s">
        <v>5270</v>
      </c>
      <c r="K1003" t="s">
        <v>5271</v>
      </c>
      <c r="L1003" t="s">
        <v>5268</v>
      </c>
      <c r="M1003" t="s">
        <v>5269</v>
      </c>
      <c r="N1003" t="s">
        <v>4647</v>
      </c>
      <c r="O1003" t="s">
        <v>4648</v>
      </c>
      <c r="P1003" t="s">
        <v>4840</v>
      </c>
      <c r="Q1003" t="s">
        <v>4841</v>
      </c>
      <c r="R1003" t="str">
        <f t="shared" si="30"/>
        <v>18.541 .0047.2262</v>
      </c>
      <c r="S1003" t="str">
        <f t="shared" si="31"/>
        <v>17.003.18.541 .0047.2262</v>
      </c>
    </row>
    <row r="1004" spans="1:19" x14ac:dyDescent="0.2">
      <c r="A1004">
        <v>1003</v>
      </c>
      <c r="B1004" t="s">
        <v>5085</v>
      </c>
      <c r="C1004" t="s">
        <v>5259</v>
      </c>
      <c r="D1004" t="s">
        <v>4752</v>
      </c>
      <c r="E1004" t="s">
        <v>5275</v>
      </c>
      <c r="F1004" t="s">
        <v>5261</v>
      </c>
      <c r="G1004" t="s">
        <v>5262</v>
      </c>
      <c r="H1004" t="s">
        <v>5263</v>
      </c>
      <c r="I1004" t="s">
        <v>5264</v>
      </c>
      <c r="J1004" t="s">
        <v>5270</v>
      </c>
      <c r="K1004" t="s">
        <v>5271</v>
      </c>
      <c r="L1004" t="s">
        <v>5268</v>
      </c>
      <c r="M1004" t="s">
        <v>5269</v>
      </c>
      <c r="N1004" t="s">
        <v>4647</v>
      </c>
      <c r="O1004" t="s">
        <v>4648</v>
      </c>
      <c r="P1004" t="s">
        <v>4764</v>
      </c>
      <c r="Q1004" t="s">
        <v>4765</v>
      </c>
      <c r="R1004" t="str">
        <f t="shared" si="30"/>
        <v>18.541 .0047.2262</v>
      </c>
      <c r="S1004" t="str">
        <f t="shared" si="31"/>
        <v>17.003.18.541 .0047.2262</v>
      </c>
    </row>
    <row r="1005" spans="1:19" x14ac:dyDescent="0.2">
      <c r="A1005">
        <v>1004</v>
      </c>
      <c r="B1005" t="s">
        <v>5085</v>
      </c>
      <c r="C1005" t="s">
        <v>5259</v>
      </c>
      <c r="D1005" t="s">
        <v>4752</v>
      </c>
      <c r="E1005" t="s">
        <v>5275</v>
      </c>
      <c r="F1005" t="s">
        <v>5261</v>
      </c>
      <c r="G1005" t="s">
        <v>5262</v>
      </c>
      <c r="H1005" t="s">
        <v>5263</v>
      </c>
      <c r="I1005" t="s">
        <v>5264</v>
      </c>
      <c r="J1005" t="s">
        <v>5270</v>
      </c>
      <c r="K1005" t="s">
        <v>5271</v>
      </c>
      <c r="L1005" t="s">
        <v>5268</v>
      </c>
      <c r="M1005" t="s">
        <v>5269</v>
      </c>
      <c r="N1005" t="s">
        <v>4647</v>
      </c>
      <c r="O1005" t="s">
        <v>4648</v>
      </c>
      <c r="P1005" t="s">
        <v>4708</v>
      </c>
      <c r="Q1005" t="s">
        <v>4709</v>
      </c>
      <c r="R1005" t="str">
        <f t="shared" si="30"/>
        <v>18.541 .0047.2262</v>
      </c>
      <c r="S1005" t="str">
        <f t="shared" si="31"/>
        <v>17.003.18.541 .0047.2262</v>
      </c>
    </row>
    <row r="1006" spans="1:19" x14ac:dyDescent="0.2">
      <c r="A1006">
        <v>1005</v>
      </c>
      <c r="B1006" t="s">
        <v>5085</v>
      </c>
      <c r="C1006" t="s">
        <v>5259</v>
      </c>
      <c r="D1006" t="s">
        <v>4752</v>
      </c>
      <c r="E1006" t="s">
        <v>5275</v>
      </c>
      <c r="F1006" t="s">
        <v>5261</v>
      </c>
      <c r="G1006" t="s">
        <v>5262</v>
      </c>
      <c r="H1006" t="s">
        <v>5263</v>
      </c>
      <c r="I1006" t="s">
        <v>5264</v>
      </c>
      <c r="J1006" t="s">
        <v>5270</v>
      </c>
      <c r="K1006" t="s">
        <v>5271</v>
      </c>
      <c r="L1006" t="s">
        <v>5268</v>
      </c>
      <c r="M1006" t="s">
        <v>5269</v>
      </c>
      <c r="N1006" t="s">
        <v>4651</v>
      </c>
      <c r="O1006" t="s">
        <v>4652</v>
      </c>
      <c r="P1006" t="s">
        <v>4840</v>
      </c>
      <c r="Q1006" t="s">
        <v>4841</v>
      </c>
      <c r="R1006" t="str">
        <f t="shared" si="30"/>
        <v>18.541 .0047.2262</v>
      </c>
      <c r="S1006" t="str">
        <f t="shared" si="31"/>
        <v>17.003.18.541 .0047.2262</v>
      </c>
    </row>
    <row r="1007" spans="1:19" x14ac:dyDescent="0.2">
      <c r="A1007">
        <v>1006</v>
      </c>
      <c r="B1007" t="s">
        <v>5085</v>
      </c>
      <c r="C1007" t="s">
        <v>5259</v>
      </c>
      <c r="D1007" t="s">
        <v>4752</v>
      </c>
      <c r="E1007" t="s">
        <v>5275</v>
      </c>
      <c r="F1007" t="s">
        <v>5261</v>
      </c>
      <c r="G1007" t="s">
        <v>5262</v>
      </c>
      <c r="H1007" t="s">
        <v>5263</v>
      </c>
      <c r="I1007" t="s">
        <v>5264</v>
      </c>
      <c r="J1007" t="s">
        <v>5270</v>
      </c>
      <c r="K1007" t="s">
        <v>5271</v>
      </c>
      <c r="L1007" t="s">
        <v>5268</v>
      </c>
      <c r="M1007" t="s">
        <v>5269</v>
      </c>
      <c r="N1007" t="s">
        <v>4653</v>
      </c>
      <c r="O1007" t="s">
        <v>4654</v>
      </c>
      <c r="P1007" t="s">
        <v>5062</v>
      </c>
      <c r="Q1007" t="s">
        <v>5063</v>
      </c>
      <c r="R1007" t="str">
        <f t="shared" si="30"/>
        <v>18.541 .0047.2262</v>
      </c>
      <c r="S1007" t="str">
        <f t="shared" si="31"/>
        <v>17.003.18.541 .0047.2262</v>
      </c>
    </row>
    <row r="1008" spans="1:19" x14ac:dyDescent="0.2">
      <c r="A1008">
        <v>1007</v>
      </c>
      <c r="B1008" t="s">
        <v>5085</v>
      </c>
      <c r="C1008" t="s">
        <v>5259</v>
      </c>
      <c r="D1008" t="s">
        <v>4752</v>
      </c>
      <c r="E1008" t="s">
        <v>5275</v>
      </c>
      <c r="F1008" t="s">
        <v>5261</v>
      </c>
      <c r="G1008" t="s">
        <v>5262</v>
      </c>
      <c r="H1008" t="s">
        <v>5263</v>
      </c>
      <c r="I1008" t="s">
        <v>5264</v>
      </c>
      <c r="J1008" t="s">
        <v>5270</v>
      </c>
      <c r="K1008" t="s">
        <v>5271</v>
      </c>
      <c r="L1008" t="s">
        <v>5268</v>
      </c>
      <c r="M1008" t="s">
        <v>5269</v>
      </c>
      <c r="N1008" t="s">
        <v>4653</v>
      </c>
      <c r="O1008" t="s">
        <v>4654</v>
      </c>
      <c r="P1008" t="s">
        <v>4840</v>
      </c>
      <c r="Q1008" t="s">
        <v>4841</v>
      </c>
      <c r="R1008" t="str">
        <f t="shared" si="30"/>
        <v>18.541 .0047.2262</v>
      </c>
      <c r="S1008" t="str">
        <f t="shared" si="31"/>
        <v>17.003.18.541 .0047.2262</v>
      </c>
    </row>
    <row r="1009" spans="1:19" x14ac:dyDescent="0.2">
      <c r="A1009">
        <v>1008</v>
      </c>
      <c r="B1009" t="s">
        <v>5085</v>
      </c>
      <c r="C1009" t="s">
        <v>5259</v>
      </c>
      <c r="D1009" t="s">
        <v>4752</v>
      </c>
      <c r="E1009" t="s">
        <v>5275</v>
      </c>
      <c r="F1009" t="s">
        <v>5261</v>
      </c>
      <c r="G1009" t="s">
        <v>5262</v>
      </c>
      <c r="H1009" t="s">
        <v>5263</v>
      </c>
      <c r="I1009" t="s">
        <v>5264</v>
      </c>
      <c r="J1009" t="s">
        <v>5270</v>
      </c>
      <c r="K1009" t="s">
        <v>5271</v>
      </c>
      <c r="L1009" t="s">
        <v>5268</v>
      </c>
      <c r="M1009" t="s">
        <v>5269</v>
      </c>
      <c r="N1009" t="s">
        <v>4653</v>
      </c>
      <c r="O1009" t="s">
        <v>4654</v>
      </c>
      <c r="P1009" t="s">
        <v>4764</v>
      </c>
      <c r="Q1009" t="s">
        <v>4765</v>
      </c>
      <c r="R1009" t="str">
        <f t="shared" si="30"/>
        <v>18.541 .0047.2262</v>
      </c>
      <c r="S1009" t="str">
        <f t="shared" si="31"/>
        <v>17.003.18.541 .0047.2262</v>
      </c>
    </row>
    <row r="1010" spans="1:19" x14ac:dyDescent="0.2">
      <c r="A1010">
        <v>1009</v>
      </c>
      <c r="B1010" t="s">
        <v>5085</v>
      </c>
      <c r="C1010" t="s">
        <v>5259</v>
      </c>
      <c r="D1010" t="s">
        <v>4752</v>
      </c>
      <c r="E1010" t="s">
        <v>5275</v>
      </c>
      <c r="F1010" t="s">
        <v>5261</v>
      </c>
      <c r="G1010" t="s">
        <v>5262</v>
      </c>
      <c r="H1010" t="s">
        <v>5263</v>
      </c>
      <c r="I1010" t="s">
        <v>5264</v>
      </c>
      <c r="J1010" t="s">
        <v>5270</v>
      </c>
      <c r="K1010" t="s">
        <v>5271</v>
      </c>
      <c r="L1010" t="s">
        <v>5268</v>
      </c>
      <c r="M1010" t="s">
        <v>5269</v>
      </c>
      <c r="N1010" t="s">
        <v>4653</v>
      </c>
      <c r="O1010" t="s">
        <v>4654</v>
      </c>
      <c r="P1010" t="s">
        <v>4708</v>
      </c>
      <c r="Q1010" t="s">
        <v>4709</v>
      </c>
      <c r="R1010" t="str">
        <f t="shared" si="30"/>
        <v>18.541 .0047.2262</v>
      </c>
      <c r="S1010" t="str">
        <f t="shared" si="31"/>
        <v>17.003.18.541 .0047.2262</v>
      </c>
    </row>
    <row r="1011" spans="1:19" x14ac:dyDescent="0.2">
      <c r="A1011">
        <v>1010</v>
      </c>
      <c r="B1011" t="s">
        <v>5085</v>
      </c>
      <c r="C1011" t="s">
        <v>5259</v>
      </c>
      <c r="D1011" t="s">
        <v>4752</v>
      </c>
      <c r="E1011" t="s">
        <v>5275</v>
      </c>
      <c r="F1011" t="s">
        <v>5261</v>
      </c>
      <c r="G1011" t="s">
        <v>5262</v>
      </c>
      <c r="H1011" t="s">
        <v>5263</v>
      </c>
      <c r="I1011" t="s">
        <v>5264</v>
      </c>
      <c r="J1011" t="s">
        <v>5270</v>
      </c>
      <c r="K1011" t="s">
        <v>5271</v>
      </c>
      <c r="L1011" t="s">
        <v>5268</v>
      </c>
      <c r="M1011" t="s">
        <v>5269</v>
      </c>
      <c r="N1011" t="s">
        <v>4655</v>
      </c>
      <c r="O1011" t="s">
        <v>4656</v>
      </c>
      <c r="P1011" t="s">
        <v>5062</v>
      </c>
      <c r="Q1011" t="s">
        <v>5063</v>
      </c>
      <c r="R1011" t="str">
        <f t="shared" si="30"/>
        <v>18.541 .0047.2262</v>
      </c>
      <c r="S1011" t="str">
        <f t="shared" si="31"/>
        <v>17.003.18.541 .0047.2262</v>
      </c>
    </row>
    <row r="1012" spans="1:19" x14ac:dyDescent="0.2">
      <c r="A1012">
        <v>1011</v>
      </c>
      <c r="B1012" t="s">
        <v>5085</v>
      </c>
      <c r="C1012" t="s">
        <v>5259</v>
      </c>
      <c r="D1012" t="s">
        <v>4752</v>
      </c>
      <c r="E1012" t="s">
        <v>5275</v>
      </c>
      <c r="F1012" t="s">
        <v>5261</v>
      </c>
      <c r="G1012" t="s">
        <v>5262</v>
      </c>
      <c r="H1012" t="s">
        <v>5263</v>
      </c>
      <c r="I1012" t="s">
        <v>5264</v>
      </c>
      <c r="J1012" t="s">
        <v>5270</v>
      </c>
      <c r="K1012" t="s">
        <v>5271</v>
      </c>
      <c r="L1012" t="s">
        <v>5268</v>
      </c>
      <c r="M1012" t="s">
        <v>5269</v>
      </c>
      <c r="N1012" t="s">
        <v>4655</v>
      </c>
      <c r="O1012" t="s">
        <v>4656</v>
      </c>
      <c r="P1012" t="s">
        <v>4764</v>
      </c>
      <c r="Q1012" t="s">
        <v>4765</v>
      </c>
      <c r="R1012" t="str">
        <f t="shared" si="30"/>
        <v>18.541 .0047.2262</v>
      </c>
      <c r="S1012" t="str">
        <f t="shared" si="31"/>
        <v>17.003.18.541 .0047.2262</v>
      </c>
    </row>
    <row r="1013" spans="1:19" x14ac:dyDescent="0.2">
      <c r="A1013">
        <v>1012</v>
      </c>
      <c r="B1013" t="s">
        <v>5085</v>
      </c>
      <c r="C1013" t="s">
        <v>5259</v>
      </c>
      <c r="D1013" t="s">
        <v>4752</v>
      </c>
      <c r="E1013" t="s">
        <v>5275</v>
      </c>
      <c r="F1013" t="s">
        <v>5261</v>
      </c>
      <c r="G1013" t="s">
        <v>5262</v>
      </c>
      <c r="H1013" t="s">
        <v>5263</v>
      </c>
      <c r="I1013" t="s">
        <v>5264</v>
      </c>
      <c r="J1013" t="s">
        <v>5270</v>
      </c>
      <c r="K1013" t="s">
        <v>5271</v>
      </c>
      <c r="L1013" t="s">
        <v>5268</v>
      </c>
      <c r="M1013" t="s">
        <v>5269</v>
      </c>
      <c r="N1013" t="s">
        <v>4655</v>
      </c>
      <c r="O1013" t="s">
        <v>4656</v>
      </c>
      <c r="P1013" t="s">
        <v>4708</v>
      </c>
      <c r="Q1013" t="s">
        <v>4709</v>
      </c>
      <c r="R1013" t="str">
        <f t="shared" si="30"/>
        <v>18.541 .0047.2262</v>
      </c>
      <c r="S1013" t="str">
        <f t="shared" si="31"/>
        <v>17.003.18.541 .0047.2262</v>
      </c>
    </row>
    <row r="1014" spans="1:19" x14ac:dyDescent="0.2">
      <c r="A1014">
        <v>1013</v>
      </c>
      <c r="B1014" t="s">
        <v>5085</v>
      </c>
      <c r="C1014" t="s">
        <v>5259</v>
      </c>
      <c r="D1014" t="s">
        <v>4752</v>
      </c>
      <c r="E1014" t="s">
        <v>5275</v>
      </c>
      <c r="F1014" t="s">
        <v>5261</v>
      </c>
      <c r="G1014" t="s">
        <v>5262</v>
      </c>
      <c r="H1014" t="s">
        <v>5263</v>
      </c>
      <c r="I1014" t="s">
        <v>5264</v>
      </c>
      <c r="J1014" t="s">
        <v>5270</v>
      </c>
      <c r="K1014" t="s">
        <v>5271</v>
      </c>
      <c r="L1014" t="s">
        <v>5268</v>
      </c>
      <c r="M1014" t="s">
        <v>5269</v>
      </c>
      <c r="N1014" t="s">
        <v>4657</v>
      </c>
      <c r="O1014" t="s">
        <v>4658</v>
      </c>
      <c r="P1014" t="s">
        <v>4840</v>
      </c>
      <c r="Q1014" t="s">
        <v>4841</v>
      </c>
      <c r="R1014" t="str">
        <f t="shared" si="30"/>
        <v>18.541 .0047.2262</v>
      </c>
      <c r="S1014" t="str">
        <f t="shared" si="31"/>
        <v>17.003.18.541 .0047.2262</v>
      </c>
    </row>
    <row r="1015" spans="1:19" x14ac:dyDescent="0.2">
      <c r="A1015">
        <v>1014</v>
      </c>
      <c r="B1015" t="s">
        <v>5085</v>
      </c>
      <c r="C1015" t="s">
        <v>5259</v>
      </c>
      <c r="D1015" t="s">
        <v>4752</v>
      </c>
      <c r="E1015" t="s">
        <v>5275</v>
      </c>
      <c r="F1015" t="s">
        <v>5261</v>
      </c>
      <c r="G1015" t="s">
        <v>5262</v>
      </c>
      <c r="H1015" t="s">
        <v>5263</v>
      </c>
      <c r="I1015" t="s">
        <v>5264</v>
      </c>
      <c r="J1015" t="s">
        <v>5270</v>
      </c>
      <c r="K1015" t="s">
        <v>5271</v>
      </c>
      <c r="L1015" t="s">
        <v>5268</v>
      </c>
      <c r="M1015" t="s">
        <v>5269</v>
      </c>
      <c r="N1015" t="s">
        <v>4657</v>
      </c>
      <c r="O1015" t="s">
        <v>4658</v>
      </c>
      <c r="P1015" t="s">
        <v>4764</v>
      </c>
      <c r="Q1015" t="s">
        <v>4765</v>
      </c>
      <c r="R1015" t="str">
        <f t="shared" si="30"/>
        <v>18.541 .0047.2262</v>
      </c>
      <c r="S1015" t="str">
        <f t="shared" si="31"/>
        <v>17.003.18.541 .0047.2262</v>
      </c>
    </row>
    <row r="1016" spans="1:19" x14ac:dyDescent="0.2">
      <c r="A1016">
        <v>1015</v>
      </c>
      <c r="B1016" t="s">
        <v>5085</v>
      </c>
      <c r="C1016" t="s">
        <v>5259</v>
      </c>
      <c r="D1016" t="s">
        <v>4752</v>
      </c>
      <c r="E1016" t="s">
        <v>5275</v>
      </c>
      <c r="F1016" t="s">
        <v>5261</v>
      </c>
      <c r="G1016" t="s">
        <v>5262</v>
      </c>
      <c r="H1016" t="s">
        <v>5276</v>
      </c>
      <c r="I1016" t="s">
        <v>5277</v>
      </c>
      <c r="J1016" t="s">
        <v>5270</v>
      </c>
      <c r="K1016" t="s">
        <v>5271</v>
      </c>
      <c r="L1016" t="s">
        <v>5278</v>
      </c>
      <c r="M1016" t="s">
        <v>5279</v>
      </c>
      <c r="N1016" t="s">
        <v>4647</v>
      </c>
      <c r="O1016" t="s">
        <v>4648</v>
      </c>
      <c r="P1016" t="s">
        <v>5062</v>
      </c>
      <c r="Q1016" t="s">
        <v>5063</v>
      </c>
      <c r="R1016" t="str">
        <f t="shared" si="30"/>
        <v>18.542 .0047.1228</v>
      </c>
      <c r="S1016" t="str">
        <f t="shared" si="31"/>
        <v>17.003.18.542 .0047.1228</v>
      </c>
    </row>
    <row r="1017" spans="1:19" x14ac:dyDescent="0.2">
      <c r="A1017">
        <v>1016</v>
      </c>
      <c r="B1017" t="s">
        <v>5085</v>
      </c>
      <c r="C1017" t="s">
        <v>5259</v>
      </c>
      <c r="D1017" t="s">
        <v>4752</v>
      </c>
      <c r="E1017" t="s">
        <v>5275</v>
      </c>
      <c r="F1017" t="s">
        <v>5261</v>
      </c>
      <c r="G1017" t="s">
        <v>5262</v>
      </c>
      <c r="H1017" t="s">
        <v>5276</v>
      </c>
      <c r="I1017" t="s">
        <v>5277</v>
      </c>
      <c r="J1017" t="s">
        <v>5270</v>
      </c>
      <c r="K1017" t="s">
        <v>5271</v>
      </c>
      <c r="L1017" t="s">
        <v>5278</v>
      </c>
      <c r="M1017" t="s">
        <v>5279</v>
      </c>
      <c r="N1017" t="s">
        <v>4647</v>
      </c>
      <c r="O1017" t="s">
        <v>4648</v>
      </c>
      <c r="P1017" t="s">
        <v>4840</v>
      </c>
      <c r="Q1017" t="s">
        <v>4841</v>
      </c>
      <c r="R1017" t="str">
        <f t="shared" si="30"/>
        <v>18.542 .0047.1228</v>
      </c>
      <c r="S1017" t="str">
        <f t="shared" si="31"/>
        <v>17.003.18.542 .0047.1228</v>
      </c>
    </row>
    <row r="1018" spans="1:19" x14ac:dyDescent="0.2">
      <c r="A1018">
        <v>1017</v>
      </c>
      <c r="B1018" t="s">
        <v>5085</v>
      </c>
      <c r="C1018" t="s">
        <v>5259</v>
      </c>
      <c r="D1018" t="s">
        <v>4752</v>
      </c>
      <c r="E1018" t="s">
        <v>5275</v>
      </c>
      <c r="F1018" t="s">
        <v>5261</v>
      </c>
      <c r="G1018" t="s">
        <v>5262</v>
      </c>
      <c r="H1018" t="s">
        <v>5276</v>
      </c>
      <c r="I1018" t="s">
        <v>5277</v>
      </c>
      <c r="J1018" t="s">
        <v>5270</v>
      </c>
      <c r="K1018" t="s">
        <v>5271</v>
      </c>
      <c r="L1018" t="s">
        <v>5278</v>
      </c>
      <c r="M1018" t="s">
        <v>5279</v>
      </c>
      <c r="N1018" t="s">
        <v>4647</v>
      </c>
      <c r="O1018" t="s">
        <v>4648</v>
      </c>
      <c r="P1018" t="s">
        <v>4764</v>
      </c>
      <c r="Q1018" t="s">
        <v>4765</v>
      </c>
      <c r="R1018" t="str">
        <f t="shared" si="30"/>
        <v>18.542 .0047.1228</v>
      </c>
      <c r="S1018" t="str">
        <f t="shared" si="31"/>
        <v>17.003.18.542 .0047.1228</v>
      </c>
    </row>
    <row r="1019" spans="1:19" x14ac:dyDescent="0.2">
      <c r="A1019">
        <v>1018</v>
      </c>
      <c r="B1019" t="s">
        <v>5085</v>
      </c>
      <c r="C1019" t="s">
        <v>5259</v>
      </c>
      <c r="D1019" t="s">
        <v>4752</v>
      </c>
      <c r="E1019" t="s">
        <v>5275</v>
      </c>
      <c r="F1019" t="s">
        <v>5261</v>
      </c>
      <c r="G1019" t="s">
        <v>5262</v>
      </c>
      <c r="H1019" t="s">
        <v>5276</v>
      </c>
      <c r="I1019" t="s">
        <v>5277</v>
      </c>
      <c r="J1019" t="s">
        <v>5270</v>
      </c>
      <c r="K1019" t="s">
        <v>5271</v>
      </c>
      <c r="L1019" t="s">
        <v>5278</v>
      </c>
      <c r="M1019" t="s">
        <v>5279</v>
      </c>
      <c r="N1019" t="s">
        <v>4647</v>
      </c>
      <c r="O1019" t="s">
        <v>4648</v>
      </c>
      <c r="P1019" t="s">
        <v>4708</v>
      </c>
      <c r="Q1019" t="s">
        <v>4709</v>
      </c>
      <c r="R1019" t="str">
        <f t="shared" si="30"/>
        <v>18.542 .0047.1228</v>
      </c>
      <c r="S1019" t="str">
        <f t="shared" si="31"/>
        <v>17.003.18.542 .0047.1228</v>
      </c>
    </row>
    <row r="1020" spans="1:19" x14ac:dyDescent="0.2">
      <c r="A1020">
        <v>1019</v>
      </c>
      <c r="B1020" t="s">
        <v>5085</v>
      </c>
      <c r="C1020" t="s">
        <v>5259</v>
      </c>
      <c r="D1020" t="s">
        <v>4752</v>
      </c>
      <c r="E1020" t="s">
        <v>5275</v>
      </c>
      <c r="F1020" t="s">
        <v>5261</v>
      </c>
      <c r="G1020" t="s">
        <v>5262</v>
      </c>
      <c r="H1020" t="s">
        <v>5276</v>
      </c>
      <c r="I1020" t="s">
        <v>5277</v>
      </c>
      <c r="J1020" t="s">
        <v>5270</v>
      </c>
      <c r="K1020" t="s">
        <v>5271</v>
      </c>
      <c r="L1020" t="s">
        <v>5278</v>
      </c>
      <c r="M1020" t="s">
        <v>5279</v>
      </c>
      <c r="N1020" t="s">
        <v>4653</v>
      </c>
      <c r="O1020" t="s">
        <v>4654</v>
      </c>
      <c r="P1020" t="s">
        <v>5062</v>
      </c>
      <c r="Q1020" t="s">
        <v>5063</v>
      </c>
      <c r="R1020" t="str">
        <f t="shared" si="30"/>
        <v>18.542 .0047.1228</v>
      </c>
      <c r="S1020" t="str">
        <f t="shared" si="31"/>
        <v>17.003.18.542 .0047.1228</v>
      </c>
    </row>
    <row r="1021" spans="1:19" x14ac:dyDescent="0.2">
      <c r="A1021">
        <v>1020</v>
      </c>
      <c r="B1021" t="s">
        <v>5085</v>
      </c>
      <c r="C1021" t="s">
        <v>5259</v>
      </c>
      <c r="D1021" t="s">
        <v>4752</v>
      </c>
      <c r="E1021" t="s">
        <v>5275</v>
      </c>
      <c r="F1021" t="s">
        <v>5261</v>
      </c>
      <c r="G1021" t="s">
        <v>5262</v>
      </c>
      <c r="H1021" t="s">
        <v>5276</v>
      </c>
      <c r="I1021" t="s">
        <v>5277</v>
      </c>
      <c r="J1021" t="s">
        <v>5270</v>
      </c>
      <c r="K1021" t="s">
        <v>5271</v>
      </c>
      <c r="L1021" t="s">
        <v>5278</v>
      </c>
      <c r="M1021" t="s">
        <v>5279</v>
      </c>
      <c r="N1021" t="s">
        <v>4653</v>
      </c>
      <c r="O1021" t="s">
        <v>4654</v>
      </c>
      <c r="P1021" t="s">
        <v>4840</v>
      </c>
      <c r="Q1021" t="s">
        <v>4841</v>
      </c>
      <c r="R1021" t="str">
        <f t="shared" si="30"/>
        <v>18.542 .0047.1228</v>
      </c>
      <c r="S1021" t="str">
        <f t="shared" si="31"/>
        <v>17.003.18.542 .0047.1228</v>
      </c>
    </row>
    <row r="1022" spans="1:19" x14ac:dyDescent="0.2">
      <c r="A1022">
        <v>1021</v>
      </c>
      <c r="B1022" t="s">
        <v>5085</v>
      </c>
      <c r="C1022" t="s">
        <v>5259</v>
      </c>
      <c r="D1022" t="s">
        <v>4752</v>
      </c>
      <c r="E1022" t="s">
        <v>5275</v>
      </c>
      <c r="F1022" t="s">
        <v>5261</v>
      </c>
      <c r="G1022" t="s">
        <v>5262</v>
      </c>
      <c r="H1022" t="s">
        <v>5276</v>
      </c>
      <c r="I1022" t="s">
        <v>5277</v>
      </c>
      <c r="J1022" t="s">
        <v>5270</v>
      </c>
      <c r="K1022" t="s">
        <v>5271</v>
      </c>
      <c r="L1022" t="s">
        <v>5278</v>
      </c>
      <c r="M1022" t="s">
        <v>5279</v>
      </c>
      <c r="N1022" t="s">
        <v>4653</v>
      </c>
      <c r="O1022" t="s">
        <v>4654</v>
      </c>
      <c r="P1022" t="s">
        <v>4764</v>
      </c>
      <c r="Q1022" t="s">
        <v>4765</v>
      </c>
      <c r="R1022" t="str">
        <f t="shared" si="30"/>
        <v>18.542 .0047.1228</v>
      </c>
      <c r="S1022" t="str">
        <f t="shared" si="31"/>
        <v>17.003.18.542 .0047.1228</v>
      </c>
    </row>
    <row r="1023" spans="1:19" x14ac:dyDescent="0.2">
      <c r="A1023">
        <v>1022</v>
      </c>
      <c r="B1023" t="s">
        <v>5085</v>
      </c>
      <c r="C1023" t="s">
        <v>5259</v>
      </c>
      <c r="D1023" t="s">
        <v>4752</v>
      </c>
      <c r="E1023" t="s">
        <v>5275</v>
      </c>
      <c r="F1023" t="s">
        <v>5261</v>
      </c>
      <c r="G1023" t="s">
        <v>5262</v>
      </c>
      <c r="H1023" t="s">
        <v>5276</v>
      </c>
      <c r="I1023" t="s">
        <v>5277</v>
      </c>
      <c r="J1023" t="s">
        <v>5270</v>
      </c>
      <c r="K1023" t="s">
        <v>5271</v>
      </c>
      <c r="L1023" t="s">
        <v>5278</v>
      </c>
      <c r="M1023" t="s">
        <v>5279</v>
      </c>
      <c r="N1023" t="s">
        <v>4653</v>
      </c>
      <c r="O1023" t="s">
        <v>4654</v>
      </c>
      <c r="P1023" t="s">
        <v>4708</v>
      </c>
      <c r="Q1023" t="s">
        <v>4709</v>
      </c>
      <c r="R1023" t="str">
        <f t="shared" si="30"/>
        <v>18.542 .0047.1228</v>
      </c>
      <c r="S1023" t="str">
        <f t="shared" si="31"/>
        <v>17.003.18.542 .0047.1228</v>
      </c>
    </row>
    <row r="1024" spans="1:19" x14ac:dyDescent="0.2">
      <c r="A1024">
        <v>1023</v>
      </c>
      <c r="B1024" t="s">
        <v>5085</v>
      </c>
      <c r="C1024" t="s">
        <v>5259</v>
      </c>
      <c r="D1024" t="s">
        <v>4752</v>
      </c>
      <c r="E1024" t="s">
        <v>5275</v>
      </c>
      <c r="F1024" t="s">
        <v>5261</v>
      </c>
      <c r="G1024" t="s">
        <v>5262</v>
      </c>
      <c r="H1024" t="s">
        <v>5276</v>
      </c>
      <c r="I1024" t="s">
        <v>5277</v>
      </c>
      <c r="J1024" t="s">
        <v>5270</v>
      </c>
      <c r="K1024" t="s">
        <v>5271</v>
      </c>
      <c r="L1024" t="s">
        <v>5278</v>
      </c>
      <c r="M1024" t="s">
        <v>5279</v>
      </c>
      <c r="N1024" t="s">
        <v>4655</v>
      </c>
      <c r="O1024" t="s">
        <v>4656</v>
      </c>
      <c r="P1024" t="s">
        <v>5062</v>
      </c>
      <c r="Q1024" t="s">
        <v>5063</v>
      </c>
      <c r="R1024" t="str">
        <f t="shared" si="30"/>
        <v>18.542 .0047.1228</v>
      </c>
      <c r="S1024" t="str">
        <f t="shared" si="31"/>
        <v>17.003.18.542 .0047.1228</v>
      </c>
    </row>
    <row r="1025" spans="1:19" x14ac:dyDescent="0.2">
      <c r="A1025">
        <v>1024</v>
      </c>
      <c r="B1025" t="s">
        <v>5085</v>
      </c>
      <c r="C1025" t="s">
        <v>5259</v>
      </c>
      <c r="D1025" t="s">
        <v>4752</v>
      </c>
      <c r="E1025" t="s">
        <v>5275</v>
      </c>
      <c r="F1025" t="s">
        <v>5261</v>
      </c>
      <c r="G1025" t="s">
        <v>5262</v>
      </c>
      <c r="H1025" t="s">
        <v>5276</v>
      </c>
      <c r="I1025" t="s">
        <v>5277</v>
      </c>
      <c r="J1025" t="s">
        <v>5270</v>
      </c>
      <c r="K1025" t="s">
        <v>5271</v>
      </c>
      <c r="L1025" t="s">
        <v>5278</v>
      </c>
      <c r="M1025" t="s">
        <v>5279</v>
      </c>
      <c r="N1025" t="s">
        <v>4655</v>
      </c>
      <c r="O1025" t="s">
        <v>4656</v>
      </c>
      <c r="P1025" t="s">
        <v>4840</v>
      </c>
      <c r="Q1025" t="s">
        <v>4841</v>
      </c>
      <c r="R1025" t="str">
        <f t="shared" si="30"/>
        <v>18.542 .0047.1228</v>
      </c>
      <c r="S1025" t="str">
        <f t="shared" si="31"/>
        <v>17.003.18.542 .0047.1228</v>
      </c>
    </row>
    <row r="1026" spans="1:19" x14ac:dyDescent="0.2">
      <c r="A1026">
        <v>1025</v>
      </c>
      <c r="B1026" t="s">
        <v>5085</v>
      </c>
      <c r="C1026" t="s">
        <v>5259</v>
      </c>
      <c r="D1026" t="s">
        <v>4752</v>
      </c>
      <c r="E1026" t="s">
        <v>5275</v>
      </c>
      <c r="F1026" t="s">
        <v>5261</v>
      </c>
      <c r="G1026" t="s">
        <v>5262</v>
      </c>
      <c r="H1026" t="s">
        <v>5276</v>
      </c>
      <c r="I1026" t="s">
        <v>5277</v>
      </c>
      <c r="J1026" t="s">
        <v>5270</v>
      </c>
      <c r="K1026" t="s">
        <v>5271</v>
      </c>
      <c r="L1026" t="s">
        <v>5278</v>
      </c>
      <c r="M1026" t="s">
        <v>5279</v>
      </c>
      <c r="N1026" t="s">
        <v>4655</v>
      </c>
      <c r="O1026" t="s">
        <v>4656</v>
      </c>
      <c r="P1026" t="s">
        <v>4764</v>
      </c>
      <c r="Q1026" t="s">
        <v>4765</v>
      </c>
      <c r="R1026" t="str">
        <f t="shared" si="30"/>
        <v>18.542 .0047.1228</v>
      </c>
      <c r="S1026" t="str">
        <f t="shared" si="31"/>
        <v>17.003.18.542 .0047.1228</v>
      </c>
    </row>
    <row r="1027" spans="1:19" x14ac:dyDescent="0.2">
      <c r="A1027">
        <v>1026</v>
      </c>
      <c r="B1027" t="s">
        <v>5085</v>
      </c>
      <c r="C1027" t="s">
        <v>5259</v>
      </c>
      <c r="D1027" t="s">
        <v>4752</v>
      </c>
      <c r="E1027" t="s">
        <v>5275</v>
      </c>
      <c r="F1027" t="s">
        <v>5261</v>
      </c>
      <c r="G1027" t="s">
        <v>5262</v>
      </c>
      <c r="H1027" t="s">
        <v>5276</v>
      </c>
      <c r="I1027" t="s">
        <v>5277</v>
      </c>
      <c r="J1027" t="s">
        <v>5270</v>
      </c>
      <c r="K1027" t="s">
        <v>5271</v>
      </c>
      <c r="L1027" t="s">
        <v>5278</v>
      </c>
      <c r="M1027" t="s">
        <v>5279</v>
      </c>
      <c r="N1027" t="s">
        <v>4655</v>
      </c>
      <c r="O1027" t="s">
        <v>4656</v>
      </c>
      <c r="P1027" t="s">
        <v>4708</v>
      </c>
      <c r="Q1027" t="s">
        <v>4709</v>
      </c>
      <c r="R1027" t="str">
        <f t="shared" ref="R1027:R1090" si="32">F1027&amp;"."&amp;H1027&amp;"."&amp;J1027&amp;"."&amp;L1027</f>
        <v>18.542 .0047.1228</v>
      </c>
      <c r="S1027" t="str">
        <f t="shared" ref="S1027:S1090" si="33">B1027&amp;"."&amp;D1027&amp;"."&amp;F1027&amp;"."&amp;H1027&amp;"."&amp;J1027&amp;"."&amp;L1027</f>
        <v>17.003.18.542 .0047.1228</v>
      </c>
    </row>
    <row r="1028" spans="1:19" x14ac:dyDescent="0.2">
      <c r="A1028">
        <v>1027</v>
      </c>
      <c r="B1028" t="s">
        <v>5085</v>
      </c>
      <c r="C1028" t="s">
        <v>5259</v>
      </c>
      <c r="D1028" t="s">
        <v>4752</v>
      </c>
      <c r="E1028" t="s">
        <v>5275</v>
      </c>
      <c r="F1028" t="s">
        <v>5261</v>
      </c>
      <c r="G1028" t="s">
        <v>5262</v>
      </c>
      <c r="H1028" t="s">
        <v>5276</v>
      </c>
      <c r="I1028" t="s">
        <v>5277</v>
      </c>
      <c r="J1028" t="s">
        <v>5270</v>
      </c>
      <c r="K1028" t="s">
        <v>5271</v>
      </c>
      <c r="L1028" t="s">
        <v>5278</v>
      </c>
      <c r="M1028" t="s">
        <v>5279</v>
      </c>
      <c r="N1028" t="s">
        <v>4657</v>
      </c>
      <c r="O1028" t="s">
        <v>4658</v>
      </c>
      <c r="P1028" t="s">
        <v>5062</v>
      </c>
      <c r="Q1028" t="s">
        <v>5063</v>
      </c>
      <c r="R1028" t="str">
        <f t="shared" si="32"/>
        <v>18.542 .0047.1228</v>
      </c>
      <c r="S1028" t="str">
        <f t="shared" si="33"/>
        <v>17.003.18.542 .0047.1228</v>
      </c>
    </row>
    <row r="1029" spans="1:19" x14ac:dyDescent="0.2">
      <c r="A1029">
        <v>1028</v>
      </c>
      <c r="B1029" t="s">
        <v>5085</v>
      </c>
      <c r="C1029" t="s">
        <v>5259</v>
      </c>
      <c r="D1029" t="s">
        <v>4752</v>
      </c>
      <c r="E1029" t="s">
        <v>5275</v>
      </c>
      <c r="F1029" t="s">
        <v>5261</v>
      </c>
      <c r="G1029" t="s">
        <v>5262</v>
      </c>
      <c r="H1029" t="s">
        <v>5276</v>
      </c>
      <c r="I1029" t="s">
        <v>5277</v>
      </c>
      <c r="J1029" t="s">
        <v>5270</v>
      </c>
      <c r="K1029" t="s">
        <v>5271</v>
      </c>
      <c r="L1029" t="s">
        <v>5278</v>
      </c>
      <c r="M1029" t="s">
        <v>5279</v>
      </c>
      <c r="N1029" t="s">
        <v>4657</v>
      </c>
      <c r="O1029" t="s">
        <v>4658</v>
      </c>
      <c r="P1029" t="s">
        <v>4840</v>
      </c>
      <c r="Q1029" t="s">
        <v>4841</v>
      </c>
      <c r="R1029" t="str">
        <f t="shared" si="32"/>
        <v>18.542 .0047.1228</v>
      </c>
      <c r="S1029" t="str">
        <f t="shared" si="33"/>
        <v>17.003.18.542 .0047.1228</v>
      </c>
    </row>
    <row r="1030" spans="1:19" x14ac:dyDescent="0.2">
      <c r="A1030">
        <v>1029</v>
      </c>
      <c r="B1030" t="s">
        <v>5085</v>
      </c>
      <c r="C1030" t="s">
        <v>5259</v>
      </c>
      <c r="D1030" t="s">
        <v>4752</v>
      </c>
      <c r="E1030" t="s">
        <v>5275</v>
      </c>
      <c r="F1030" t="s">
        <v>5261</v>
      </c>
      <c r="G1030" t="s">
        <v>5262</v>
      </c>
      <c r="H1030" t="s">
        <v>5276</v>
      </c>
      <c r="I1030" t="s">
        <v>5277</v>
      </c>
      <c r="J1030" t="s">
        <v>5270</v>
      </c>
      <c r="K1030" t="s">
        <v>5271</v>
      </c>
      <c r="L1030" t="s">
        <v>5278</v>
      </c>
      <c r="M1030" t="s">
        <v>5279</v>
      </c>
      <c r="N1030" t="s">
        <v>4657</v>
      </c>
      <c r="O1030" t="s">
        <v>4658</v>
      </c>
      <c r="P1030" t="s">
        <v>4764</v>
      </c>
      <c r="Q1030" t="s">
        <v>4765</v>
      </c>
      <c r="R1030" t="str">
        <f t="shared" si="32"/>
        <v>18.542 .0047.1228</v>
      </c>
      <c r="S1030" t="str">
        <f t="shared" si="33"/>
        <v>17.003.18.542 .0047.1228</v>
      </c>
    </row>
    <row r="1031" spans="1:19" x14ac:dyDescent="0.2">
      <c r="A1031">
        <v>1030</v>
      </c>
      <c r="B1031" t="s">
        <v>5085</v>
      </c>
      <c r="C1031" t="s">
        <v>5259</v>
      </c>
      <c r="D1031" t="s">
        <v>4752</v>
      </c>
      <c r="E1031" t="s">
        <v>5275</v>
      </c>
      <c r="F1031" t="s">
        <v>5261</v>
      </c>
      <c r="G1031" t="s">
        <v>5262</v>
      </c>
      <c r="H1031" t="s">
        <v>5276</v>
      </c>
      <c r="I1031" t="s">
        <v>5277</v>
      </c>
      <c r="J1031" t="s">
        <v>5270</v>
      </c>
      <c r="K1031" t="s">
        <v>5271</v>
      </c>
      <c r="L1031" t="s">
        <v>5278</v>
      </c>
      <c r="M1031" t="s">
        <v>5279</v>
      </c>
      <c r="N1031" t="s">
        <v>4657</v>
      </c>
      <c r="O1031" t="s">
        <v>4658</v>
      </c>
      <c r="P1031" t="s">
        <v>4708</v>
      </c>
      <c r="Q1031" t="s">
        <v>4709</v>
      </c>
      <c r="R1031" t="str">
        <f t="shared" si="32"/>
        <v>18.542 .0047.1228</v>
      </c>
      <c r="S1031" t="str">
        <f t="shared" si="33"/>
        <v>17.003.18.542 .0047.1228</v>
      </c>
    </row>
    <row r="1032" spans="1:19" x14ac:dyDescent="0.2">
      <c r="A1032">
        <v>1031</v>
      </c>
      <c r="B1032" t="s">
        <v>5261</v>
      </c>
      <c r="C1032" t="s">
        <v>4188</v>
      </c>
      <c r="D1032" t="s">
        <v>4626</v>
      </c>
      <c r="E1032" t="s">
        <v>5280</v>
      </c>
      <c r="F1032" t="s">
        <v>4628</v>
      </c>
      <c r="G1032" t="s">
        <v>4629</v>
      </c>
      <c r="H1032" t="s">
        <v>4630</v>
      </c>
      <c r="I1032" t="s">
        <v>4631</v>
      </c>
      <c r="J1032" t="s">
        <v>1494</v>
      </c>
      <c r="K1032" t="s">
        <v>4632</v>
      </c>
      <c r="L1032" t="s">
        <v>1811</v>
      </c>
      <c r="M1032" t="s">
        <v>5281</v>
      </c>
      <c r="N1032" t="s">
        <v>4706</v>
      </c>
      <c r="O1032" t="s">
        <v>4707</v>
      </c>
      <c r="P1032" t="s">
        <v>4636</v>
      </c>
      <c r="Q1032" t="s">
        <v>4637</v>
      </c>
      <c r="R1032" t="str">
        <f t="shared" si="32"/>
        <v>04.122 .0001.2000</v>
      </c>
      <c r="S1032" t="str">
        <f t="shared" si="33"/>
        <v>18.001.04.122 .0001.2000</v>
      </c>
    </row>
    <row r="1033" spans="1:19" x14ac:dyDescent="0.2">
      <c r="A1033">
        <v>1032</v>
      </c>
      <c r="B1033" t="s">
        <v>5261</v>
      </c>
      <c r="C1033" t="s">
        <v>4188</v>
      </c>
      <c r="D1033" t="s">
        <v>4626</v>
      </c>
      <c r="E1033" t="s">
        <v>5280</v>
      </c>
      <c r="F1033" t="s">
        <v>4628</v>
      </c>
      <c r="G1033" t="s">
        <v>4629</v>
      </c>
      <c r="H1033" t="s">
        <v>4630</v>
      </c>
      <c r="I1033" t="s">
        <v>4631</v>
      </c>
      <c r="J1033" t="s">
        <v>1494</v>
      </c>
      <c r="K1033" t="s">
        <v>4632</v>
      </c>
      <c r="L1033" t="s">
        <v>1811</v>
      </c>
      <c r="M1033" t="s">
        <v>5281</v>
      </c>
      <c r="N1033" t="s">
        <v>4647</v>
      </c>
      <c r="O1033" t="s">
        <v>4648</v>
      </c>
      <c r="P1033" t="s">
        <v>4636</v>
      </c>
      <c r="Q1033" t="s">
        <v>4637</v>
      </c>
      <c r="R1033" t="str">
        <f t="shared" si="32"/>
        <v>04.122 .0001.2000</v>
      </c>
      <c r="S1033" t="str">
        <f t="shared" si="33"/>
        <v>18.001.04.122 .0001.2000</v>
      </c>
    </row>
    <row r="1034" spans="1:19" x14ac:dyDescent="0.2">
      <c r="A1034">
        <v>1033</v>
      </c>
      <c r="B1034" t="s">
        <v>5261</v>
      </c>
      <c r="C1034" t="s">
        <v>4188</v>
      </c>
      <c r="D1034" t="s">
        <v>4626</v>
      </c>
      <c r="E1034" t="s">
        <v>5280</v>
      </c>
      <c r="F1034" t="s">
        <v>4628</v>
      </c>
      <c r="G1034" t="s">
        <v>4629</v>
      </c>
      <c r="H1034" t="s">
        <v>4630</v>
      </c>
      <c r="I1034" t="s">
        <v>4631</v>
      </c>
      <c r="J1034" t="s">
        <v>1494</v>
      </c>
      <c r="K1034" t="s">
        <v>4632</v>
      </c>
      <c r="L1034" t="s">
        <v>1811</v>
      </c>
      <c r="M1034" t="s">
        <v>5281</v>
      </c>
      <c r="N1034" t="s">
        <v>4651</v>
      </c>
      <c r="O1034" t="s">
        <v>4652</v>
      </c>
      <c r="P1034" t="s">
        <v>4636</v>
      </c>
      <c r="Q1034" t="s">
        <v>4637</v>
      </c>
      <c r="R1034" t="str">
        <f t="shared" si="32"/>
        <v>04.122 .0001.2000</v>
      </c>
      <c r="S1034" t="str">
        <f t="shared" si="33"/>
        <v>18.001.04.122 .0001.2000</v>
      </c>
    </row>
    <row r="1035" spans="1:19" x14ac:dyDescent="0.2">
      <c r="A1035">
        <v>1034</v>
      </c>
      <c r="B1035" t="s">
        <v>5261</v>
      </c>
      <c r="C1035" t="s">
        <v>4188</v>
      </c>
      <c r="D1035" t="s">
        <v>4626</v>
      </c>
      <c r="E1035" t="s">
        <v>5280</v>
      </c>
      <c r="F1035" t="s">
        <v>4628</v>
      </c>
      <c r="G1035" t="s">
        <v>4629</v>
      </c>
      <c r="H1035" t="s">
        <v>4630</v>
      </c>
      <c r="I1035" t="s">
        <v>4631</v>
      </c>
      <c r="J1035" t="s">
        <v>1494</v>
      </c>
      <c r="K1035" t="s">
        <v>4632</v>
      </c>
      <c r="L1035" t="s">
        <v>1811</v>
      </c>
      <c r="M1035" t="s">
        <v>5281</v>
      </c>
      <c r="N1035" t="s">
        <v>4653</v>
      </c>
      <c r="O1035" t="s">
        <v>4654</v>
      </c>
      <c r="P1035" t="s">
        <v>4636</v>
      </c>
      <c r="Q1035" t="s">
        <v>4637</v>
      </c>
      <c r="R1035" t="str">
        <f t="shared" si="32"/>
        <v>04.122 .0001.2000</v>
      </c>
      <c r="S1035" t="str">
        <f t="shared" si="33"/>
        <v>18.001.04.122 .0001.2000</v>
      </c>
    </row>
    <row r="1036" spans="1:19" x14ac:dyDescent="0.2">
      <c r="A1036">
        <v>1035</v>
      </c>
      <c r="B1036" t="s">
        <v>5261</v>
      </c>
      <c r="C1036" t="s">
        <v>4188</v>
      </c>
      <c r="D1036" t="s">
        <v>4626</v>
      </c>
      <c r="E1036" t="s">
        <v>5280</v>
      </c>
      <c r="F1036" t="s">
        <v>4628</v>
      </c>
      <c r="G1036" t="s">
        <v>4629</v>
      </c>
      <c r="H1036" t="s">
        <v>4630</v>
      </c>
      <c r="I1036" t="s">
        <v>4631</v>
      </c>
      <c r="J1036" t="s">
        <v>1494</v>
      </c>
      <c r="K1036" t="s">
        <v>4632</v>
      </c>
      <c r="L1036" t="s">
        <v>1811</v>
      </c>
      <c r="M1036" t="s">
        <v>5281</v>
      </c>
      <c r="N1036" t="s">
        <v>4642</v>
      </c>
      <c r="O1036" t="s">
        <v>4643</v>
      </c>
      <c r="P1036" t="s">
        <v>4636</v>
      </c>
      <c r="Q1036" t="s">
        <v>4637</v>
      </c>
      <c r="R1036" t="str">
        <f t="shared" si="32"/>
        <v>04.122 .0001.2000</v>
      </c>
      <c r="S1036" t="str">
        <f t="shared" si="33"/>
        <v>18.001.04.122 .0001.2000</v>
      </c>
    </row>
    <row r="1037" spans="1:19" x14ac:dyDescent="0.2">
      <c r="A1037">
        <v>1036</v>
      </c>
      <c r="B1037" t="s">
        <v>5261</v>
      </c>
      <c r="C1037" t="s">
        <v>4188</v>
      </c>
      <c r="D1037" t="s">
        <v>4626</v>
      </c>
      <c r="E1037" t="s">
        <v>5280</v>
      </c>
      <c r="F1037" t="s">
        <v>4628</v>
      </c>
      <c r="G1037" t="s">
        <v>4629</v>
      </c>
      <c r="H1037" t="s">
        <v>4630</v>
      </c>
      <c r="I1037" t="s">
        <v>4631</v>
      </c>
      <c r="J1037" t="s">
        <v>1494</v>
      </c>
      <c r="K1037" t="s">
        <v>4632</v>
      </c>
      <c r="L1037" t="s">
        <v>1811</v>
      </c>
      <c r="M1037" t="s">
        <v>5281</v>
      </c>
      <c r="N1037" t="s">
        <v>4990</v>
      </c>
      <c r="O1037" t="s">
        <v>4991</v>
      </c>
      <c r="P1037" t="s">
        <v>4636</v>
      </c>
      <c r="Q1037" t="s">
        <v>4637</v>
      </c>
      <c r="R1037" t="str">
        <f t="shared" si="32"/>
        <v>04.122 .0001.2000</v>
      </c>
      <c r="S1037" t="str">
        <f t="shared" si="33"/>
        <v>18.001.04.122 .0001.2000</v>
      </c>
    </row>
    <row r="1038" spans="1:19" x14ac:dyDescent="0.2">
      <c r="A1038">
        <v>1037</v>
      </c>
      <c r="B1038" t="s">
        <v>5261</v>
      </c>
      <c r="C1038" t="s">
        <v>4188</v>
      </c>
      <c r="D1038" t="s">
        <v>4626</v>
      </c>
      <c r="E1038" t="s">
        <v>5280</v>
      </c>
      <c r="F1038" t="s">
        <v>4628</v>
      </c>
      <c r="G1038" t="s">
        <v>4629</v>
      </c>
      <c r="H1038" t="s">
        <v>4630</v>
      </c>
      <c r="I1038" t="s">
        <v>4631</v>
      </c>
      <c r="J1038" t="s">
        <v>1494</v>
      </c>
      <c r="K1038" t="s">
        <v>4632</v>
      </c>
      <c r="L1038" t="s">
        <v>1811</v>
      </c>
      <c r="M1038" t="s">
        <v>5281</v>
      </c>
      <c r="N1038" t="s">
        <v>5282</v>
      </c>
      <c r="O1038" t="s">
        <v>5283</v>
      </c>
      <c r="P1038" t="s">
        <v>4636</v>
      </c>
      <c r="Q1038" t="s">
        <v>4637</v>
      </c>
      <c r="R1038" t="str">
        <f t="shared" si="32"/>
        <v>04.122 .0001.2000</v>
      </c>
      <c r="S1038" t="str">
        <f t="shared" si="33"/>
        <v>18.001.04.122 .0001.2000</v>
      </c>
    </row>
    <row r="1039" spans="1:19" x14ac:dyDescent="0.2">
      <c r="A1039">
        <v>1038</v>
      </c>
      <c r="B1039" t="s">
        <v>5261</v>
      </c>
      <c r="C1039" t="s">
        <v>4188</v>
      </c>
      <c r="D1039" t="s">
        <v>4626</v>
      </c>
      <c r="E1039" t="s">
        <v>5280</v>
      </c>
      <c r="F1039" t="s">
        <v>4628</v>
      </c>
      <c r="G1039" t="s">
        <v>4629</v>
      </c>
      <c r="H1039" t="s">
        <v>4630</v>
      </c>
      <c r="I1039" t="s">
        <v>4631</v>
      </c>
      <c r="J1039" t="s">
        <v>1494</v>
      </c>
      <c r="K1039" t="s">
        <v>4632</v>
      </c>
      <c r="L1039" t="s">
        <v>1811</v>
      </c>
      <c r="M1039" t="s">
        <v>5281</v>
      </c>
      <c r="N1039" t="s">
        <v>4655</v>
      </c>
      <c r="O1039" t="s">
        <v>4656</v>
      </c>
      <c r="P1039" t="s">
        <v>4636</v>
      </c>
      <c r="Q1039" t="s">
        <v>4637</v>
      </c>
      <c r="R1039" t="str">
        <f t="shared" si="32"/>
        <v>04.122 .0001.2000</v>
      </c>
      <c r="S1039" t="str">
        <f t="shared" si="33"/>
        <v>18.001.04.122 .0001.2000</v>
      </c>
    </row>
    <row r="1040" spans="1:19" x14ac:dyDescent="0.2">
      <c r="A1040">
        <v>1039</v>
      </c>
      <c r="B1040" t="s">
        <v>5261</v>
      </c>
      <c r="C1040" t="s">
        <v>4188</v>
      </c>
      <c r="D1040" t="s">
        <v>4626</v>
      </c>
      <c r="E1040" t="s">
        <v>5280</v>
      </c>
      <c r="F1040" t="s">
        <v>4628</v>
      </c>
      <c r="G1040" t="s">
        <v>4629</v>
      </c>
      <c r="H1040" t="s">
        <v>4630</v>
      </c>
      <c r="I1040" t="s">
        <v>4631</v>
      </c>
      <c r="J1040" t="s">
        <v>1494</v>
      </c>
      <c r="K1040" t="s">
        <v>4632</v>
      </c>
      <c r="L1040" t="s">
        <v>1811</v>
      </c>
      <c r="M1040" t="s">
        <v>5281</v>
      </c>
      <c r="N1040" t="s">
        <v>4657</v>
      </c>
      <c r="O1040" t="s">
        <v>4658</v>
      </c>
      <c r="P1040" t="s">
        <v>4636</v>
      </c>
      <c r="Q1040" t="s">
        <v>4637</v>
      </c>
      <c r="R1040" t="str">
        <f t="shared" si="32"/>
        <v>04.122 .0001.2000</v>
      </c>
      <c r="S1040" t="str">
        <f t="shared" si="33"/>
        <v>18.001.04.122 .0001.2000</v>
      </c>
    </row>
    <row r="1041" spans="1:19" x14ac:dyDescent="0.2">
      <c r="A1041">
        <v>1040</v>
      </c>
      <c r="B1041" t="s">
        <v>5261</v>
      </c>
      <c r="C1041" t="s">
        <v>4188</v>
      </c>
      <c r="D1041" t="s">
        <v>4626</v>
      </c>
      <c r="E1041" t="s">
        <v>5280</v>
      </c>
      <c r="F1041" t="s">
        <v>4628</v>
      </c>
      <c r="G1041" t="s">
        <v>4629</v>
      </c>
      <c r="H1041" t="s">
        <v>4630</v>
      </c>
      <c r="I1041" t="s">
        <v>4631</v>
      </c>
      <c r="J1041" t="s">
        <v>1494</v>
      </c>
      <c r="K1041" t="s">
        <v>4632</v>
      </c>
      <c r="L1041" t="s">
        <v>1811</v>
      </c>
      <c r="M1041" t="s">
        <v>5281</v>
      </c>
      <c r="N1041" t="s">
        <v>4932</v>
      </c>
      <c r="O1041" t="s">
        <v>4933</v>
      </c>
      <c r="P1041" t="s">
        <v>4636</v>
      </c>
      <c r="Q1041" t="s">
        <v>4637</v>
      </c>
      <c r="R1041" t="str">
        <f t="shared" si="32"/>
        <v>04.122 .0001.2000</v>
      </c>
      <c r="S1041" t="str">
        <f t="shared" si="33"/>
        <v>18.001.04.122 .0001.2000</v>
      </c>
    </row>
    <row r="1042" spans="1:19" x14ac:dyDescent="0.2">
      <c r="A1042">
        <v>1041</v>
      </c>
      <c r="B1042" t="s">
        <v>5261</v>
      </c>
      <c r="C1042" t="s">
        <v>4188</v>
      </c>
      <c r="D1042" t="s">
        <v>4626</v>
      </c>
      <c r="E1042" t="s">
        <v>5280</v>
      </c>
      <c r="F1042" t="s">
        <v>4628</v>
      </c>
      <c r="G1042" t="s">
        <v>4629</v>
      </c>
      <c r="H1042" t="s">
        <v>4630</v>
      </c>
      <c r="I1042" t="s">
        <v>4631</v>
      </c>
      <c r="J1042" t="s">
        <v>1494</v>
      </c>
      <c r="K1042" t="s">
        <v>4632</v>
      </c>
      <c r="L1042" t="s">
        <v>1811</v>
      </c>
      <c r="M1042" t="s">
        <v>5281</v>
      </c>
      <c r="N1042" t="s">
        <v>4992</v>
      </c>
      <c r="O1042" t="s">
        <v>4991</v>
      </c>
      <c r="P1042" t="s">
        <v>4636</v>
      </c>
      <c r="Q1042" t="s">
        <v>4637</v>
      </c>
      <c r="R1042" t="str">
        <f t="shared" si="32"/>
        <v>04.122 .0001.2000</v>
      </c>
      <c r="S1042" t="str">
        <f t="shared" si="33"/>
        <v>18.001.04.122 .0001.2000</v>
      </c>
    </row>
    <row r="1043" spans="1:19" x14ac:dyDescent="0.2">
      <c r="A1043">
        <v>1042</v>
      </c>
      <c r="B1043" t="s">
        <v>5261</v>
      </c>
      <c r="C1043" t="s">
        <v>4188</v>
      </c>
      <c r="D1043" t="s">
        <v>4626</v>
      </c>
      <c r="E1043" t="s">
        <v>5280</v>
      </c>
      <c r="F1043" t="s">
        <v>4628</v>
      </c>
      <c r="G1043" t="s">
        <v>4629</v>
      </c>
      <c r="H1043" t="s">
        <v>4630</v>
      </c>
      <c r="I1043" t="s">
        <v>4631</v>
      </c>
      <c r="J1043" t="s">
        <v>1494</v>
      </c>
      <c r="K1043" t="s">
        <v>4632</v>
      </c>
      <c r="L1043" t="s">
        <v>1811</v>
      </c>
      <c r="M1043" t="s">
        <v>5281</v>
      </c>
      <c r="N1043" t="s">
        <v>5284</v>
      </c>
      <c r="O1043" t="s">
        <v>5285</v>
      </c>
      <c r="P1043" t="s">
        <v>4636</v>
      </c>
      <c r="Q1043" t="s">
        <v>4637</v>
      </c>
      <c r="R1043" t="str">
        <f t="shared" si="32"/>
        <v>04.122 .0001.2000</v>
      </c>
      <c r="S1043" t="str">
        <f t="shared" si="33"/>
        <v>18.001.04.122 .0001.2000</v>
      </c>
    </row>
    <row r="1044" spans="1:19" x14ac:dyDescent="0.2">
      <c r="A1044">
        <v>1043</v>
      </c>
      <c r="B1044" t="s">
        <v>5261</v>
      </c>
      <c r="C1044" t="s">
        <v>4188</v>
      </c>
      <c r="D1044" t="s">
        <v>4626</v>
      </c>
      <c r="E1044" t="s">
        <v>5280</v>
      </c>
      <c r="F1044" t="s">
        <v>5286</v>
      </c>
      <c r="G1044" t="s">
        <v>1492</v>
      </c>
      <c r="H1044" t="s">
        <v>5287</v>
      </c>
      <c r="I1044" t="s">
        <v>5288</v>
      </c>
      <c r="J1044" t="s">
        <v>1491</v>
      </c>
      <c r="K1044" t="s">
        <v>1492</v>
      </c>
      <c r="L1044" t="s">
        <v>1497</v>
      </c>
      <c r="M1044" t="s">
        <v>5289</v>
      </c>
      <c r="N1044" t="s">
        <v>5290</v>
      </c>
      <c r="O1044" t="s">
        <v>5291</v>
      </c>
      <c r="P1044" t="s">
        <v>4636</v>
      </c>
      <c r="Q1044" t="s">
        <v>4637</v>
      </c>
      <c r="R1044" t="str">
        <f t="shared" si="32"/>
        <v>28.843 .0000.0002</v>
      </c>
      <c r="S1044" t="str">
        <f t="shared" si="33"/>
        <v>18.001.28.843 .0000.0002</v>
      </c>
    </row>
    <row r="1045" spans="1:19" x14ac:dyDescent="0.2">
      <c r="A1045">
        <v>1044</v>
      </c>
      <c r="B1045" t="s">
        <v>5261</v>
      </c>
      <c r="C1045" t="s">
        <v>4188</v>
      </c>
      <c r="D1045" t="s">
        <v>4626</v>
      </c>
      <c r="E1045" t="s">
        <v>5280</v>
      </c>
      <c r="F1045" t="s">
        <v>5286</v>
      </c>
      <c r="G1045" t="s">
        <v>1492</v>
      </c>
      <c r="H1045" t="s">
        <v>5287</v>
      </c>
      <c r="I1045" t="s">
        <v>5288</v>
      </c>
      <c r="J1045" t="s">
        <v>1491</v>
      </c>
      <c r="K1045" t="s">
        <v>1492</v>
      </c>
      <c r="L1045" t="s">
        <v>1497</v>
      </c>
      <c r="M1045" t="s">
        <v>5289</v>
      </c>
      <c r="N1045" t="s">
        <v>5292</v>
      </c>
      <c r="O1045" t="s">
        <v>5293</v>
      </c>
      <c r="P1045" t="s">
        <v>4636</v>
      </c>
      <c r="Q1045" t="s">
        <v>4637</v>
      </c>
      <c r="R1045" t="str">
        <f t="shared" si="32"/>
        <v>28.843 .0000.0002</v>
      </c>
      <c r="S1045" t="str">
        <f t="shared" si="33"/>
        <v>18.001.28.843 .0000.0002</v>
      </c>
    </row>
    <row r="1046" spans="1:19" x14ac:dyDescent="0.2">
      <c r="A1046">
        <v>1045</v>
      </c>
      <c r="B1046" t="s">
        <v>5261</v>
      </c>
      <c r="C1046" t="s">
        <v>4188</v>
      </c>
      <c r="D1046" t="s">
        <v>4626</v>
      </c>
      <c r="E1046" t="s">
        <v>5280</v>
      </c>
      <c r="F1046" t="s">
        <v>5286</v>
      </c>
      <c r="G1046" t="s">
        <v>1492</v>
      </c>
      <c r="H1046" t="s">
        <v>5287</v>
      </c>
      <c r="I1046" t="s">
        <v>5288</v>
      </c>
      <c r="J1046" t="s">
        <v>1491</v>
      </c>
      <c r="K1046" t="s">
        <v>1492</v>
      </c>
      <c r="L1046" t="s">
        <v>1497</v>
      </c>
      <c r="M1046" t="s">
        <v>5289</v>
      </c>
      <c r="N1046" t="s">
        <v>5294</v>
      </c>
      <c r="O1046" t="s">
        <v>5295</v>
      </c>
      <c r="P1046" t="s">
        <v>4636</v>
      </c>
      <c r="Q1046" t="s">
        <v>4637</v>
      </c>
      <c r="R1046" t="str">
        <f t="shared" si="32"/>
        <v>28.843 .0000.0002</v>
      </c>
      <c r="S1046" t="str">
        <f t="shared" si="33"/>
        <v>18.001.28.843 .0000.0002</v>
      </c>
    </row>
    <row r="1047" spans="1:19" x14ac:dyDescent="0.2">
      <c r="A1047">
        <v>1046</v>
      </c>
      <c r="B1047" t="s">
        <v>5261</v>
      </c>
      <c r="C1047" t="s">
        <v>4188</v>
      </c>
      <c r="D1047" t="s">
        <v>4626</v>
      </c>
      <c r="E1047" t="s">
        <v>5280</v>
      </c>
      <c r="F1047" t="s">
        <v>5286</v>
      </c>
      <c r="G1047" t="s">
        <v>1492</v>
      </c>
      <c r="H1047" t="s">
        <v>5287</v>
      </c>
      <c r="I1047" t="s">
        <v>5288</v>
      </c>
      <c r="J1047" t="s">
        <v>1491</v>
      </c>
      <c r="K1047" t="s">
        <v>1492</v>
      </c>
      <c r="L1047" t="s">
        <v>1497</v>
      </c>
      <c r="M1047" t="s">
        <v>5289</v>
      </c>
      <c r="N1047" t="s">
        <v>5296</v>
      </c>
      <c r="O1047" t="s">
        <v>5297</v>
      </c>
      <c r="P1047" t="s">
        <v>4636</v>
      </c>
      <c r="Q1047" t="s">
        <v>4637</v>
      </c>
      <c r="R1047" t="str">
        <f t="shared" si="32"/>
        <v>28.843 .0000.0002</v>
      </c>
      <c r="S1047" t="str">
        <f t="shared" si="33"/>
        <v>18.001.28.843 .0000.0002</v>
      </c>
    </row>
    <row r="1048" spans="1:19" x14ac:dyDescent="0.2">
      <c r="A1048">
        <v>1047</v>
      </c>
      <c r="B1048" t="s">
        <v>5261</v>
      </c>
      <c r="C1048" t="s">
        <v>4188</v>
      </c>
      <c r="D1048" t="s">
        <v>4626</v>
      </c>
      <c r="E1048" t="s">
        <v>5280</v>
      </c>
      <c r="F1048" t="s">
        <v>5286</v>
      </c>
      <c r="G1048" t="s">
        <v>1492</v>
      </c>
      <c r="H1048" t="s">
        <v>5298</v>
      </c>
      <c r="I1048" t="s">
        <v>5299</v>
      </c>
      <c r="J1048" t="s">
        <v>1491</v>
      </c>
      <c r="K1048" t="s">
        <v>1492</v>
      </c>
      <c r="L1048" t="s">
        <v>1500</v>
      </c>
      <c r="M1048" t="s">
        <v>5300</v>
      </c>
      <c r="N1048" t="s">
        <v>5301</v>
      </c>
      <c r="O1048" t="s">
        <v>1633</v>
      </c>
      <c r="P1048" t="s">
        <v>4636</v>
      </c>
      <c r="Q1048" t="s">
        <v>4637</v>
      </c>
      <c r="R1048" t="str">
        <f t="shared" si="32"/>
        <v>28.846 .0000.0003</v>
      </c>
      <c r="S1048" t="str">
        <f t="shared" si="33"/>
        <v>18.001.28.846 .0000.0003</v>
      </c>
    </row>
    <row r="1049" spans="1:19" x14ac:dyDescent="0.2">
      <c r="A1049">
        <v>1048</v>
      </c>
      <c r="B1049" t="s">
        <v>5261</v>
      </c>
      <c r="C1049" t="s">
        <v>4188</v>
      </c>
      <c r="D1049" t="s">
        <v>4626</v>
      </c>
      <c r="E1049" t="s">
        <v>5280</v>
      </c>
      <c r="F1049" t="s">
        <v>5286</v>
      </c>
      <c r="G1049" t="s">
        <v>1492</v>
      </c>
      <c r="H1049" t="s">
        <v>5298</v>
      </c>
      <c r="I1049" t="s">
        <v>5299</v>
      </c>
      <c r="J1049" t="s">
        <v>1491</v>
      </c>
      <c r="K1049" t="s">
        <v>1492</v>
      </c>
      <c r="L1049" t="s">
        <v>1503</v>
      </c>
      <c r="M1049" t="s">
        <v>4381</v>
      </c>
      <c r="N1049" t="s">
        <v>5302</v>
      </c>
      <c r="O1049" t="s">
        <v>1641</v>
      </c>
      <c r="P1049" t="s">
        <v>4636</v>
      </c>
      <c r="Q1049" t="s">
        <v>4637</v>
      </c>
      <c r="R1049" t="str">
        <f t="shared" si="32"/>
        <v>28.846 .0000.0004</v>
      </c>
      <c r="S1049" t="str">
        <f t="shared" si="33"/>
        <v>18.001.28.846 .0000.0004</v>
      </c>
    </row>
    <row r="1050" spans="1:19" x14ac:dyDescent="0.2">
      <c r="A1050">
        <v>1049</v>
      </c>
      <c r="B1050" t="s">
        <v>5261</v>
      </c>
      <c r="C1050" t="s">
        <v>4188</v>
      </c>
      <c r="D1050" t="s">
        <v>4626</v>
      </c>
      <c r="E1050" t="s">
        <v>5280</v>
      </c>
      <c r="F1050" t="s">
        <v>5286</v>
      </c>
      <c r="G1050" t="s">
        <v>1492</v>
      </c>
      <c r="H1050" t="s">
        <v>5298</v>
      </c>
      <c r="I1050" t="s">
        <v>5299</v>
      </c>
      <c r="J1050" t="s">
        <v>1491</v>
      </c>
      <c r="K1050" t="s">
        <v>1492</v>
      </c>
      <c r="L1050" t="s">
        <v>1503</v>
      </c>
      <c r="M1050" t="s">
        <v>4381</v>
      </c>
      <c r="N1050" t="s">
        <v>5303</v>
      </c>
      <c r="O1050" t="s">
        <v>1641</v>
      </c>
      <c r="P1050" t="s">
        <v>4636</v>
      </c>
      <c r="Q1050" t="s">
        <v>4637</v>
      </c>
      <c r="R1050" t="str">
        <f t="shared" si="32"/>
        <v>28.846 .0000.0004</v>
      </c>
      <c r="S1050" t="str">
        <f t="shared" si="33"/>
        <v>18.001.28.846 .0000.0004</v>
      </c>
    </row>
    <row r="1051" spans="1:19" x14ac:dyDescent="0.2">
      <c r="A1051">
        <v>1050</v>
      </c>
      <c r="B1051" t="s">
        <v>5261</v>
      </c>
      <c r="C1051" t="s">
        <v>4188</v>
      </c>
      <c r="D1051" t="s">
        <v>4626</v>
      </c>
      <c r="E1051" t="s">
        <v>5280</v>
      </c>
      <c r="F1051" t="s">
        <v>5286</v>
      </c>
      <c r="G1051" t="s">
        <v>1492</v>
      </c>
      <c r="H1051" t="s">
        <v>5298</v>
      </c>
      <c r="I1051" t="s">
        <v>5299</v>
      </c>
      <c r="J1051" t="s">
        <v>1491</v>
      </c>
      <c r="K1051" t="s">
        <v>1492</v>
      </c>
      <c r="L1051" t="s">
        <v>1503</v>
      </c>
      <c r="M1051" t="s">
        <v>4381</v>
      </c>
      <c r="N1051" t="s">
        <v>5130</v>
      </c>
      <c r="O1051" t="s">
        <v>1641</v>
      </c>
      <c r="P1051" t="s">
        <v>4636</v>
      </c>
      <c r="Q1051" t="s">
        <v>4637</v>
      </c>
      <c r="R1051" t="str">
        <f t="shared" si="32"/>
        <v>28.846 .0000.0004</v>
      </c>
      <c r="S1051" t="str">
        <f t="shared" si="33"/>
        <v>18.001.28.846 .0000.0004</v>
      </c>
    </row>
    <row r="1052" spans="1:19" x14ac:dyDescent="0.2">
      <c r="A1052">
        <v>1051</v>
      </c>
      <c r="B1052" t="s">
        <v>4908</v>
      </c>
      <c r="C1052" t="s">
        <v>5304</v>
      </c>
      <c r="D1052" t="s">
        <v>4626</v>
      </c>
      <c r="E1052" t="s">
        <v>5305</v>
      </c>
      <c r="F1052" t="s">
        <v>5074</v>
      </c>
      <c r="G1052" t="s">
        <v>5075</v>
      </c>
      <c r="H1052" t="s">
        <v>4630</v>
      </c>
      <c r="I1052" t="s">
        <v>4631</v>
      </c>
      <c r="J1052" t="s">
        <v>1494</v>
      </c>
      <c r="K1052" t="s">
        <v>4632</v>
      </c>
      <c r="L1052" t="s">
        <v>1814</v>
      </c>
      <c r="M1052" t="s">
        <v>4633</v>
      </c>
      <c r="N1052" t="s">
        <v>4634</v>
      </c>
      <c r="O1052" t="s">
        <v>4635</v>
      </c>
      <c r="P1052" t="s">
        <v>4636</v>
      </c>
      <c r="Q1052" t="s">
        <v>4637</v>
      </c>
      <c r="R1052" t="str">
        <f t="shared" si="32"/>
        <v>26.122 .0001.2001</v>
      </c>
      <c r="S1052" t="str">
        <f t="shared" si="33"/>
        <v>19.001.26.122 .0001.2001</v>
      </c>
    </row>
    <row r="1053" spans="1:19" x14ac:dyDescent="0.2">
      <c r="A1053">
        <v>1052</v>
      </c>
      <c r="B1053" t="s">
        <v>4908</v>
      </c>
      <c r="C1053" t="s">
        <v>5304</v>
      </c>
      <c r="D1053" t="s">
        <v>4626</v>
      </c>
      <c r="E1053" t="s">
        <v>5305</v>
      </c>
      <c r="F1053" t="s">
        <v>5074</v>
      </c>
      <c r="G1053" t="s">
        <v>5075</v>
      </c>
      <c r="H1053" t="s">
        <v>4630</v>
      </c>
      <c r="I1053" t="s">
        <v>4631</v>
      </c>
      <c r="J1053" t="s">
        <v>1494</v>
      </c>
      <c r="K1053" t="s">
        <v>4632</v>
      </c>
      <c r="L1053" t="s">
        <v>1814</v>
      </c>
      <c r="M1053" t="s">
        <v>4633</v>
      </c>
      <c r="N1053" t="s">
        <v>4638</v>
      </c>
      <c r="O1053" t="s">
        <v>4639</v>
      </c>
      <c r="P1053" t="s">
        <v>4636</v>
      </c>
      <c r="Q1053" t="s">
        <v>4637</v>
      </c>
      <c r="R1053" t="str">
        <f t="shared" si="32"/>
        <v>26.122 .0001.2001</v>
      </c>
      <c r="S1053" t="str">
        <f t="shared" si="33"/>
        <v>19.001.26.122 .0001.2001</v>
      </c>
    </row>
    <row r="1054" spans="1:19" x14ac:dyDescent="0.2">
      <c r="A1054">
        <v>1053</v>
      </c>
      <c r="B1054" t="s">
        <v>4908</v>
      </c>
      <c r="C1054" t="s">
        <v>5304</v>
      </c>
      <c r="D1054" t="s">
        <v>4626</v>
      </c>
      <c r="E1054" t="s">
        <v>5305</v>
      </c>
      <c r="F1054" t="s">
        <v>5074</v>
      </c>
      <c r="G1054" t="s">
        <v>5075</v>
      </c>
      <c r="H1054" t="s">
        <v>4630</v>
      </c>
      <c r="I1054" t="s">
        <v>4631</v>
      </c>
      <c r="J1054" t="s">
        <v>1494</v>
      </c>
      <c r="K1054" t="s">
        <v>4632</v>
      </c>
      <c r="L1054" t="s">
        <v>1814</v>
      </c>
      <c r="M1054" t="s">
        <v>4633</v>
      </c>
      <c r="N1054" t="s">
        <v>4640</v>
      </c>
      <c r="O1054" t="s">
        <v>4641</v>
      </c>
      <c r="P1054" t="s">
        <v>4636</v>
      </c>
      <c r="Q1054" t="s">
        <v>4637</v>
      </c>
      <c r="R1054" t="str">
        <f t="shared" si="32"/>
        <v>26.122 .0001.2001</v>
      </c>
      <c r="S1054" t="str">
        <f t="shared" si="33"/>
        <v>19.001.26.122 .0001.2001</v>
      </c>
    </row>
    <row r="1055" spans="1:19" x14ac:dyDescent="0.2">
      <c r="A1055">
        <v>1054</v>
      </c>
      <c r="B1055" t="s">
        <v>4908</v>
      </c>
      <c r="C1055" t="s">
        <v>5304</v>
      </c>
      <c r="D1055" t="s">
        <v>4626</v>
      </c>
      <c r="E1055" t="s">
        <v>5305</v>
      </c>
      <c r="F1055" t="s">
        <v>5074</v>
      </c>
      <c r="G1055" t="s">
        <v>5075</v>
      </c>
      <c r="H1055" t="s">
        <v>4630</v>
      </c>
      <c r="I1055" t="s">
        <v>4631</v>
      </c>
      <c r="J1055" t="s">
        <v>1494</v>
      </c>
      <c r="K1055" t="s">
        <v>4632</v>
      </c>
      <c r="L1055" t="s">
        <v>1814</v>
      </c>
      <c r="M1055" t="s">
        <v>4633</v>
      </c>
      <c r="N1055" t="s">
        <v>4642</v>
      </c>
      <c r="O1055" t="s">
        <v>4643</v>
      </c>
      <c r="P1055" t="s">
        <v>4636</v>
      </c>
      <c r="Q1055" t="s">
        <v>4637</v>
      </c>
      <c r="R1055" t="str">
        <f t="shared" si="32"/>
        <v>26.122 .0001.2001</v>
      </c>
      <c r="S1055" t="str">
        <f t="shared" si="33"/>
        <v>19.001.26.122 .0001.2001</v>
      </c>
    </row>
    <row r="1056" spans="1:19" x14ac:dyDescent="0.2">
      <c r="A1056">
        <v>1055</v>
      </c>
      <c r="B1056" t="s">
        <v>4908</v>
      </c>
      <c r="C1056" t="s">
        <v>5304</v>
      </c>
      <c r="D1056" t="s">
        <v>4626</v>
      </c>
      <c r="E1056" t="s">
        <v>5305</v>
      </c>
      <c r="F1056" t="s">
        <v>5074</v>
      </c>
      <c r="G1056" t="s">
        <v>5075</v>
      </c>
      <c r="H1056" t="s">
        <v>4630</v>
      </c>
      <c r="I1056" t="s">
        <v>4631</v>
      </c>
      <c r="J1056" t="s">
        <v>1494</v>
      </c>
      <c r="K1056" t="s">
        <v>4632</v>
      </c>
      <c r="L1056" t="s">
        <v>1814</v>
      </c>
      <c r="M1056" t="s">
        <v>4633</v>
      </c>
      <c r="N1056" t="s">
        <v>4644</v>
      </c>
      <c r="O1056" t="s">
        <v>4645</v>
      </c>
      <c r="P1056" t="s">
        <v>4636</v>
      </c>
      <c r="Q1056" t="s">
        <v>4637</v>
      </c>
      <c r="R1056" t="str">
        <f t="shared" si="32"/>
        <v>26.122 .0001.2001</v>
      </c>
      <c r="S1056" t="str">
        <f t="shared" si="33"/>
        <v>19.001.26.122 .0001.2001</v>
      </c>
    </row>
    <row r="1057" spans="1:19" x14ac:dyDescent="0.2">
      <c r="A1057">
        <v>1056</v>
      </c>
      <c r="B1057" t="s">
        <v>4908</v>
      </c>
      <c r="C1057" t="s">
        <v>5304</v>
      </c>
      <c r="D1057" t="s">
        <v>4626</v>
      </c>
      <c r="E1057" t="s">
        <v>5305</v>
      </c>
      <c r="F1057" t="s">
        <v>5074</v>
      </c>
      <c r="G1057" t="s">
        <v>5075</v>
      </c>
      <c r="H1057" t="s">
        <v>5042</v>
      </c>
      <c r="I1057" t="s">
        <v>5043</v>
      </c>
      <c r="J1057" t="s">
        <v>1494</v>
      </c>
      <c r="K1057" t="s">
        <v>4632</v>
      </c>
      <c r="L1057" t="s">
        <v>1817</v>
      </c>
      <c r="M1057" t="s">
        <v>4646</v>
      </c>
      <c r="N1057" t="s">
        <v>4647</v>
      </c>
      <c r="O1057" t="s">
        <v>4648</v>
      </c>
      <c r="P1057" t="s">
        <v>4636</v>
      </c>
      <c r="Q1057" t="s">
        <v>4637</v>
      </c>
      <c r="R1057" t="str">
        <f t="shared" si="32"/>
        <v>26.451 .0001.2002</v>
      </c>
      <c r="S1057" t="str">
        <f t="shared" si="33"/>
        <v>19.001.26.451 .0001.2002</v>
      </c>
    </row>
    <row r="1058" spans="1:19" x14ac:dyDescent="0.2">
      <c r="A1058">
        <v>1057</v>
      </c>
      <c r="B1058" t="s">
        <v>4908</v>
      </c>
      <c r="C1058" t="s">
        <v>5304</v>
      </c>
      <c r="D1058" t="s">
        <v>4626</v>
      </c>
      <c r="E1058" t="s">
        <v>5305</v>
      </c>
      <c r="F1058" t="s">
        <v>5074</v>
      </c>
      <c r="G1058" t="s">
        <v>5075</v>
      </c>
      <c r="H1058" t="s">
        <v>5042</v>
      </c>
      <c r="I1058" t="s">
        <v>5043</v>
      </c>
      <c r="J1058" t="s">
        <v>1494</v>
      </c>
      <c r="K1058" t="s">
        <v>4632</v>
      </c>
      <c r="L1058" t="s">
        <v>1817</v>
      </c>
      <c r="M1058" t="s">
        <v>4646</v>
      </c>
      <c r="N1058" t="s">
        <v>4649</v>
      </c>
      <c r="O1058" t="s">
        <v>4650</v>
      </c>
      <c r="P1058" t="s">
        <v>4636</v>
      </c>
      <c r="Q1058" t="s">
        <v>4637</v>
      </c>
      <c r="R1058" t="str">
        <f t="shared" si="32"/>
        <v>26.451 .0001.2002</v>
      </c>
      <c r="S1058" t="str">
        <f t="shared" si="33"/>
        <v>19.001.26.451 .0001.2002</v>
      </c>
    </row>
    <row r="1059" spans="1:19" x14ac:dyDescent="0.2">
      <c r="A1059">
        <v>1058</v>
      </c>
      <c r="B1059" t="s">
        <v>4908</v>
      </c>
      <c r="C1059" t="s">
        <v>5304</v>
      </c>
      <c r="D1059" t="s">
        <v>4626</v>
      </c>
      <c r="E1059" t="s">
        <v>5305</v>
      </c>
      <c r="F1059" t="s">
        <v>5074</v>
      </c>
      <c r="G1059" t="s">
        <v>5075</v>
      </c>
      <c r="H1059" t="s">
        <v>5042</v>
      </c>
      <c r="I1059" t="s">
        <v>5043</v>
      </c>
      <c r="J1059" t="s">
        <v>1494</v>
      </c>
      <c r="K1059" t="s">
        <v>4632</v>
      </c>
      <c r="L1059" t="s">
        <v>1817</v>
      </c>
      <c r="M1059" t="s">
        <v>4646</v>
      </c>
      <c r="N1059" t="s">
        <v>4651</v>
      </c>
      <c r="O1059" t="s">
        <v>4652</v>
      </c>
      <c r="P1059" t="s">
        <v>4636</v>
      </c>
      <c r="Q1059" t="s">
        <v>4637</v>
      </c>
      <c r="R1059" t="str">
        <f t="shared" si="32"/>
        <v>26.451 .0001.2002</v>
      </c>
      <c r="S1059" t="str">
        <f t="shared" si="33"/>
        <v>19.001.26.451 .0001.2002</v>
      </c>
    </row>
    <row r="1060" spans="1:19" x14ac:dyDescent="0.2">
      <c r="A1060">
        <v>1059</v>
      </c>
      <c r="B1060" t="s">
        <v>4908</v>
      </c>
      <c r="C1060" t="s">
        <v>5304</v>
      </c>
      <c r="D1060" t="s">
        <v>4626</v>
      </c>
      <c r="E1060" t="s">
        <v>5305</v>
      </c>
      <c r="F1060" t="s">
        <v>5074</v>
      </c>
      <c r="G1060" t="s">
        <v>5075</v>
      </c>
      <c r="H1060" t="s">
        <v>5042</v>
      </c>
      <c r="I1060" t="s">
        <v>5043</v>
      </c>
      <c r="J1060" t="s">
        <v>1494</v>
      </c>
      <c r="K1060" t="s">
        <v>4632</v>
      </c>
      <c r="L1060" t="s">
        <v>1817</v>
      </c>
      <c r="M1060" t="s">
        <v>4646</v>
      </c>
      <c r="N1060" t="s">
        <v>4653</v>
      </c>
      <c r="O1060" t="s">
        <v>4654</v>
      </c>
      <c r="P1060" t="s">
        <v>4636</v>
      </c>
      <c r="Q1060" t="s">
        <v>4637</v>
      </c>
      <c r="R1060" t="str">
        <f t="shared" si="32"/>
        <v>26.451 .0001.2002</v>
      </c>
      <c r="S1060" t="str">
        <f t="shared" si="33"/>
        <v>19.001.26.451 .0001.2002</v>
      </c>
    </row>
    <row r="1061" spans="1:19" x14ac:dyDescent="0.2">
      <c r="A1061">
        <v>1060</v>
      </c>
      <c r="B1061" t="s">
        <v>4908</v>
      </c>
      <c r="C1061" t="s">
        <v>5304</v>
      </c>
      <c r="D1061" t="s">
        <v>4626</v>
      </c>
      <c r="E1061" t="s">
        <v>5305</v>
      </c>
      <c r="F1061" t="s">
        <v>5074</v>
      </c>
      <c r="G1061" t="s">
        <v>5075</v>
      </c>
      <c r="H1061" t="s">
        <v>5042</v>
      </c>
      <c r="I1061" t="s">
        <v>5043</v>
      </c>
      <c r="J1061" t="s">
        <v>1494</v>
      </c>
      <c r="K1061" t="s">
        <v>4632</v>
      </c>
      <c r="L1061" t="s">
        <v>1817</v>
      </c>
      <c r="M1061" t="s">
        <v>4646</v>
      </c>
      <c r="N1061" t="s">
        <v>4990</v>
      </c>
      <c r="O1061" t="s">
        <v>4991</v>
      </c>
      <c r="P1061" t="s">
        <v>4636</v>
      </c>
      <c r="Q1061" t="s">
        <v>4637</v>
      </c>
      <c r="R1061" t="str">
        <f t="shared" si="32"/>
        <v>26.451 .0001.2002</v>
      </c>
      <c r="S1061" t="str">
        <f t="shared" si="33"/>
        <v>19.001.26.451 .0001.2002</v>
      </c>
    </row>
    <row r="1062" spans="1:19" x14ac:dyDescent="0.2">
      <c r="A1062">
        <v>1061</v>
      </c>
      <c r="B1062" t="s">
        <v>4908</v>
      </c>
      <c r="C1062" t="s">
        <v>5304</v>
      </c>
      <c r="D1062" t="s">
        <v>4626</v>
      </c>
      <c r="E1062" t="s">
        <v>5305</v>
      </c>
      <c r="F1062" t="s">
        <v>5074</v>
      </c>
      <c r="G1062" t="s">
        <v>5075</v>
      </c>
      <c r="H1062" t="s">
        <v>5042</v>
      </c>
      <c r="I1062" t="s">
        <v>5043</v>
      </c>
      <c r="J1062" t="s">
        <v>1494</v>
      </c>
      <c r="K1062" t="s">
        <v>4632</v>
      </c>
      <c r="L1062" t="s">
        <v>1817</v>
      </c>
      <c r="M1062" t="s">
        <v>4646</v>
      </c>
      <c r="N1062" t="s">
        <v>4657</v>
      </c>
      <c r="O1062" t="s">
        <v>4658</v>
      </c>
      <c r="P1062" t="s">
        <v>4636</v>
      </c>
      <c r="Q1062" t="s">
        <v>4637</v>
      </c>
      <c r="R1062" t="str">
        <f t="shared" si="32"/>
        <v>26.451 .0001.2002</v>
      </c>
      <c r="S1062" t="str">
        <f t="shared" si="33"/>
        <v>19.001.26.451 .0001.2002</v>
      </c>
    </row>
    <row r="1063" spans="1:19" x14ac:dyDescent="0.2">
      <c r="A1063">
        <v>1062</v>
      </c>
      <c r="B1063" t="s">
        <v>4908</v>
      </c>
      <c r="C1063" t="s">
        <v>5304</v>
      </c>
      <c r="D1063" t="s">
        <v>4626</v>
      </c>
      <c r="E1063" t="s">
        <v>5305</v>
      </c>
      <c r="F1063" t="s">
        <v>5074</v>
      </c>
      <c r="G1063" t="s">
        <v>5075</v>
      </c>
      <c r="H1063" t="s">
        <v>5042</v>
      </c>
      <c r="I1063" t="s">
        <v>5043</v>
      </c>
      <c r="J1063" t="s">
        <v>1503</v>
      </c>
      <c r="K1063" t="s">
        <v>4659</v>
      </c>
      <c r="L1063" t="s">
        <v>1836</v>
      </c>
      <c r="M1063" t="s">
        <v>4661</v>
      </c>
      <c r="N1063" t="s">
        <v>4647</v>
      </c>
      <c r="O1063" t="s">
        <v>4648</v>
      </c>
      <c r="P1063" t="s">
        <v>4636</v>
      </c>
      <c r="Q1063" t="s">
        <v>4637</v>
      </c>
      <c r="R1063" t="str">
        <f t="shared" si="32"/>
        <v>26.451 .0004.2008</v>
      </c>
      <c r="S1063" t="str">
        <f t="shared" si="33"/>
        <v>19.001.26.451 .0004.2008</v>
      </c>
    </row>
    <row r="1064" spans="1:19" x14ac:dyDescent="0.2">
      <c r="A1064">
        <v>1063</v>
      </c>
      <c r="B1064" t="s">
        <v>4908</v>
      </c>
      <c r="C1064" t="s">
        <v>5304</v>
      </c>
      <c r="D1064" t="s">
        <v>4626</v>
      </c>
      <c r="E1064" t="s">
        <v>5305</v>
      </c>
      <c r="F1064" t="s">
        <v>5074</v>
      </c>
      <c r="G1064" t="s">
        <v>5075</v>
      </c>
      <c r="H1064" t="s">
        <v>5042</v>
      </c>
      <c r="I1064" t="s">
        <v>5043</v>
      </c>
      <c r="J1064" t="s">
        <v>1503</v>
      </c>
      <c r="K1064" t="s">
        <v>4659</v>
      </c>
      <c r="L1064" t="s">
        <v>1836</v>
      </c>
      <c r="M1064" t="s">
        <v>4661</v>
      </c>
      <c r="N1064" t="s">
        <v>4653</v>
      </c>
      <c r="O1064" t="s">
        <v>4654</v>
      </c>
      <c r="P1064" t="s">
        <v>4636</v>
      </c>
      <c r="Q1064" t="s">
        <v>4637</v>
      </c>
      <c r="R1064" t="str">
        <f t="shared" si="32"/>
        <v>26.451 .0004.2008</v>
      </c>
      <c r="S1064" t="str">
        <f t="shared" si="33"/>
        <v>19.001.26.451 .0004.2008</v>
      </c>
    </row>
    <row r="1065" spans="1:19" x14ac:dyDescent="0.2">
      <c r="A1065">
        <v>1064</v>
      </c>
      <c r="B1065" t="s">
        <v>4908</v>
      </c>
      <c r="C1065" t="s">
        <v>5304</v>
      </c>
      <c r="D1065" t="s">
        <v>4626</v>
      </c>
      <c r="E1065" t="s">
        <v>5305</v>
      </c>
      <c r="F1065" t="s">
        <v>5074</v>
      </c>
      <c r="G1065" t="s">
        <v>5075</v>
      </c>
      <c r="H1065" t="s">
        <v>5042</v>
      </c>
      <c r="I1065" t="s">
        <v>5043</v>
      </c>
      <c r="J1065" t="s">
        <v>5306</v>
      </c>
      <c r="K1065" t="s">
        <v>5307</v>
      </c>
      <c r="L1065" t="s">
        <v>5306</v>
      </c>
      <c r="M1065" t="s">
        <v>5308</v>
      </c>
      <c r="N1065" t="s">
        <v>4651</v>
      </c>
      <c r="O1065" t="s">
        <v>4652</v>
      </c>
      <c r="P1065" t="s">
        <v>4636</v>
      </c>
      <c r="Q1065" t="s">
        <v>4637</v>
      </c>
      <c r="R1065" t="str">
        <f t="shared" si="32"/>
        <v>26.451 .1202.1202</v>
      </c>
      <c r="S1065" t="str">
        <f t="shared" si="33"/>
        <v>19.001.26.451 .1202.1202</v>
      </c>
    </row>
    <row r="1066" spans="1:19" x14ac:dyDescent="0.2">
      <c r="A1066">
        <v>1065</v>
      </c>
      <c r="B1066" t="s">
        <v>4908</v>
      </c>
      <c r="C1066" t="s">
        <v>5304</v>
      </c>
      <c r="D1066" t="s">
        <v>4626</v>
      </c>
      <c r="E1066" t="s">
        <v>5305</v>
      </c>
      <c r="F1066" t="s">
        <v>5074</v>
      </c>
      <c r="G1066" t="s">
        <v>5075</v>
      </c>
      <c r="H1066" t="s">
        <v>5042</v>
      </c>
      <c r="I1066" t="s">
        <v>5043</v>
      </c>
      <c r="J1066" t="s">
        <v>5306</v>
      </c>
      <c r="K1066" t="s">
        <v>5307</v>
      </c>
      <c r="L1066" t="s">
        <v>5306</v>
      </c>
      <c r="M1066" t="s">
        <v>5308</v>
      </c>
      <c r="N1066" t="s">
        <v>4653</v>
      </c>
      <c r="O1066" t="s">
        <v>4654</v>
      </c>
      <c r="P1066" t="s">
        <v>4636</v>
      </c>
      <c r="Q1066" t="s">
        <v>4637</v>
      </c>
      <c r="R1066" t="str">
        <f t="shared" si="32"/>
        <v>26.451 .1202.1202</v>
      </c>
      <c r="S1066" t="str">
        <f t="shared" si="33"/>
        <v>19.001.26.451 .1202.1202</v>
      </c>
    </row>
    <row r="1067" spans="1:19" x14ac:dyDescent="0.2">
      <c r="A1067">
        <v>1066</v>
      </c>
      <c r="B1067" t="s">
        <v>4908</v>
      </c>
      <c r="C1067" t="s">
        <v>5304</v>
      </c>
      <c r="D1067" t="s">
        <v>4676</v>
      </c>
      <c r="E1067" t="s">
        <v>5309</v>
      </c>
      <c r="F1067" t="s">
        <v>5074</v>
      </c>
      <c r="G1067" t="s">
        <v>5075</v>
      </c>
      <c r="H1067" t="s">
        <v>5042</v>
      </c>
      <c r="I1067" t="s">
        <v>5043</v>
      </c>
      <c r="J1067" t="s">
        <v>1563</v>
      </c>
      <c r="K1067" t="s">
        <v>5310</v>
      </c>
      <c r="L1067" t="s">
        <v>5311</v>
      </c>
      <c r="M1067" t="s">
        <v>5312</v>
      </c>
      <c r="N1067" t="s">
        <v>4651</v>
      </c>
      <c r="O1067" t="s">
        <v>4652</v>
      </c>
      <c r="P1067" t="s">
        <v>4636</v>
      </c>
      <c r="Q1067" t="s">
        <v>4637</v>
      </c>
      <c r="R1067" t="str">
        <f t="shared" si="32"/>
        <v>26.451 .0024.2413</v>
      </c>
      <c r="S1067" t="str">
        <f t="shared" si="33"/>
        <v>19.002.26.451 .0024.2413</v>
      </c>
    </row>
    <row r="1068" spans="1:19" x14ac:dyDescent="0.2">
      <c r="A1068">
        <v>1067</v>
      </c>
      <c r="B1068" t="s">
        <v>4908</v>
      </c>
      <c r="C1068" t="s">
        <v>5304</v>
      </c>
      <c r="D1068" t="s">
        <v>4676</v>
      </c>
      <c r="E1068" t="s">
        <v>5309</v>
      </c>
      <c r="F1068" t="s">
        <v>5074</v>
      </c>
      <c r="G1068" t="s">
        <v>5075</v>
      </c>
      <c r="H1068" t="s">
        <v>5042</v>
      </c>
      <c r="I1068" t="s">
        <v>5043</v>
      </c>
      <c r="J1068" t="s">
        <v>1563</v>
      </c>
      <c r="K1068" t="s">
        <v>5310</v>
      </c>
      <c r="L1068" t="s">
        <v>5311</v>
      </c>
      <c r="M1068" t="s">
        <v>5312</v>
      </c>
      <c r="N1068" t="s">
        <v>4653</v>
      </c>
      <c r="O1068" t="s">
        <v>4654</v>
      </c>
      <c r="P1068" t="s">
        <v>4636</v>
      </c>
      <c r="Q1068" t="s">
        <v>4637</v>
      </c>
      <c r="R1068" t="str">
        <f t="shared" si="32"/>
        <v>26.451 .0024.2413</v>
      </c>
      <c r="S1068" t="str">
        <f t="shared" si="33"/>
        <v>19.002.26.451 .0024.2413</v>
      </c>
    </row>
    <row r="1069" spans="1:19" x14ac:dyDescent="0.2">
      <c r="A1069">
        <v>1068</v>
      </c>
      <c r="B1069" t="s">
        <v>4908</v>
      </c>
      <c r="C1069" t="s">
        <v>5304</v>
      </c>
      <c r="D1069" t="s">
        <v>4676</v>
      </c>
      <c r="E1069" t="s">
        <v>5309</v>
      </c>
      <c r="F1069" t="s">
        <v>5074</v>
      </c>
      <c r="G1069" t="s">
        <v>5075</v>
      </c>
      <c r="H1069" t="s">
        <v>5042</v>
      </c>
      <c r="I1069" t="s">
        <v>5043</v>
      </c>
      <c r="J1069" t="s">
        <v>1563</v>
      </c>
      <c r="K1069" t="s">
        <v>5310</v>
      </c>
      <c r="L1069" t="s">
        <v>5311</v>
      </c>
      <c r="M1069" t="s">
        <v>5312</v>
      </c>
      <c r="N1069" t="s">
        <v>4657</v>
      </c>
      <c r="O1069" t="s">
        <v>4658</v>
      </c>
      <c r="P1069" t="s">
        <v>4636</v>
      </c>
      <c r="Q1069" t="s">
        <v>4637</v>
      </c>
      <c r="R1069" t="str">
        <f t="shared" si="32"/>
        <v>26.451 .0024.2413</v>
      </c>
      <c r="S1069" t="str">
        <f t="shared" si="33"/>
        <v>19.002.26.451 .0024.2413</v>
      </c>
    </row>
    <row r="1070" spans="1:19" x14ac:dyDescent="0.2">
      <c r="A1070">
        <v>1069</v>
      </c>
      <c r="B1070" t="s">
        <v>4908</v>
      </c>
      <c r="C1070" t="s">
        <v>5304</v>
      </c>
      <c r="D1070" t="s">
        <v>4676</v>
      </c>
      <c r="E1070" t="s">
        <v>5309</v>
      </c>
      <c r="F1070" t="s">
        <v>5074</v>
      </c>
      <c r="G1070" t="s">
        <v>5075</v>
      </c>
      <c r="H1070" t="s">
        <v>5042</v>
      </c>
      <c r="I1070" t="s">
        <v>5043</v>
      </c>
      <c r="J1070" t="s">
        <v>5306</v>
      </c>
      <c r="K1070" t="s">
        <v>5307</v>
      </c>
      <c r="L1070" t="s">
        <v>5313</v>
      </c>
      <c r="M1070" t="s">
        <v>5314</v>
      </c>
      <c r="N1070" t="s">
        <v>4653</v>
      </c>
      <c r="O1070" t="s">
        <v>4654</v>
      </c>
      <c r="P1070" t="s">
        <v>4636</v>
      </c>
      <c r="Q1070" t="s">
        <v>4637</v>
      </c>
      <c r="R1070" t="str">
        <f t="shared" si="32"/>
        <v>26.451 .1202.1375</v>
      </c>
      <c r="S1070" t="str">
        <f t="shared" si="33"/>
        <v>19.002.26.451 .1202.1375</v>
      </c>
    </row>
    <row r="1071" spans="1:19" x14ac:dyDescent="0.2">
      <c r="A1071">
        <v>1070</v>
      </c>
      <c r="B1071" t="s">
        <v>4908</v>
      </c>
      <c r="C1071" t="s">
        <v>5304</v>
      </c>
      <c r="D1071" t="s">
        <v>4676</v>
      </c>
      <c r="E1071" t="s">
        <v>5309</v>
      </c>
      <c r="F1071" t="s">
        <v>5074</v>
      </c>
      <c r="G1071" t="s">
        <v>5075</v>
      </c>
      <c r="H1071" t="s">
        <v>5042</v>
      </c>
      <c r="I1071" t="s">
        <v>5043</v>
      </c>
      <c r="J1071" t="s">
        <v>5306</v>
      </c>
      <c r="K1071" t="s">
        <v>5307</v>
      </c>
      <c r="L1071" t="s">
        <v>5313</v>
      </c>
      <c r="M1071" t="s">
        <v>5314</v>
      </c>
      <c r="N1071" t="s">
        <v>4655</v>
      </c>
      <c r="O1071" t="s">
        <v>4656</v>
      </c>
      <c r="P1071" t="s">
        <v>4636</v>
      </c>
      <c r="Q1071" t="s">
        <v>4637</v>
      </c>
      <c r="R1071" t="str">
        <f t="shared" si="32"/>
        <v>26.451 .1202.1375</v>
      </c>
      <c r="S1071" t="str">
        <f t="shared" si="33"/>
        <v>19.002.26.451 .1202.1375</v>
      </c>
    </row>
    <row r="1072" spans="1:19" x14ac:dyDescent="0.2">
      <c r="A1072">
        <v>1071</v>
      </c>
      <c r="B1072" t="s">
        <v>4908</v>
      </c>
      <c r="C1072" t="s">
        <v>5304</v>
      </c>
      <c r="D1072" t="s">
        <v>4676</v>
      </c>
      <c r="E1072" t="s">
        <v>5309</v>
      </c>
      <c r="F1072" t="s">
        <v>5074</v>
      </c>
      <c r="G1072" t="s">
        <v>5075</v>
      </c>
      <c r="H1072" t="s">
        <v>5042</v>
      </c>
      <c r="I1072" t="s">
        <v>5043</v>
      </c>
      <c r="J1072" t="s">
        <v>5306</v>
      </c>
      <c r="K1072" t="s">
        <v>5307</v>
      </c>
      <c r="L1072" t="s">
        <v>5313</v>
      </c>
      <c r="M1072" t="s">
        <v>5314</v>
      </c>
      <c r="N1072" t="s">
        <v>4657</v>
      </c>
      <c r="O1072" t="s">
        <v>4658</v>
      </c>
      <c r="P1072" t="s">
        <v>4636</v>
      </c>
      <c r="Q1072" t="s">
        <v>4637</v>
      </c>
      <c r="R1072" t="str">
        <f t="shared" si="32"/>
        <v>26.451 .1202.1375</v>
      </c>
      <c r="S1072" t="str">
        <f t="shared" si="33"/>
        <v>19.002.26.451 .1202.1375</v>
      </c>
    </row>
    <row r="1073" spans="1:19" x14ac:dyDescent="0.2">
      <c r="A1073">
        <v>1072</v>
      </c>
      <c r="B1073" t="s">
        <v>4908</v>
      </c>
      <c r="C1073" t="s">
        <v>5304</v>
      </c>
      <c r="D1073" t="s">
        <v>4752</v>
      </c>
      <c r="E1073" t="s">
        <v>5315</v>
      </c>
      <c r="F1073" t="s">
        <v>5074</v>
      </c>
      <c r="G1073" t="s">
        <v>5075</v>
      </c>
      <c r="H1073" t="s">
        <v>5042</v>
      </c>
      <c r="I1073" t="s">
        <v>5043</v>
      </c>
      <c r="J1073" t="s">
        <v>5306</v>
      </c>
      <c r="K1073" t="s">
        <v>5307</v>
      </c>
      <c r="L1073" t="s">
        <v>5306</v>
      </c>
      <c r="M1073" t="s">
        <v>5308</v>
      </c>
      <c r="N1073" t="s">
        <v>4653</v>
      </c>
      <c r="O1073" t="s">
        <v>4654</v>
      </c>
      <c r="P1073" t="s">
        <v>4636</v>
      </c>
      <c r="Q1073" t="s">
        <v>4637</v>
      </c>
      <c r="R1073" t="str">
        <f t="shared" si="32"/>
        <v>26.451 .1202.1202</v>
      </c>
      <c r="S1073" t="str">
        <f t="shared" si="33"/>
        <v>19.003.26.451 .1202.1202</v>
      </c>
    </row>
    <row r="1074" spans="1:19" x14ac:dyDescent="0.2">
      <c r="A1074">
        <v>1073</v>
      </c>
      <c r="B1074" t="s">
        <v>4908</v>
      </c>
      <c r="C1074" t="s">
        <v>5304</v>
      </c>
      <c r="D1074" t="s">
        <v>4752</v>
      </c>
      <c r="E1074" t="s">
        <v>5315</v>
      </c>
      <c r="F1074" t="s">
        <v>5074</v>
      </c>
      <c r="G1074" t="s">
        <v>5075</v>
      </c>
      <c r="H1074" t="s">
        <v>5042</v>
      </c>
      <c r="I1074" t="s">
        <v>5043</v>
      </c>
      <c r="J1074" t="s">
        <v>5306</v>
      </c>
      <c r="K1074" t="s">
        <v>5307</v>
      </c>
      <c r="L1074" t="s">
        <v>5306</v>
      </c>
      <c r="M1074" t="s">
        <v>5308</v>
      </c>
      <c r="N1074" t="s">
        <v>4655</v>
      </c>
      <c r="O1074" t="s">
        <v>4656</v>
      </c>
      <c r="P1074" t="s">
        <v>4636</v>
      </c>
      <c r="Q1074" t="s">
        <v>4637</v>
      </c>
      <c r="R1074" t="str">
        <f t="shared" si="32"/>
        <v>26.451 .1202.1202</v>
      </c>
      <c r="S1074" t="str">
        <f t="shared" si="33"/>
        <v>19.003.26.451 .1202.1202</v>
      </c>
    </row>
    <row r="1075" spans="1:19" x14ac:dyDescent="0.2">
      <c r="A1075">
        <v>1074</v>
      </c>
      <c r="B1075" t="s">
        <v>4908</v>
      </c>
      <c r="C1075" t="s">
        <v>5304</v>
      </c>
      <c r="D1075" t="s">
        <v>4752</v>
      </c>
      <c r="E1075" t="s">
        <v>5315</v>
      </c>
      <c r="F1075" t="s">
        <v>5074</v>
      </c>
      <c r="G1075" t="s">
        <v>5075</v>
      </c>
      <c r="H1075" t="s">
        <v>5042</v>
      </c>
      <c r="I1075" t="s">
        <v>5043</v>
      </c>
      <c r="J1075" t="s">
        <v>5306</v>
      </c>
      <c r="K1075" t="s">
        <v>5307</v>
      </c>
      <c r="L1075" t="s">
        <v>5316</v>
      </c>
      <c r="M1075" t="s">
        <v>5317</v>
      </c>
      <c r="N1075" t="s">
        <v>4651</v>
      </c>
      <c r="O1075" t="s">
        <v>4652</v>
      </c>
      <c r="P1075" t="s">
        <v>4636</v>
      </c>
      <c r="Q1075" t="s">
        <v>4637</v>
      </c>
      <c r="R1075" t="str">
        <f t="shared" si="32"/>
        <v>26.451 .1202.1316</v>
      </c>
      <c r="S1075" t="str">
        <f t="shared" si="33"/>
        <v>19.003.26.451 .1202.1316</v>
      </c>
    </row>
    <row r="1076" spans="1:19" x14ac:dyDescent="0.2">
      <c r="A1076">
        <v>1075</v>
      </c>
      <c r="B1076" t="s">
        <v>4908</v>
      </c>
      <c r="C1076" t="s">
        <v>5304</v>
      </c>
      <c r="D1076" t="s">
        <v>4752</v>
      </c>
      <c r="E1076" t="s">
        <v>5315</v>
      </c>
      <c r="F1076" t="s">
        <v>5074</v>
      </c>
      <c r="G1076" t="s">
        <v>5075</v>
      </c>
      <c r="H1076" t="s">
        <v>5042</v>
      </c>
      <c r="I1076" t="s">
        <v>5043</v>
      </c>
      <c r="J1076" t="s">
        <v>5306</v>
      </c>
      <c r="K1076" t="s">
        <v>5307</v>
      </c>
      <c r="L1076" t="s">
        <v>5316</v>
      </c>
      <c r="M1076" t="s">
        <v>5317</v>
      </c>
      <c r="N1076" t="s">
        <v>4653</v>
      </c>
      <c r="O1076" t="s">
        <v>4654</v>
      </c>
      <c r="P1076" t="s">
        <v>4636</v>
      </c>
      <c r="Q1076" t="s">
        <v>4637</v>
      </c>
      <c r="R1076" t="str">
        <f t="shared" si="32"/>
        <v>26.451 .1202.1316</v>
      </c>
      <c r="S1076" t="str">
        <f t="shared" si="33"/>
        <v>19.003.26.451 .1202.1316</v>
      </c>
    </row>
    <row r="1077" spans="1:19" x14ac:dyDescent="0.2">
      <c r="A1077">
        <v>1076</v>
      </c>
      <c r="B1077" t="s">
        <v>4908</v>
      </c>
      <c r="C1077" t="s">
        <v>5304</v>
      </c>
      <c r="D1077" t="s">
        <v>4752</v>
      </c>
      <c r="E1077" t="s">
        <v>5315</v>
      </c>
      <c r="F1077" t="s">
        <v>5074</v>
      </c>
      <c r="G1077" t="s">
        <v>5075</v>
      </c>
      <c r="H1077" t="s">
        <v>5042</v>
      </c>
      <c r="I1077" t="s">
        <v>5043</v>
      </c>
      <c r="J1077" t="s">
        <v>5306</v>
      </c>
      <c r="K1077" t="s">
        <v>5307</v>
      </c>
      <c r="L1077" t="s">
        <v>5316</v>
      </c>
      <c r="M1077" t="s">
        <v>5317</v>
      </c>
      <c r="N1077" t="s">
        <v>4655</v>
      </c>
      <c r="O1077" t="s">
        <v>4656</v>
      </c>
      <c r="P1077" t="s">
        <v>4636</v>
      </c>
      <c r="Q1077" t="s">
        <v>4637</v>
      </c>
      <c r="R1077" t="str">
        <f t="shared" si="32"/>
        <v>26.451 .1202.1316</v>
      </c>
      <c r="S1077" t="str">
        <f t="shared" si="33"/>
        <v>19.003.26.451 .1202.1316</v>
      </c>
    </row>
    <row r="1078" spans="1:19" x14ac:dyDescent="0.2">
      <c r="A1078">
        <v>1077</v>
      </c>
      <c r="B1078" t="s">
        <v>4908</v>
      </c>
      <c r="C1078" t="s">
        <v>5304</v>
      </c>
      <c r="D1078" t="s">
        <v>4685</v>
      </c>
      <c r="E1078" t="s">
        <v>5318</v>
      </c>
      <c r="F1078" t="s">
        <v>5074</v>
      </c>
      <c r="G1078" t="s">
        <v>5075</v>
      </c>
      <c r="H1078" t="s">
        <v>5042</v>
      </c>
      <c r="I1078" t="s">
        <v>5043</v>
      </c>
      <c r="J1078" t="s">
        <v>1503</v>
      </c>
      <c r="K1078" t="s">
        <v>4659</v>
      </c>
      <c r="L1078" t="s">
        <v>1836</v>
      </c>
      <c r="M1078" t="s">
        <v>4661</v>
      </c>
      <c r="N1078" t="s">
        <v>4647</v>
      </c>
      <c r="O1078" t="s">
        <v>4648</v>
      </c>
      <c r="P1078" t="s">
        <v>4636</v>
      </c>
      <c r="Q1078" t="s">
        <v>4637</v>
      </c>
      <c r="R1078" t="str">
        <f t="shared" si="32"/>
        <v>26.451 .0004.2008</v>
      </c>
      <c r="S1078" t="str">
        <f t="shared" si="33"/>
        <v>19.004.26.451 .0004.2008</v>
      </c>
    </row>
    <row r="1079" spans="1:19" x14ac:dyDescent="0.2">
      <c r="A1079">
        <v>1078</v>
      </c>
      <c r="B1079" t="s">
        <v>4908</v>
      </c>
      <c r="C1079" t="s">
        <v>5304</v>
      </c>
      <c r="D1079" t="s">
        <v>4685</v>
      </c>
      <c r="E1079" t="s">
        <v>5318</v>
      </c>
      <c r="F1079" t="s">
        <v>5074</v>
      </c>
      <c r="G1079" t="s">
        <v>5075</v>
      </c>
      <c r="H1079" t="s">
        <v>5042</v>
      </c>
      <c r="I1079" t="s">
        <v>5043</v>
      </c>
      <c r="J1079" t="s">
        <v>1503</v>
      </c>
      <c r="K1079" t="s">
        <v>4659</v>
      </c>
      <c r="L1079" t="s">
        <v>1836</v>
      </c>
      <c r="M1079" t="s">
        <v>4661</v>
      </c>
      <c r="N1079" t="s">
        <v>4651</v>
      </c>
      <c r="O1079" t="s">
        <v>4652</v>
      </c>
      <c r="P1079" t="s">
        <v>4636</v>
      </c>
      <c r="Q1079" t="s">
        <v>4637</v>
      </c>
      <c r="R1079" t="str">
        <f t="shared" si="32"/>
        <v>26.451 .0004.2008</v>
      </c>
      <c r="S1079" t="str">
        <f t="shared" si="33"/>
        <v>19.004.26.451 .0004.2008</v>
      </c>
    </row>
    <row r="1080" spans="1:19" x14ac:dyDescent="0.2">
      <c r="A1080">
        <v>1079</v>
      </c>
      <c r="B1080" t="s">
        <v>4908</v>
      </c>
      <c r="C1080" t="s">
        <v>5304</v>
      </c>
      <c r="D1080" t="s">
        <v>4685</v>
      </c>
      <c r="E1080" t="s">
        <v>5318</v>
      </c>
      <c r="F1080" t="s">
        <v>5074</v>
      </c>
      <c r="G1080" t="s">
        <v>5075</v>
      </c>
      <c r="H1080" t="s">
        <v>5042</v>
      </c>
      <c r="I1080" t="s">
        <v>5043</v>
      </c>
      <c r="J1080" t="s">
        <v>1503</v>
      </c>
      <c r="K1080" t="s">
        <v>4659</v>
      </c>
      <c r="L1080" t="s">
        <v>1836</v>
      </c>
      <c r="M1080" t="s">
        <v>4661</v>
      </c>
      <c r="N1080" t="s">
        <v>4653</v>
      </c>
      <c r="O1080" t="s">
        <v>4654</v>
      </c>
      <c r="P1080" t="s">
        <v>4636</v>
      </c>
      <c r="Q1080" t="s">
        <v>4637</v>
      </c>
      <c r="R1080" t="str">
        <f t="shared" si="32"/>
        <v>26.451 .0004.2008</v>
      </c>
      <c r="S1080" t="str">
        <f t="shared" si="33"/>
        <v>19.004.26.451 .0004.2008</v>
      </c>
    </row>
    <row r="1081" spans="1:19" x14ac:dyDescent="0.2">
      <c r="A1081">
        <v>1080</v>
      </c>
      <c r="B1081" t="s">
        <v>4908</v>
      </c>
      <c r="C1081" t="s">
        <v>5304</v>
      </c>
      <c r="D1081" t="s">
        <v>4685</v>
      </c>
      <c r="E1081" t="s">
        <v>5318</v>
      </c>
      <c r="F1081" t="s">
        <v>5074</v>
      </c>
      <c r="G1081" t="s">
        <v>5075</v>
      </c>
      <c r="H1081" t="s">
        <v>5042</v>
      </c>
      <c r="I1081" t="s">
        <v>5043</v>
      </c>
      <c r="J1081" t="s">
        <v>1503</v>
      </c>
      <c r="K1081" t="s">
        <v>4659</v>
      </c>
      <c r="L1081" t="s">
        <v>1836</v>
      </c>
      <c r="M1081" t="s">
        <v>4661</v>
      </c>
      <c r="N1081" t="s">
        <v>4657</v>
      </c>
      <c r="O1081" t="s">
        <v>4658</v>
      </c>
      <c r="P1081" t="s">
        <v>4636</v>
      </c>
      <c r="Q1081" t="s">
        <v>4637</v>
      </c>
      <c r="R1081" t="str">
        <f t="shared" si="32"/>
        <v>26.451 .0004.2008</v>
      </c>
      <c r="S1081" t="str">
        <f t="shared" si="33"/>
        <v>19.004.26.451 .0004.2008</v>
      </c>
    </row>
    <row r="1082" spans="1:19" x14ac:dyDescent="0.2">
      <c r="A1082">
        <v>1081</v>
      </c>
      <c r="B1082" t="s">
        <v>4908</v>
      </c>
      <c r="C1082" t="s">
        <v>5304</v>
      </c>
      <c r="D1082" t="s">
        <v>4778</v>
      </c>
      <c r="E1082" t="s">
        <v>5319</v>
      </c>
      <c r="F1082" t="s">
        <v>5074</v>
      </c>
      <c r="G1082" t="s">
        <v>5075</v>
      </c>
      <c r="H1082" t="s">
        <v>5042</v>
      </c>
      <c r="I1082" t="s">
        <v>5043</v>
      </c>
      <c r="J1082" t="s">
        <v>1563</v>
      </c>
      <c r="K1082" t="s">
        <v>5310</v>
      </c>
      <c r="L1082" t="s">
        <v>5320</v>
      </c>
      <c r="M1082" t="s">
        <v>5321</v>
      </c>
      <c r="N1082" t="s">
        <v>4647</v>
      </c>
      <c r="O1082" t="s">
        <v>4648</v>
      </c>
      <c r="P1082" t="s">
        <v>4636</v>
      </c>
      <c r="Q1082" t="s">
        <v>4637</v>
      </c>
      <c r="R1082" t="str">
        <f t="shared" si="32"/>
        <v>26.451 .0024.2048</v>
      </c>
      <c r="S1082" t="str">
        <f t="shared" si="33"/>
        <v>19.005.26.451 .0024.2048</v>
      </c>
    </row>
    <row r="1083" spans="1:19" x14ac:dyDescent="0.2">
      <c r="A1083">
        <v>1082</v>
      </c>
      <c r="B1083" t="s">
        <v>4908</v>
      </c>
      <c r="C1083" t="s">
        <v>5304</v>
      </c>
      <c r="D1083" t="s">
        <v>4778</v>
      </c>
      <c r="E1083" t="s">
        <v>5319</v>
      </c>
      <c r="F1083" t="s">
        <v>5074</v>
      </c>
      <c r="G1083" t="s">
        <v>5075</v>
      </c>
      <c r="H1083" t="s">
        <v>5042</v>
      </c>
      <c r="I1083" t="s">
        <v>5043</v>
      </c>
      <c r="J1083" t="s">
        <v>1563</v>
      </c>
      <c r="K1083" t="s">
        <v>5310</v>
      </c>
      <c r="L1083" t="s">
        <v>5320</v>
      </c>
      <c r="M1083" t="s">
        <v>5321</v>
      </c>
      <c r="N1083" t="s">
        <v>4647</v>
      </c>
      <c r="O1083" t="s">
        <v>4648</v>
      </c>
      <c r="P1083" t="s">
        <v>5322</v>
      </c>
      <c r="Q1083" t="s">
        <v>5323</v>
      </c>
      <c r="R1083" t="str">
        <f t="shared" si="32"/>
        <v>26.451 .0024.2048</v>
      </c>
      <c r="S1083" t="str">
        <f t="shared" si="33"/>
        <v>19.005.26.451 .0024.2048</v>
      </c>
    </row>
    <row r="1084" spans="1:19" x14ac:dyDescent="0.2">
      <c r="A1084">
        <v>1083</v>
      </c>
      <c r="B1084" t="s">
        <v>4908</v>
      </c>
      <c r="C1084" t="s">
        <v>5304</v>
      </c>
      <c r="D1084" t="s">
        <v>4778</v>
      </c>
      <c r="E1084" t="s">
        <v>5319</v>
      </c>
      <c r="F1084" t="s">
        <v>5074</v>
      </c>
      <c r="G1084" t="s">
        <v>5075</v>
      </c>
      <c r="H1084" t="s">
        <v>5042</v>
      </c>
      <c r="I1084" t="s">
        <v>5043</v>
      </c>
      <c r="J1084" t="s">
        <v>1563</v>
      </c>
      <c r="K1084" t="s">
        <v>5310</v>
      </c>
      <c r="L1084" t="s">
        <v>5320</v>
      </c>
      <c r="M1084" t="s">
        <v>5321</v>
      </c>
      <c r="N1084" t="s">
        <v>4653</v>
      </c>
      <c r="O1084" t="s">
        <v>4654</v>
      </c>
      <c r="P1084" t="s">
        <v>5322</v>
      </c>
      <c r="Q1084" t="s">
        <v>5323</v>
      </c>
      <c r="R1084" t="str">
        <f t="shared" si="32"/>
        <v>26.451 .0024.2048</v>
      </c>
      <c r="S1084" t="str">
        <f t="shared" si="33"/>
        <v>19.005.26.451 .0024.2048</v>
      </c>
    </row>
    <row r="1085" spans="1:19" x14ac:dyDescent="0.2">
      <c r="A1085">
        <v>1084</v>
      </c>
      <c r="B1085" t="s">
        <v>4908</v>
      </c>
      <c r="C1085" t="s">
        <v>5304</v>
      </c>
      <c r="D1085" t="s">
        <v>4778</v>
      </c>
      <c r="E1085" t="s">
        <v>5319</v>
      </c>
      <c r="F1085" t="s">
        <v>5074</v>
      </c>
      <c r="G1085" t="s">
        <v>5075</v>
      </c>
      <c r="H1085" t="s">
        <v>5042</v>
      </c>
      <c r="I1085" t="s">
        <v>5043</v>
      </c>
      <c r="J1085" t="s">
        <v>1563</v>
      </c>
      <c r="K1085" t="s">
        <v>5310</v>
      </c>
      <c r="L1085" t="s">
        <v>5320</v>
      </c>
      <c r="M1085" t="s">
        <v>5321</v>
      </c>
      <c r="N1085" t="s">
        <v>4990</v>
      </c>
      <c r="O1085" t="s">
        <v>4991</v>
      </c>
      <c r="P1085" t="s">
        <v>5322</v>
      </c>
      <c r="Q1085" t="s">
        <v>5323</v>
      </c>
      <c r="R1085" t="str">
        <f t="shared" si="32"/>
        <v>26.451 .0024.2048</v>
      </c>
      <c r="S1085" t="str">
        <f t="shared" si="33"/>
        <v>19.005.26.451 .0024.2048</v>
      </c>
    </row>
    <row r="1086" spans="1:19" x14ac:dyDescent="0.2">
      <c r="A1086">
        <v>1085</v>
      </c>
      <c r="B1086" t="s">
        <v>4908</v>
      </c>
      <c r="C1086" t="s">
        <v>5304</v>
      </c>
      <c r="D1086" t="s">
        <v>4778</v>
      </c>
      <c r="E1086" t="s">
        <v>5319</v>
      </c>
      <c r="F1086" t="s">
        <v>5074</v>
      </c>
      <c r="G1086" t="s">
        <v>5075</v>
      </c>
      <c r="H1086" t="s">
        <v>5042</v>
      </c>
      <c r="I1086" t="s">
        <v>5043</v>
      </c>
      <c r="J1086" t="s">
        <v>1563</v>
      </c>
      <c r="K1086" t="s">
        <v>5310</v>
      </c>
      <c r="L1086" t="s">
        <v>5320</v>
      </c>
      <c r="M1086" t="s">
        <v>5321</v>
      </c>
      <c r="N1086" t="s">
        <v>4655</v>
      </c>
      <c r="O1086" t="s">
        <v>4656</v>
      </c>
      <c r="P1086" t="s">
        <v>4636</v>
      </c>
      <c r="Q1086" t="s">
        <v>4637</v>
      </c>
      <c r="R1086" t="str">
        <f t="shared" si="32"/>
        <v>26.451 .0024.2048</v>
      </c>
      <c r="S1086" t="str">
        <f t="shared" si="33"/>
        <v>19.005.26.451 .0024.2048</v>
      </c>
    </row>
    <row r="1087" spans="1:19" x14ac:dyDescent="0.2">
      <c r="A1087">
        <v>1086</v>
      </c>
      <c r="B1087" t="s">
        <v>4908</v>
      </c>
      <c r="C1087" t="s">
        <v>5304</v>
      </c>
      <c r="D1087" t="s">
        <v>4778</v>
      </c>
      <c r="E1087" t="s">
        <v>5319</v>
      </c>
      <c r="F1087" t="s">
        <v>5074</v>
      </c>
      <c r="G1087" t="s">
        <v>5075</v>
      </c>
      <c r="H1087" t="s">
        <v>5042</v>
      </c>
      <c r="I1087" t="s">
        <v>5043</v>
      </c>
      <c r="J1087" t="s">
        <v>1563</v>
      </c>
      <c r="K1087" t="s">
        <v>5310</v>
      </c>
      <c r="L1087" t="s">
        <v>5320</v>
      </c>
      <c r="M1087" t="s">
        <v>5321</v>
      </c>
      <c r="N1087" t="s">
        <v>4657</v>
      </c>
      <c r="O1087" t="s">
        <v>4658</v>
      </c>
      <c r="P1087" t="s">
        <v>5322</v>
      </c>
      <c r="Q1087" t="s">
        <v>5323</v>
      </c>
      <c r="R1087" t="str">
        <f t="shared" si="32"/>
        <v>26.451 .0024.2048</v>
      </c>
      <c r="S1087" t="str">
        <f t="shared" si="33"/>
        <v>19.005.26.451 .0024.2048</v>
      </c>
    </row>
    <row r="1088" spans="1:19" x14ac:dyDescent="0.2">
      <c r="A1088">
        <v>1087</v>
      </c>
      <c r="B1088" t="s">
        <v>5324</v>
      </c>
      <c r="C1088" t="s">
        <v>4365</v>
      </c>
      <c r="D1088" t="s">
        <v>4626</v>
      </c>
      <c r="E1088" t="s">
        <v>5325</v>
      </c>
      <c r="F1088" t="s">
        <v>4662</v>
      </c>
      <c r="G1088" t="s">
        <v>4663</v>
      </c>
      <c r="H1088" t="s">
        <v>4630</v>
      </c>
      <c r="I1088" t="s">
        <v>4631</v>
      </c>
      <c r="J1088" t="s">
        <v>1494</v>
      </c>
      <c r="K1088" t="s">
        <v>4632</v>
      </c>
      <c r="L1088" t="s">
        <v>1814</v>
      </c>
      <c r="M1088" t="s">
        <v>4633</v>
      </c>
      <c r="N1088" t="s">
        <v>4634</v>
      </c>
      <c r="O1088" t="s">
        <v>4635</v>
      </c>
      <c r="P1088" t="s">
        <v>4636</v>
      </c>
      <c r="Q1088" t="s">
        <v>4637</v>
      </c>
      <c r="R1088" t="str">
        <f t="shared" si="32"/>
        <v>06.122 .0001.2001</v>
      </c>
      <c r="S1088" t="str">
        <f t="shared" si="33"/>
        <v>20.001.06.122 .0001.2001</v>
      </c>
    </row>
    <row r="1089" spans="1:19" x14ac:dyDescent="0.2">
      <c r="A1089">
        <v>1088</v>
      </c>
      <c r="B1089" t="s">
        <v>5324</v>
      </c>
      <c r="C1089" t="s">
        <v>4365</v>
      </c>
      <c r="D1089" t="s">
        <v>4626</v>
      </c>
      <c r="E1089" t="s">
        <v>5325</v>
      </c>
      <c r="F1089" t="s">
        <v>4662</v>
      </c>
      <c r="G1089" t="s">
        <v>4663</v>
      </c>
      <c r="H1089" t="s">
        <v>4630</v>
      </c>
      <c r="I1089" t="s">
        <v>4631</v>
      </c>
      <c r="J1089" t="s">
        <v>1494</v>
      </c>
      <c r="K1089" t="s">
        <v>4632</v>
      </c>
      <c r="L1089" t="s">
        <v>1814</v>
      </c>
      <c r="M1089" t="s">
        <v>4633</v>
      </c>
      <c r="N1089" t="s">
        <v>4638</v>
      </c>
      <c r="O1089" t="s">
        <v>4639</v>
      </c>
      <c r="P1089" t="s">
        <v>4636</v>
      </c>
      <c r="Q1089" t="s">
        <v>4637</v>
      </c>
      <c r="R1089" t="str">
        <f t="shared" si="32"/>
        <v>06.122 .0001.2001</v>
      </c>
      <c r="S1089" t="str">
        <f t="shared" si="33"/>
        <v>20.001.06.122 .0001.2001</v>
      </c>
    </row>
    <row r="1090" spans="1:19" x14ac:dyDescent="0.2">
      <c r="A1090">
        <v>1089</v>
      </c>
      <c r="B1090" t="s">
        <v>5324</v>
      </c>
      <c r="C1090" t="s">
        <v>4365</v>
      </c>
      <c r="D1090" t="s">
        <v>4626</v>
      </c>
      <c r="E1090" t="s">
        <v>5325</v>
      </c>
      <c r="F1090" t="s">
        <v>4662</v>
      </c>
      <c r="G1090" t="s">
        <v>4663</v>
      </c>
      <c r="H1090" t="s">
        <v>4630</v>
      </c>
      <c r="I1090" t="s">
        <v>4631</v>
      </c>
      <c r="J1090" t="s">
        <v>1494</v>
      </c>
      <c r="K1090" t="s">
        <v>4632</v>
      </c>
      <c r="L1090" t="s">
        <v>1814</v>
      </c>
      <c r="M1090" t="s">
        <v>4633</v>
      </c>
      <c r="N1090" t="s">
        <v>4640</v>
      </c>
      <c r="O1090" t="s">
        <v>4641</v>
      </c>
      <c r="P1090" t="s">
        <v>4636</v>
      </c>
      <c r="Q1090" t="s">
        <v>4637</v>
      </c>
      <c r="R1090" t="str">
        <f t="shared" si="32"/>
        <v>06.122 .0001.2001</v>
      </c>
      <c r="S1090" t="str">
        <f t="shared" si="33"/>
        <v>20.001.06.122 .0001.2001</v>
      </c>
    </row>
    <row r="1091" spans="1:19" x14ac:dyDescent="0.2">
      <c r="A1091">
        <v>1090</v>
      </c>
      <c r="B1091" t="s">
        <v>5324</v>
      </c>
      <c r="C1091" t="s">
        <v>4365</v>
      </c>
      <c r="D1091" t="s">
        <v>4626</v>
      </c>
      <c r="E1091" t="s">
        <v>5325</v>
      </c>
      <c r="F1091" t="s">
        <v>4662</v>
      </c>
      <c r="G1091" t="s">
        <v>4663</v>
      </c>
      <c r="H1091" t="s">
        <v>4630</v>
      </c>
      <c r="I1091" t="s">
        <v>4631</v>
      </c>
      <c r="J1091" t="s">
        <v>1494</v>
      </c>
      <c r="K1091" t="s">
        <v>4632</v>
      </c>
      <c r="L1091" t="s">
        <v>1814</v>
      </c>
      <c r="M1091" t="s">
        <v>4633</v>
      </c>
      <c r="N1091" t="s">
        <v>4642</v>
      </c>
      <c r="O1091" t="s">
        <v>4643</v>
      </c>
      <c r="P1091" t="s">
        <v>4636</v>
      </c>
      <c r="Q1091" t="s">
        <v>4637</v>
      </c>
      <c r="R1091" t="str">
        <f t="shared" ref="R1091:R1130" si="34">F1091&amp;"."&amp;H1091&amp;"."&amp;J1091&amp;"."&amp;L1091</f>
        <v>06.122 .0001.2001</v>
      </c>
      <c r="S1091" t="str">
        <f t="shared" ref="S1091:S1130" si="35">B1091&amp;"."&amp;D1091&amp;"."&amp;F1091&amp;"."&amp;H1091&amp;"."&amp;J1091&amp;"."&amp;L1091</f>
        <v>20.001.06.122 .0001.2001</v>
      </c>
    </row>
    <row r="1092" spans="1:19" x14ac:dyDescent="0.2">
      <c r="A1092">
        <v>1091</v>
      </c>
      <c r="B1092" t="s">
        <v>5324</v>
      </c>
      <c r="C1092" t="s">
        <v>4365</v>
      </c>
      <c r="D1092" t="s">
        <v>4626</v>
      </c>
      <c r="E1092" t="s">
        <v>5325</v>
      </c>
      <c r="F1092" t="s">
        <v>4662</v>
      </c>
      <c r="G1092" t="s">
        <v>4663</v>
      </c>
      <c r="H1092" t="s">
        <v>4630</v>
      </c>
      <c r="I1092" t="s">
        <v>4631</v>
      </c>
      <c r="J1092" t="s">
        <v>1494</v>
      </c>
      <c r="K1092" t="s">
        <v>4632</v>
      </c>
      <c r="L1092" t="s">
        <v>1814</v>
      </c>
      <c r="M1092" t="s">
        <v>4633</v>
      </c>
      <c r="N1092" t="s">
        <v>4644</v>
      </c>
      <c r="O1092" t="s">
        <v>4645</v>
      </c>
      <c r="P1092" t="s">
        <v>4636</v>
      </c>
      <c r="Q1092" t="s">
        <v>4637</v>
      </c>
      <c r="R1092" t="str">
        <f t="shared" si="34"/>
        <v>06.122 .0001.2001</v>
      </c>
      <c r="S1092" t="str">
        <f t="shared" si="35"/>
        <v>20.001.06.122 .0001.2001</v>
      </c>
    </row>
    <row r="1093" spans="1:19" x14ac:dyDescent="0.2">
      <c r="A1093">
        <v>1092</v>
      </c>
      <c r="B1093" t="s">
        <v>5324</v>
      </c>
      <c r="C1093" t="s">
        <v>4365</v>
      </c>
      <c r="D1093" t="s">
        <v>4626</v>
      </c>
      <c r="E1093" t="s">
        <v>5325</v>
      </c>
      <c r="F1093" t="s">
        <v>4662</v>
      </c>
      <c r="G1093" t="s">
        <v>4663</v>
      </c>
      <c r="H1093" t="s">
        <v>4630</v>
      </c>
      <c r="I1093" t="s">
        <v>4631</v>
      </c>
      <c r="J1093" t="s">
        <v>1494</v>
      </c>
      <c r="K1093" t="s">
        <v>4632</v>
      </c>
      <c r="L1093" t="s">
        <v>1817</v>
      </c>
      <c r="M1093" t="s">
        <v>4646</v>
      </c>
      <c r="N1093" t="s">
        <v>4647</v>
      </c>
      <c r="O1093" t="s">
        <v>4648</v>
      </c>
      <c r="P1093" t="s">
        <v>4636</v>
      </c>
      <c r="Q1093" t="s">
        <v>4637</v>
      </c>
      <c r="R1093" t="str">
        <f t="shared" si="34"/>
        <v>06.122 .0001.2002</v>
      </c>
      <c r="S1093" t="str">
        <f t="shared" si="35"/>
        <v>20.001.06.122 .0001.2002</v>
      </c>
    </row>
    <row r="1094" spans="1:19" x14ac:dyDescent="0.2">
      <c r="A1094">
        <v>1093</v>
      </c>
      <c r="B1094" t="s">
        <v>5324</v>
      </c>
      <c r="C1094" t="s">
        <v>4365</v>
      </c>
      <c r="D1094" t="s">
        <v>4626</v>
      </c>
      <c r="E1094" t="s">
        <v>5325</v>
      </c>
      <c r="F1094" t="s">
        <v>4662</v>
      </c>
      <c r="G1094" t="s">
        <v>4663</v>
      </c>
      <c r="H1094" t="s">
        <v>4630</v>
      </c>
      <c r="I1094" t="s">
        <v>4631</v>
      </c>
      <c r="J1094" t="s">
        <v>1494</v>
      </c>
      <c r="K1094" t="s">
        <v>4632</v>
      </c>
      <c r="L1094" t="s">
        <v>1817</v>
      </c>
      <c r="M1094" t="s">
        <v>4646</v>
      </c>
      <c r="N1094" t="s">
        <v>4649</v>
      </c>
      <c r="O1094" t="s">
        <v>4650</v>
      </c>
      <c r="P1094" t="s">
        <v>4636</v>
      </c>
      <c r="Q1094" t="s">
        <v>4637</v>
      </c>
      <c r="R1094" t="str">
        <f t="shared" si="34"/>
        <v>06.122 .0001.2002</v>
      </c>
      <c r="S1094" t="str">
        <f t="shared" si="35"/>
        <v>20.001.06.122 .0001.2002</v>
      </c>
    </row>
    <row r="1095" spans="1:19" x14ac:dyDescent="0.2">
      <c r="A1095">
        <v>1094</v>
      </c>
      <c r="B1095" t="s">
        <v>5324</v>
      </c>
      <c r="C1095" t="s">
        <v>4365</v>
      </c>
      <c r="D1095" t="s">
        <v>4626</v>
      </c>
      <c r="E1095" t="s">
        <v>5325</v>
      </c>
      <c r="F1095" t="s">
        <v>4662</v>
      </c>
      <c r="G1095" t="s">
        <v>4663</v>
      </c>
      <c r="H1095" t="s">
        <v>4630</v>
      </c>
      <c r="I1095" t="s">
        <v>4631</v>
      </c>
      <c r="J1095" t="s">
        <v>1494</v>
      </c>
      <c r="K1095" t="s">
        <v>4632</v>
      </c>
      <c r="L1095" t="s">
        <v>1817</v>
      </c>
      <c r="M1095" t="s">
        <v>4646</v>
      </c>
      <c r="N1095" t="s">
        <v>4651</v>
      </c>
      <c r="O1095" t="s">
        <v>4652</v>
      </c>
      <c r="P1095" t="s">
        <v>4636</v>
      </c>
      <c r="Q1095" t="s">
        <v>4637</v>
      </c>
      <c r="R1095" t="str">
        <f t="shared" si="34"/>
        <v>06.122 .0001.2002</v>
      </c>
      <c r="S1095" t="str">
        <f t="shared" si="35"/>
        <v>20.001.06.122 .0001.2002</v>
      </c>
    </row>
    <row r="1096" spans="1:19" x14ac:dyDescent="0.2">
      <c r="A1096">
        <v>1095</v>
      </c>
      <c r="B1096" t="s">
        <v>5324</v>
      </c>
      <c r="C1096" t="s">
        <v>4365</v>
      </c>
      <c r="D1096" t="s">
        <v>4626</v>
      </c>
      <c r="E1096" t="s">
        <v>5325</v>
      </c>
      <c r="F1096" t="s">
        <v>4662</v>
      </c>
      <c r="G1096" t="s">
        <v>4663</v>
      </c>
      <c r="H1096" t="s">
        <v>4630</v>
      </c>
      <c r="I1096" t="s">
        <v>4631</v>
      </c>
      <c r="J1096" t="s">
        <v>1494</v>
      </c>
      <c r="K1096" t="s">
        <v>4632</v>
      </c>
      <c r="L1096" t="s">
        <v>1817</v>
      </c>
      <c r="M1096" t="s">
        <v>4646</v>
      </c>
      <c r="N1096" t="s">
        <v>4653</v>
      </c>
      <c r="O1096" t="s">
        <v>4654</v>
      </c>
      <c r="P1096" t="s">
        <v>4636</v>
      </c>
      <c r="Q1096" t="s">
        <v>4637</v>
      </c>
      <c r="R1096" t="str">
        <f t="shared" si="34"/>
        <v>06.122 .0001.2002</v>
      </c>
      <c r="S1096" t="str">
        <f t="shared" si="35"/>
        <v>20.001.06.122 .0001.2002</v>
      </c>
    </row>
    <row r="1097" spans="1:19" x14ac:dyDescent="0.2">
      <c r="A1097">
        <v>1096</v>
      </c>
      <c r="B1097" t="s">
        <v>5324</v>
      </c>
      <c r="C1097" t="s">
        <v>4365</v>
      </c>
      <c r="D1097" t="s">
        <v>4676</v>
      </c>
      <c r="E1097" t="s">
        <v>5326</v>
      </c>
      <c r="F1097" t="s">
        <v>4662</v>
      </c>
      <c r="G1097" t="s">
        <v>4663</v>
      </c>
      <c r="H1097" t="s">
        <v>4630</v>
      </c>
      <c r="I1097" t="s">
        <v>4631</v>
      </c>
      <c r="J1097" t="s">
        <v>1494</v>
      </c>
      <c r="K1097" t="s">
        <v>4632</v>
      </c>
      <c r="L1097" t="s">
        <v>1817</v>
      </c>
      <c r="M1097" t="s">
        <v>4646</v>
      </c>
      <c r="N1097" t="s">
        <v>4647</v>
      </c>
      <c r="O1097" t="s">
        <v>4648</v>
      </c>
      <c r="P1097" t="s">
        <v>4636</v>
      </c>
      <c r="Q1097" t="s">
        <v>4637</v>
      </c>
      <c r="R1097" t="str">
        <f t="shared" si="34"/>
        <v>06.122 .0001.2002</v>
      </c>
      <c r="S1097" t="str">
        <f t="shared" si="35"/>
        <v>20.002.06.122 .0001.2002</v>
      </c>
    </row>
    <row r="1098" spans="1:19" x14ac:dyDescent="0.2">
      <c r="A1098">
        <v>1097</v>
      </c>
      <c r="B1098" t="s">
        <v>5324</v>
      </c>
      <c r="C1098" t="s">
        <v>4365</v>
      </c>
      <c r="D1098" t="s">
        <v>4676</v>
      </c>
      <c r="E1098" t="s">
        <v>5326</v>
      </c>
      <c r="F1098" t="s">
        <v>4662</v>
      </c>
      <c r="G1098" t="s">
        <v>4663</v>
      </c>
      <c r="H1098" t="s">
        <v>4630</v>
      </c>
      <c r="I1098" t="s">
        <v>4631</v>
      </c>
      <c r="J1098" t="s">
        <v>1494</v>
      </c>
      <c r="K1098" t="s">
        <v>4632</v>
      </c>
      <c r="L1098" t="s">
        <v>1817</v>
      </c>
      <c r="M1098" t="s">
        <v>4646</v>
      </c>
      <c r="N1098" t="s">
        <v>4649</v>
      </c>
      <c r="O1098" t="s">
        <v>4650</v>
      </c>
      <c r="P1098" t="s">
        <v>4636</v>
      </c>
      <c r="Q1098" t="s">
        <v>4637</v>
      </c>
      <c r="R1098" t="str">
        <f t="shared" si="34"/>
        <v>06.122 .0001.2002</v>
      </c>
      <c r="S1098" t="str">
        <f t="shared" si="35"/>
        <v>20.002.06.122 .0001.2002</v>
      </c>
    </row>
    <row r="1099" spans="1:19" x14ac:dyDescent="0.2">
      <c r="A1099">
        <v>1098</v>
      </c>
      <c r="B1099" t="s">
        <v>5324</v>
      </c>
      <c r="C1099" t="s">
        <v>4365</v>
      </c>
      <c r="D1099" t="s">
        <v>4676</v>
      </c>
      <c r="E1099" t="s">
        <v>5326</v>
      </c>
      <c r="F1099" t="s">
        <v>4662</v>
      </c>
      <c r="G1099" t="s">
        <v>4663</v>
      </c>
      <c r="H1099" t="s">
        <v>4630</v>
      </c>
      <c r="I1099" t="s">
        <v>4631</v>
      </c>
      <c r="J1099" t="s">
        <v>1494</v>
      </c>
      <c r="K1099" t="s">
        <v>4632</v>
      </c>
      <c r="L1099" t="s">
        <v>1817</v>
      </c>
      <c r="M1099" t="s">
        <v>4646</v>
      </c>
      <c r="N1099" t="s">
        <v>4651</v>
      </c>
      <c r="O1099" t="s">
        <v>4652</v>
      </c>
      <c r="P1099" t="s">
        <v>4636</v>
      </c>
      <c r="Q1099" t="s">
        <v>4637</v>
      </c>
      <c r="R1099" t="str">
        <f t="shared" si="34"/>
        <v>06.122 .0001.2002</v>
      </c>
      <c r="S1099" t="str">
        <f t="shared" si="35"/>
        <v>20.002.06.122 .0001.2002</v>
      </c>
    </row>
    <row r="1100" spans="1:19" x14ac:dyDescent="0.2">
      <c r="A1100">
        <v>1099</v>
      </c>
      <c r="B1100" t="s">
        <v>5324</v>
      </c>
      <c r="C1100" t="s">
        <v>4365</v>
      </c>
      <c r="D1100" t="s">
        <v>4676</v>
      </c>
      <c r="E1100" t="s">
        <v>5326</v>
      </c>
      <c r="F1100" t="s">
        <v>4662</v>
      </c>
      <c r="G1100" t="s">
        <v>4663</v>
      </c>
      <c r="H1100" t="s">
        <v>4630</v>
      </c>
      <c r="I1100" t="s">
        <v>4631</v>
      </c>
      <c r="J1100" t="s">
        <v>1494</v>
      </c>
      <c r="K1100" t="s">
        <v>4632</v>
      </c>
      <c r="L1100" t="s">
        <v>1817</v>
      </c>
      <c r="M1100" t="s">
        <v>4646</v>
      </c>
      <c r="N1100" t="s">
        <v>4653</v>
      </c>
      <c r="O1100" t="s">
        <v>4654</v>
      </c>
      <c r="P1100" t="s">
        <v>4636</v>
      </c>
      <c r="Q1100" t="s">
        <v>4637</v>
      </c>
      <c r="R1100" t="str">
        <f t="shared" si="34"/>
        <v>06.122 .0001.2002</v>
      </c>
      <c r="S1100" t="str">
        <f t="shared" si="35"/>
        <v>20.002.06.122 .0001.2002</v>
      </c>
    </row>
    <row r="1101" spans="1:19" x14ac:dyDescent="0.2">
      <c r="A1101">
        <v>1100</v>
      </c>
      <c r="B1101" t="s">
        <v>5324</v>
      </c>
      <c r="C1101" t="s">
        <v>4365</v>
      </c>
      <c r="D1101" t="s">
        <v>4676</v>
      </c>
      <c r="E1101" t="s">
        <v>5326</v>
      </c>
      <c r="F1101" t="s">
        <v>4662</v>
      </c>
      <c r="G1101" t="s">
        <v>4663</v>
      </c>
      <c r="H1101" t="s">
        <v>5327</v>
      </c>
      <c r="I1101" t="s">
        <v>5328</v>
      </c>
      <c r="J1101" t="s">
        <v>1500</v>
      </c>
      <c r="K1101" t="s">
        <v>4728</v>
      </c>
      <c r="L1101" t="s">
        <v>1652</v>
      </c>
      <c r="M1101" t="s">
        <v>4729</v>
      </c>
      <c r="N1101" t="s">
        <v>4653</v>
      </c>
      <c r="O1101" t="s">
        <v>4654</v>
      </c>
      <c r="P1101" t="s">
        <v>4636</v>
      </c>
      <c r="Q1101" t="s">
        <v>4637</v>
      </c>
      <c r="R1101" t="str">
        <f t="shared" si="34"/>
        <v>06.181 .0003.1003</v>
      </c>
      <c r="S1101" t="str">
        <f t="shared" si="35"/>
        <v>20.002.06.181 .0003.1003</v>
      </c>
    </row>
    <row r="1102" spans="1:19" x14ac:dyDescent="0.2">
      <c r="A1102">
        <v>1101</v>
      </c>
      <c r="B1102" t="s">
        <v>5324</v>
      </c>
      <c r="C1102" t="s">
        <v>4365</v>
      </c>
      <c r="D1102" t="s">
        <v>4676</v>
      </c>
      <c r="E1102" t="s">
        <v>5326</v>
      </c>
      <c r="F1102" t="s">
        <v>4662</v>
      </c>
      <c r="G1102" t="s">
        <v>4663</v>
      </c>
      <c r="H1102" t="s">
        <v>5327</v>
      </c>
      <c r="I1102" t="s">
        <v>5328</v>
      </c>
      <c r="J1102" t="s">
        <v>1500</v>
      </c>
      <c r="K1102" t="s">
        <v>4728</v>
      </c>
      <c r="L1102" t="s">
        <v>1652</v>
      </c>
      <c r="M1102" t="s">
        <v>4729</v>
      </c>
      <c r="N1102" t="s">
        <v>4655</v>
      </c>
      <c r="O1102" t="s">
        <v>4656</v>
      </c>
      <c r="P1102" t="s">
        <v>4636</v>
      </c>
      <c r="Q1102" t="s">
        <v>4637</v>
      </c>
      <c r="R1102" t="str">
        <f t="shared" si="34"/>
        <v>06.181 .0003.1003</v>
      </c>
      <c r="S1102" t="str">
        <f t="shared" si="35"/>
        <v>20.002.06.181 .0003.1003</v>
      </c>
    </row>
    <row r="1103" spans="1:19" x14ac:dyDescent="0.2">
      <c r="A1103">
        <v>1102</v>
      </c>
      <c r="B1103" t="s">
        <v>5324</v>
      </c>
      <c r="C1103" t="s">
        <v>4365</v>
      </c>
      <c r="D1103" t="s">
        <v>4676</v>
      </c>
      <c r="E1103" t="s">
        <v>5326</v>
      </c>
      <c r="F1103" t="s">
        <v>4662</v>
      </c>
      <c r="G1103" t="s">
        <v>4663</v>
      </c>
      <c r="H1103" t="s">
        <v>5327</v>
      </c>
      <c r="I1103" t="s">
        <v>5328</v>
      </c>
      <c r="J1103" t="s">
        <v>1530</v>
      </c>
      <c r="K1103" t="s">
        <v>5329</v>
      </c>
      <c r="L1103" t="s">
        <v>5330</v>
      </c>
      <c r="M1103" t="s">
        <v>5331</v>
      </c>
      <c r="N1103" t="s">
        <v>4647</v>
      </c>
      <c r="O1103" t="s">
        <v>4648</v>
      </c>
      <c r="P1103" t="s">
        <v>4636</v>
      </c>
      <c r="Q1103" t="s">
        <v>4637</v>
      </c>
      <c r="R1103" t="str">
        <f t="shared" si="34"/>
        <v>06.181 .0013.1200</v>
      </c>
      <c r="S1103" t="str">
        <f t="shared" si="35"/>
        <v>20.002.06.181 .0013.1200</v>
      </c>
    </row>
    <row r="1104" spans="1:19" x14ac:dyDescent="0.2">
      <c r="A1104">
        <v>1103</v>
      </c>
      <c r="B1104" t="s">
        <v>5324</v>
      </c>
      <c r="C1104" t="s">
        <v>4365</v>
      </c>
      <c r="D1104" t="s">
        <v>4676</v>
      </c>
      <c r="E1104" t="s">
        <v>5326</v>
      </c>
      <c r="F1104" t="s">
        <v>4662</v>
      </c>
      <c r="G1104" t="s">
        <v>4663</v>
      </c>
      <c r="H1104" t="s">
        <v>5327</v>
      </c>
      <c r="I1104" t="s">
        <v>5328</v>
      </c>
      <c r="J1104" t="s">
        <v>1530</v>
      </c>
      <c r="K1104" t="s">
        <v>5329</v>
      </c>
      <c r="L1104" t="s">
        <v>5330</v>
      </c>
      <c r="M1104" t="s">
        <v>5331</v>
      </c>
      <c r="N1104" t="s">
        <v>4653</v>
      </c>
      <c r="O1104" t="s">
        <v>4654</v>
      </c>
      <c r="P1104" t="s">
        <v>4636</v>
      </c>
      <c r="Q1104" t="s">
        <v>4637</v>
      </c>
      <c r="R1104" t="str">
        <f t="shared" si="34"/>
        <v>06.181 .0013.1200</v>
      </c>
      <c r="S1104" t="str">
        <f t="shared" si="35"/>
        <v>20.002.06.181 .0013.1200</v>
      </c>
    </row>
    <row r="1105" spans="1:19" x14ac:dyDescent="0.2">
      <c r="A1105">
        <v>1104</v>
      </c>
      <c r="B1105" t="s">
        <v>5324</v>
      </c>
      <c r="C1105" t="s">
        <v>4365</v>
      </c>
      <c r="D1105" t="s">
        <v>4676</v>
      </c>
      <c r="E1105" t="s">
        <v>5326</v>
      </c>
      <c r="F1105" t="s">
        <v>4662</v>
      </c>
      <c r="G1105" t="s">
        <v>4663</v>
      </c>
      <c r="H1105" t="s">
        <v>5327</v>
      </c>
      <c r="I1105" t="s">
        <v>5328</v>
      </c>
      <c r="J1105" t="s">
        <v>1530</v>
      </c>
      <c r="K1105" t="s">
        <v>5329</v>
      </c>
      <c r="L1105" t="s">
        <v>5330</v>
      </c>
      <c r="M1105" t="s">
        <v>5331</v>
      </c>
      <c r="N1105" t="s">
        <v>4655</v>
      </c>
      <c r="O1105" t="s">
        <v>4656</v>
      </c>
      <c r="P1105" t="s">
        <v>4636</v>
      </c>
      <c r="Q1105" t="s">
        <v>4637</v>
      </c>
      <c r="R1105" t="str">
        <f t="shared" si="34"/>
        <v>06.181 .0013.1200</v>
      </c>
      <c r="S1105" t="str">
        <f t="shared" si="35"/>
        <v>20.002.06.181 .0013.1200</v>
      </c>
    </row>
    <row r="1106" spans="1:19" x14ac:dyDescent="0.2">
      <c r="A1106">
        <v>1105</v>
      </c>
      <c r="B1106" t="s">
        <v>5324</v>
      </c>
      <c r="C1106" t="s">
        <v>4365</v>
      </c>
      <c r="D1106" t="s">
        <v>4676</v>
      </c>
      <c r="E1106" t="s">
        <v>5326</v>
      </c>
      <c r="F1106" t="s">
        <v>4662</v>
      </c>
      <c r="G1106" t="s">
        <v>4663</v>
      </c>
      <c r="H1106" t="s">
        <v>5327</v>
      </c>
      <c r="I1106" t="s">
        <v>5328</v>
      </c>
      <c r="J1106" t="s">
        <v>1530</v>
      </c>
      <c r="K1106" t="s">
        <v>5329</v>
      </c>
      <c r="L1106" t="s">
        <v>5330</v>
      </c>
      <c r="M1106" t="s">
        <v>5331</v>
      </c>
      <c r="N1106" t="s">
        <v>4657</v>
      </c>
      <c r="O1106" t="s">
        <v>4658</v>
      </c>
      <c r="P1106" t="s">
        <v>4636</v>
      </c>
      <c r="Q1106" t="s">
        <v>4637</v>
      </c>
      <c r="R1106" t="str">
        <f t="shared" si="34"/>
        <v>06.181 .0013.1200</v>
      </c>
      <c r="S1106" t="str">
        <f t="shared" si="35"/>
        <v>20.002.06.181 .0013.1200</v>
      </c>
    </row>
    <row r="1107" spans="1:19" x14ac:dyDescent="0.2">
      <c r="A1107">
        <v>1106</v>
      </c>
      <c r="B1107" t="s">
        <v>5324</v>
      </c>
      <c r="C1107" t="s">
        <v>4365</v>
      </c>
      <c r="D1107" t="s">
        <v>4676</v>
      </c>
      <c r="E1107" t="s">
        <v>5326</v>
      </c>
      <c r="F1107" t="s">
        <v>4662</v>
      </c>
      <c r="G1107" t="s">
        <v>4663</v>
      </c>
      <c r="H1107" t="s">
        <v>5327</v>
      </c>
      <c r="I1107" t="s">
        <v>5328</v>
      </c>
      <c r="J1107" t="s">
        <v>1530</v>
      </c>
      <c r="K1107" t="s">
        <v>5329</v>
      </c>
      <c r="L1107" t="s">
        <v>5330</v>
      </c>
      <c r="M1107" t="s">
        <v>5331</v>
      </c>
      <c r="N1107" t="s">
        <v>4657</v>
      </c>
      <c r="O1107" t="s">
        <v>4658</v>
      </c>
      <c r="P1107" t="s">
        <v>4764</v>
      </c>
      <c r="Q1107" t="s">
        <v>4765</v>
      </c>
      <c r="R1107" t="str">
        <f t="shared" si="34"/>
        <v>06.181 .0013.1200</v>
      </c>
      <c r="S1107" t="str">
        <f t="shared" si="35"/>
        <v>20.002.06.181 .0013.1200</v>
      </c>
    </row>
    <row r="1108" spans="1:19" x14ac:dyDescent="0.2">
      <c r="A1108">
        <v>1107</v>
      </c>
      <c r="B1108" t="s">
        <v>5324</v>
      </c>
      <c r="C1108" t="s">
        <v>4365</v>
      </c>
      <c r="D1108" t="s">
        <v>4676</v>
      </c>
      <c r="E1108" t="s">
        <v>5326</v>
      </c>
      <c r="F1108" t="s">
        <v>4662</v>
      </c>
      <c r="G1108" t="s">
        <v>4663</v>
      </c>
      <c r="H1108" t="s">
        <v>5327</v>
      </c>
      <c r="I1108" t="s">
        <v>5328</v>
      </c>
      <c r="J1108" t="s">
        <v>1530</v>
      </c>
      <c r="K1108" t="s">
        <v>5329</v>
      </c>
      <c r="L1108" t="s">
        <v>5332</v>
      </c>
      <c r="M1108" t="s">
        <v>5333</v>
      </c>
      <c r="N1108" t="s">
        <v>4647</v>
      </c>
      <c r="O1108" t="s">
        <v>4648</v>
      </c>
      <c r="P1108" t="s">
        <v>4636</v>
      </c>
      <c r="Q1108" t="s">
        <v>4637</v>
      </c>
      <c r="R1108" t="str">
        <f t="shared" si="34"/>
        <v>06.181 .0013.1226</v>
      </c>
      <c r="S1108" t="str">
        <f t="shared" si="35"/>
        <v>20.002.06.181 .0013.1226</v>
      </c>
    </row>
    <row r="1109" spans="1:19" x14ac:dyDescent="0.2">
      <c r="A1109">
        <v>1108</v>
      </c>
      <c r="B1109" t="s">
        <v>5324</v>
      </c>
      <c r="C1109" t="s">
        <v>4365</v>
      </c>
      <c r="D1109" t="s">
        <v>4676</v>
      </c>
      <c r="E1109" t="s">
        <v>5326</v>
      </c>
      <c r="F1109" t="s">
        <v>4662</v>
      </c>
      <c r="G1109" t="s">
        <v>4663</v>
      </c>
      <c r="H1109" t="s">
        <v>5327</v>
      </c>
      <c r="I1109" t="s">
        <v>5328</v>
      </c>
      <c r="J1109" t="s">
        <v>1530</v>
      </c>
      <c r="K1109" t="s">
        <v>5329</v>
      </c>
      <c r="L1109" t="s">
        <v>5332</v>
      </c>
      <c r="M1109" t="s">
        <v>5333</v>
      </c>
      <c r="N1109" t="s">
        <v>4653</v>
      </c>
      <c r="O1109" t="s">
        <v>4654</v>
      </c>
      <c r="P1109" t="s">
        <v>4636</v>
      </c>
      <c r="Q1109" t="s">
        <v>4637</v>
      </c>
      <c r="R1109" t="str">
        <f t="shared" si="34"/>
        <v>06.181 .0013.1226</v>
      </c>
      <c r="S1109" t="str">
        <f t="shared" si="35"/>
        <v>20.002.06.181 .0013.1226</v>
      </c>
    </row>
    <row r="1110" spans="1:19" x14ac:dyDescent="0.2">
      <c r="A1110">
        <v>1109</v>
      </c>
      <c r="B1110" t="s">
        <v>5324</v>
      </c>
      <c r="C1110" t="s">
        <v>4365</v>
      </c>
      <c r="D1110" t="s">
        <v>4676</v>
      </c>
      <c r="E1110" t="s">
        <v>5326</v>
      </c>
      <c r="F1110" t="s">
        <v>4662</v>
      </c>
      <c r="G1110" t="s">
        <v>4663</v>
      </c>
      <c r="H1110" t="s">
        <v>5327</v>
      </c>
      <c r="I1110" t="s">
        <v>5328</v>
      </c>
      <c r="J1110" t="s">
        <v>1530</v>
      </c>
      <c r="K1110" t="s">
        <v>5329</v>
      </c>
      <c r="L1110" t="s">
        <v>5332</v>
      </c>
      <c r="M1110" t="s">
        <v>5333</v>
      </c>
      <c r="N1110" t="s">
        <v>4657</v>
      </c>
      <c r="O1110" t="s">
        <v>4658</v>
      </c>
      <c r="P1110" t="s">
        <v>4636</v>
      </c>
      <c r="Q1110" t="s">
        <v>4637</v>
      </c>
      <c r="R1110" t="str">
        <f t="shared" si="34"/>
        <v>06.181 .0013.1226</v>
      </c>
      <c r="S1110" t="str">
        <f t="shared" si="35"/>
        <v>20.002.06.181 .0013.1226</v>
      </c>
    </row>
    <row r="1111" spans="1:19" x14ac:dyDescent="0.2">
      <c r="A1111">
        <v>1110</v>
      </c>
      <c r="B1111" t="s">
        <v>5324</v>
      </c>
      <c r="C1111" t="s">
        <v>4365</v>
      </c>
      <c r="D1111" t="s">
        <v>4676</v>
      </c>
      <c r="E1111" t="s">
        <v>5326</v>
      </c>
      <c r="F1111" t="s">
        <v>4662</v>
      </c>
      <c r="G1111" t="s">
        <v>4663</v>
      </c>
      <c r="H1111" t="s">
        <v>5327</v>
      </c>
      <c r="I1111" t="s">
        <v>5328</v>
      </c>
      <c r="J1111" t="s">
        <v>1530</v>
      </c>
      <c r="K1111" t="s">
        <v>5329</v>
      </c>
      <c r="L1111" t="s">
        <v>5334</v>
      </c>
      <c r="M1111" t="s">
        <v>5335</v>
      </c>
      <c r="N1111" t="s">
        <v>4653</v>
      </c>
      <c r="O1111" t="s">
        <v>4654</v>
      </c>
      <c r="P1111" t="s">
        <v>4636</v>
      </c>
      <c r="Q1111" t="s">
        <v>4637</v>
      </c>
      <c r="R1111" t="str">
        <f t="shared" si="34"/>
        <v>06.181 .0013.2355</v>
      </c>
      <c r="S1111" t="str">
        <f t="shared" si="35"/>
        <v>20.002.06.181 .0013.2355</v>
      </c>
    </row>
    <row r="1112" spans="1:19" x14ac:dyDescent="0.2">
      <c r="A1112">
        <v>1111</v>
      </c>
      <c r="B1112" t="s">
        <v>5324</v>
      </c>
      <c r="C1112" t="s">
        <v>4365</v>
      </c>
      <c r="D1112" t="s">
        <v>4676</v>
      </c>
      <c r="E1112" t="s">
        <v>5326</v>
      </c>
      <c r="F1112" t="s">
        <v>4662</v>
      </c>
      <c r="G1112" t="s">
        <v>4663</v>
      </c>
      <c r="H1112" t="s">
        <v>5327</v>
      </c>
      <c r="I1112" t="s">
        <v>5328</v>
      </c>
      <c r="J1112" t="s">
        <v>1530</v>
      </c>
      <c r="K1112" t="s">
        <v>5329</v>
      </c>
      <c r="L1112" t="s">
        <v>5336</v>
      </c>
      <c r="M1112" t="s">
        <v>5337</v>
      </c>
      <c r="N1112" t="s">
        <v>4647</v>
      </c>
      <c r="O1112" t="s">
        <v>4648</v>
      </c>
      <c r="P1112" t="s">
        <v>4636</v>
      </c>
      <c r="Q1112" t="s">
        <v>4637</v>
      </c>
      <c r="R1112" t="str">
        <f t="shared" si="34"/>
        <v>06.181 .0013.2359</v>
      </c>
      <c r="S1112" t="str">
        <f t="shared" si="35"/>
        <v>20.002.06.181 .0013.2359</v>
      </c>
    </row>
    <row r="1113" spans="1:19" x14ac:dyDescent="0.2">
      <c r="A1113">
        <v>1112</v>
      </c>
      <c r="B1113" t="s">
        <v>5324</v>
      </c>
      <c r="C1113" t="s">
        <v>4365</v>
      </c>
      <c r="D1113" t="s">
        <v>4676</v>
      </c>
      <c r="E1113" t="s">
        <v>5326</v>
      </c>
      <c r="F1113" t="s">
        <v>4662</v>
      </c>
      <c r="G1113" t="s">
        <v>4663</v>
      </c>
      <c r="H1113" t="s">
        <v>5327</v>
      </c>
      <c r="I1113" t="s">
        <v>5328</v>
      </c>
      <c r="J1113" t="s">
        <v>1530</v>
      </c>
      <c r="K1113" t="s">
        <v>5329</v>
      </c>
      <c r="L1113" t="s">
        <v>5336</v>
      </c>
      <c r="M1113" t="s">
        <v>5337</v>
      </c>
      <c r="N1113" t="s">
        <v>4651</v>
      </c>
      <c r="O1113" t="s">
        <v>4652</v>
      </c>
      <c r="P1113" t="s">
        <v>4636</v>
      </c>
      <c r="Q1113" t="s">
        <v>4637</v>
      </c>
      <c r="R1113" t="str">
        <f t="shared" si="34"/>
        <v>06.181 .0013.2359</v>
      </c>
      <c r="S1113" t="str">
        <f t="shared" si="35"/>
        <v>20.002.06.181 .0013.2359</v>
      </c>
    </row>
    <row r="1114" spans="1:19" x14ac:dyDescent="0.2">
      <c r="A1114">
        <v>1113</v>
      </c>
      <c r="B1114" t="s">
        <v>5324</v>
      </c>
      <c r="C1114" t="s">
        <v>4365</v>
      </c>
      <c r="D1114" t="s">
        <v>4676</v>
      </c>
      <c r="E1114" t="s">
        <v>5326</v>
      </c>
      <c r="F1114" t="s">
        <v>4662</v>
      </c>
      <c r="G1114" t="s">
        <v>4663</v>
      </c>
      <c r="H1114" t="s">
        <v>5327</v>
      </c>
      <c r="I1114" t="s">
        <v>5328</v>
      </c>
      <c r="J1114" t="s">
        <v>1530</v>
      </c>
      <c r="K1114" t="s">
        <v>5329</v>
      </c>
      <c r="L1114" t="s">
        <v>5336</v>
      </c>
      <c r="M1114" t="s">
        <v>5337</v>
      </c>
      <c r="N1114" t="s">
        <v>4653</v>
      </c>
      <c r="O1114" t="s">
        <v>4654</v>
      </c>
      <c r="P1114" t="s">
        <v>4636</v>
      </c>
      <c r="Q1114" t="s">
        <v>4637</v>
      </c>
      <c r="R1114" t="str">
        <f t="shared" si="34"/>
        <v>06.181 .0013.2359</v>
      </c>
      <c r="S1114" t="str">
        <f t="shared" si="35"/>
        <v>20.002.06.181 .0013.2359</v>
      </c>
    </row>
    <row r="1115" spans="1:19" x14ac:dyDescent="0.2">
      <c r="A1115">
        <v>1114</v>
      </c>
      <c r="B1115" t="s">
        <v>5324</v>
      </c>
      <c r="C1115" t="s">
        <v>4365</v>
      </c>
      <c r="D1115" t="s">
        <v>4676</v>
      </c>
      <c r="E1115" t="s">
        <v>5326</v>
      </c>
      <c r="F1115" t="s">
        <v>4662</v>
      </c>
      <c r="G1115" t="s">
        <v>4663</v>
      </c>
      <c r="H1115" t="s">
        <v>5327</v>
      </c>
      <c r="I1115" t="s">
        <v>5328</v>
      </c>
      <c r="J1115" t="s">
        <v>1530</v>
      </c>
      <c r="K1115" t="s">
        <v>5329</v>
      </c>
      <c r="L1115" t="s">
        <v>5336</v>
      </c>
      <c r="M1115" t="s">
        <v>5337</v>
      </c>
      <c r="N1115" t="s">
        <v>4655</v>
      </c>
      <c r="O1115" t="s">
        <v>4656</v>
      </c>
      <c r="P1115" t="s">
        <v>4636</v>
      </c>
      <c r="Q1115" t="s">
        <v>4637</v>
      </c>
      <c r="R1115" t="str">
        <f t="shared" si="34"/>
        <v>06.181 .0013.2359</v>
      </c>
      <c r="S1115" t="str">
        <f t="shared" si="35"/>
        <v>20.002.06.181 .0013.2359</v>
      </c>
    </row>
    <row r="1116" spans="1:19" x14ac:dyDescent="0.2">
      <c r="A1116">
        <v>1115</v>
      </c>
      <c r="B1116" t="s">
        <v>5324</v>
      </c>
      <c r="C1116" t="s">
        <v>4365</v>
      </c>
      <c r="D1116" t="s">
        <v>4676</v>
      </c>
      <c r="E1116" t="s">
        <v>5326</v>
      </c>
      <c r="F1116" t="s">
        <v>4662</v>
      </c>
      <c r="G1116" t="s">
        <v>4663</v>
      </c>
      <c r="H1116" t="s">
        <v>5327</v>
      </c>
      <c r="I1116" t="s">
        <v>5328</v>
      </c>
      <c r="J1116" t="s">
        <v>1530</v>
      </c>
      <c r="K1116" t="s">
        <v>5329</v>
      </c>
      <c r="L1116" t="s">
        <v>5336</v>
      </c>
      <c r="M1116" t="s">
        <v>5337</v>
      </c>
      <c r="N1116" t="s">
        <v>4657</v>
      </c>
      <c r="O1116" t="s">
        <v>4658</v>
      </c>
      <c r="P1116" t="s">
        <v>4636</v>
      </c>
      <c r="Q1116" t="s">
        <v>4637</v>
      </c>
      <c r="R1116" t="str">
        <f t="shared" si="34"/>
        <v>06.181 .0013.2359</v>
      </c>
      <c r="S1116" t="str">
        <f t="shared" si="35"/>
        <v>20.002.06.181 .0013.2359</v>
      </c>
    </row>
    <row r="1117" spans="1:19" x14ac:dyDescent="0.2">
      <c r="A1117">
        <v>1116</v>
      </c>
      <c r="B1117" t="s">
        <v>5324</v>
      </c>
      <c r="C1117" t="s">
        <v>4365</v>
      </c>
      <c r="D1117" t="s">
        <v>4685</v>
      </c>
      <c r="E1117" t="s">
        <v>5338</v>
      </c>
      <c r="F1117" t="s">
        <v>4628</v>
      </c>
      <c r="G1117" t="s">
        <v>4629</v>
      </c>
      <c r="H1117" t="s">
        <v>4630</v>
      </c>
      <c r="I1117" t="s">
        <v>4631</v>
      </c>
      <c r="J1117" t="s">
        <v>1494</v>
      </c>
      <c r="K1117" t="s">
        <v>4632</v>
      </c>
      <c r="L1117" t="s">
        <v>1817</v>
      </c>
      <c r="M1117" t="s">
        <v>4646</v>
      </c>
      <c r="N1117" t="s">
        <v>4647</v>
      </c>
      <c r="O1117" t="s">
        <v>4648</v>
      </c>
      <c r="P1117" t="s">
        <v>4636</v>
      </c>
      <c r="Q1117" t="s">
        <v>4637</v>
      </c>
      <c r="R1117" t="str">
        <f t="shared" si="34"/>
        <v>04.122 .0001.2002</v>
      </c>
      <c r="S1117" t="str">
        <f t="shared" si="35"/>
        <v>20.004.04.122 .0001.2002</v>
      </c>
    </row>
    <row r="1118" spans="1:19" x14ac:dyDescent="0.2">
      <c r="A1118">
        <v>1117</v>
      </c>
      <c r="B1118" t="s">
        <v>5324</v>
      </c>
      <c r="C1118" t="s">
        <v>4365</v>
      </c>
      <c r="D1118" t="s">
        <v>4685</v>
      </c>
      <c r="E1118" t="s">
        <v>5338</v>
      </c>
      <c r="F1118" t="s">
        <v>4628</v>
      </c>
      <c r="G1118" t="s">
        <v>4629</v>
      </c>
      <c r="H1118" t="s">
        <v>4630</v>
      </c>
      <c r="I1118" t="s">
        <v>4631</v>
      </c>
      <c r="J1118" t="s">
        <v>1494</v>
      </c>
      <c r="K1118" t="s">
        <v>4632</v>
      </c>
      <c r="L1118" t="s">
        <v>1817</v>
      </c>
      <c r="M1118" t="s">
        <v>4646</v>
      </c>
      <c r="N1118" t="s">
        <v>4649</v>
      </c>
      <c r="O1118" t="s">
        <v>4650</v>
      </c>
      <c r="P1118" t="s">
        <v>4636</v>
      </c>
      <c r="Q1118" t="s">
        <v>4637</v>
      </c>
      <c r="R1118" t="str">
        <f t="shared" si="34"/>
        <v>04.122 .0001.2002</v>
      </c>
      <c r="S1118" t="str">
        <f t="shared" si="35"/>
        <v>20.004.04.122 .0001.2002</v>
      </c>
    </row>
    <row r="1119" spans="1:19" x14ac:dyDescent="0.2">
      <c r="A1119">
        <v>1118</v>
      </c>
      <c r="B1119" t="s">
        <v>5324</v>
      </c>
      <c r="C1119" t="s">
        <v>4365</v>
      </c>
      <c r="D1119" t="s">
        <v>4685</v>
      </c>
      <c r="E1119" t="s">
        <v>5338</v>
      </c>
      <c r="F1119" t="s">
        <v>4628</v>
      </c>
      <c r="G1119" t="s">
        <v>4629</v>
      </c>
      <c r="H1119" t="s">
        <v>4630</v>
      </c>
      <c r="I1119" t="s">
        <v>4631</v>
      </c>
      <c r="J1119" t="s">
        <v>1494</v>
      </c>
      <c r="K1119" t="s">
        <v>4632</v>
      </c>
      <c r="L1119" t="s">
        <v>1817</v>
      </c>
      <c r="M1119" t="s">
        <v>4646</v>
      </c>
      <c r="N1119" t="s">
        <v>4651</v>
      </c>
      <c r="O1119" t="s">
        <v>4652</v>
      </c>
      <c r="P1119" t="s">
        <v>4636</v>
      </c>
      <c r="Q1119" t="s">
        <v>4637</v>
      </c>
      <c r="R1119" t="str">
        <f t="shared" si="34"/>
        <v>04.122 .0001.2002</v>
      </c>
      <c r="S1119" t="str">
        <f t="shared" si="35"/>
        <v>20.004.04.122 .0001.2002</v>
      </c>
    </row>
    <row r="1120" spans="1:19" x14ac:dyDescent="0.2">
      <c r="A1120">
        <v>1119</v>
      </c>
      <c r="B1120" t="s">
        <v>5324</v>
      </c>
      <c r="C1120" t="s">
        <v>4365</v>
      </c>
      <c r="D1120" t="s">
        <v>4685</v>
      </c>
      <c r="E1120" t="s">
        <v>5338</v>
      </c>
      <c r="F1120" t="s">
        <v>4628</v>
      </c>
      <c r="G1120" t="s">
        <v>4629</v>
      </c>
      <c r="H1120" t="s">
        <v>4630</v>
      </c>
      <c r="I1120" t="s">
        <v>4631</v>
      </c>
      <c r="J1120" t="s">
        <v>1494</v>
      </c>
      <c r="K1120" t="s">
        <v>4632</v>
      </c>
      <c r="L1120" t="s">
        <v>1817</v>
      </c>
      <c r="M1120" t="s">
        <v>4646</v>
      </c>
      <c r="N1120" t="s">
        <v>4653</v>
      </c>
      <c r="O1120" t="s">
        <v>4654</v>
      </c>
      <c r="P1120" t="s">
        <v>4636</v>
      </c>
      <c r="Q1120" t="s">
        <v>4637</v>
      </c>
      <c r="R1120" t="str">
        <f t="shared" si="34"/>
        <v>04.122 .0001.2002</v>
      </c>
      <c r="S1120" t="str">
        <f t="shared" si="35"/>
        <v>20.004.04.122 .0001.2002</v>
      </c>
    </row>
    <row r="1121" spans="1:19" x14ac:dyDescent="0.2">
      <c r="A1121">
        <v>1120</v>
      </c>
      <c r="B1121" t="s">
        <v>5324</v>
      </c>
      <c r="C1121" t="s">
        <v>4365</v>
      </c>
      <c r="D1121" t="s">
        <v>4778</v>
      </c>
      <c r="E1121" t="s">
        <v>5339</v>
      </c>
      <c r="F1121" t="s">
        <v>4628</v>
      </c>
      <c r="G1121" t="s">
        <v>4629</v>
      </c>
      <c r="H1121" t="s">
        <v>4630</v>
      </c>
      <c r="I1121" t="s">
        <v>4631</v>
      </c>
      <c r="J1121" t="s">
        <v>1494</v>
      </c>
      <c r="K1121" t="s">
        <v>4632</v>
      </c>
      <c r="L1121" t="s">
        <v>1817</v>
      </c>
      <c r="M1121" t="s">
        <v>4646</v>
      </c>
      <c r="N1121" t="s">
        <v>4647</v>
      </c>
      <c r="O1121" t="s">
        <v>4648</v>
      </c>
      <c r="P1121" t="s">
        <v>4636</v>
      </c>
      <c r="Q1121" t="s">
        <v>4637</v>
      </c>
      <c r="R1121" t="str">
        <f t="shared" si="34"/>
        <v>04.122 .0001.2002</v>
      </c>
      <c r="S1121" t="str">
        <f t="shared" si="35"/>
        <v>20.005.04.122 .0001.2002</v>
      </c>
    </row>
    <row r="1122" spans="1:19" x14ac:dyDescent="0.2">
      <c r="A1122">
        <v>1121</v>
      </c>
      <c r="B1122" t="s">
        <v>5324</v>
      </c>
      <c r="C1122" t="s">
        <v>4365</v>
      </c>
      <c r="D1122" t="s">
        <v>4778</v>
      </c>
      <c r="E1122" t="s">
        <v>5339</v>
      </c>
      <c r="F1122" t="s">
        <v>4628</v>
      </c>
      <c r="G1122" t="s">
        <v>4629</v>
      </c>
      <c r="H1122" t="s">
        <v>4630</v>
      </c>
      <c r="I1122" t="s">
        <v>4631</v>
      </c>
      <c r="J1122" t="s">
        <v>1494</v>
      </c>
      <c r="K1122" t="s">
        <v>4632</v>
      </c>
      <c r="L1122" t="s">
        <v>1817</v>
      </c>
      <c r="M1122" t="s">
        <v>4646</v>
      </c>
      <c r="N1122" t="s">
        <v>4649</v>
      </c>
      <c r="O1122" t="s">
        <v>4650</v>
      </c>
      <c r="P1122" t="s">
        <v>4636</v>
      </c>
      <c r="Q1122" t="s">
        <v>4637</v>
      </c>
      <c r="R1122" t="str">
        <f t="shared" si="34"/>
        <v>04.122 .0001.2002</v>
      </c>
      <c r="S1122" t="str">
        <f t="shared" si="35"/>
        <v>20.005.04.122 .0001.2002</v>
      </c>
    </row>
    <row r="1123" spans="1:19" x14ac:dyDescent="0.2">
      <c r="A1123">
        <v>1122</v>
      </c>
      <c r="B1123" t="s">
        <v>5324</v>
      </c>
      <c r="C1123" t="s">
        <v>4365</v>
      </c>
      <c r="D1123" t="s">
        <v>4778</v>
      </c>
      <c r="E1123" t="s">
        <v>5339</v>
      </c>
      <c r="F1123" t="s">
        <v>4628</v>
      </c>
      <c r="G1123" t="s">
        <v>4629</v>
      </c>
      <c r="H1123" t="s">
        <v>4630</v>
      </c>
      <c r="I1123" t="s">
        <v>4631</v>
      </c>
      <c r="J1123" t="s">
        <v>1494</v>
      </c>
      <c r="K1123" t="s">
        <v>4632</v>
      </c>
      <c r="L1123" t="s">
        <v>1817</v>
      </c>
      <c r="M1123" t="s">
        <v>4646</v>
      </c>
      <c r="N1123" t="s">
        <v>4651</v>
      </c>
      <c r="O1123" t="s">
        <v>4652</v>
      </c>
      <c r="P1123" t="s">
        <v>4636</v>
      </c>
      <c r="Q1123" t="s">
        <v>4637</v>
      </c>
      <c r="R1123" t="str">
        <f t="shared" si="34"/>
        <v>04.122 .0001.2002</v>
      </c>
      <c r="S1123" t="str">
        <f t="shared" si="35"/>
        <v>20.005.04.122 .0001.2002</v>
      </c>
    </row>
    <row r="1124" spans="1:19" x14ac:dyDescent="0.2">
      <c r="A1124">
        <v>1123</v>
      </c>
      <c r="B1124" t="s">
        <v>5324</v>
      </c>
      <c r="C1124" t="s">
        <v>4365</v>
      </c>
      <c r="D1124" t="s">
        <v>4778</v>
      </c>
      <c r="E1124" t="s">
        <v>5339</v>
      </c>
      <c r="F1124" t="s">
        <v>4628</v>
      </c>
      <c r="G1124" t="s">
        <v>4629</v>
      </c>
      <c r="H1124" t="s">
        <v>4630</v>
      </c>
      <c r="I1124" t="s">
        <v>4631</v>
      </c>
      <c r="J1124" t="s">
        <v>1494</v>
      </c>
      <c r="K1124" t="s">
        <v>4632</v>
      </c>
      <c r="L1124" t="s">
        <v>1817</v>
      </c>
      <c r="M1124" t="s">
        <v>4646</v>
      </c>
      <c r="N1124" t="s">
        <v>4653</v>
      </c>
      <c r="O1124" t="s">
        <v>4654</v>
      </c>
      <c r="P1124" t="s">
        <v>4636</v>
      </c>
      <c r="Q1124" t="s">
        <v>4637</v>
      </c>
      <c r="R1124" t="str">
        <f t="shared" si="34"/>
        <v>04.122 .0001.2002</v>
      </c>
      <c r="S1124" t="str">
        <f t="shared" si="35"/>
        <v>20.005.04.122 .0001.2002</v>
      </c>
    </row>
    <row r="1125" spans="1:19" x14ac:dyDescent="0.2">
      <c r="A1125">
        <v>1124</v>
      </c>
      <c r="B1125" t="s">
        <v>5324</v>
      </c>
      <c r="C1125" t="s">
        <v>4365</v>
      </c>
      <c r="D1125" t="s">
        <v>4778</v>
      </c>
      <c r="E1125" t="s">
        <v>5339</v>
      </c>
      <c r="F1125" t="s">
        <v>5040</v>
      </c>
      <c r="G1125" t="s">
        <v>5041</v>
      </c>
      <c r="H1125" t="s">
        <v>5042</v>
      </c>
      <c r="I1125" t="s">
        <v>5043</v>
      </c>
      <c r="J1125" t="s">
        <v>1569</v>
      </c>
      <c r="K1125" t="s">
        <v>5071</v>
      </c>
      <c r="L1125" t="s">
        <v>5340</v>
      </c>
      <c r="M1125" t="s">
        <v>5341</v>
      </c>
      <c r="N1125" t="s">
        <v>4651</v>
      </c>
      <c r="O1125" t="s">
        <v>4652</v>
      </c>
      <c r="P1125" t="s">
        <v>4636</v>
      </c>
      <c r="Q1125" t="s">
        <v>4637</v>
      </c>
      <c r="R1125" t="str">
        <f t="shared" si="34"/>
        <v>15.451 .0026.1217</v>
      </c>
      <c r="S1125" t="str">
        <f t="shared" si="35"/>
        <v>20.005.15.451 .0026.1217</v>
      </c>
    </row>
    <row r="1126" spans="1:19" x14ac:dyDescent="0.2">
      <c r="A1126">
        <v>1125</v>
      </c>
      <c r="B1126" t="s">
        <v>5324</v>
      </c>
      <c r="C1126" t="s">
        <v>4365</v>
      </c>
      <c r="D1126" t="s">
        <v>4778</v>
      </c>
      <c r="E1126" t="s">
        <v>5339</v>
      </c>
      <c r="F1126" t="s">
        <v>5040</v>
      </c>
      <c r="G1126" t="s">
        <v>5041</v>
      </c>
      <c r="H1126" t="s">
        <v>5042</v>
      </c>
      <c r="I1126" t="s">
        <v>5043</v>
      </c>
      <c r="J1126" t="s">
        <v>4666</v>
      </c>
      <c r="K1126" t="s">
        <v>4665</v>
      </c>
      <c r="L1126" t="s">
        <v>2071</v>
      </c>
      <c r="M1126" t="s">
        <v>5342</v>
      </c>
      <c r="N1126" t="s">
        <v>4647</v>
      </c>
      <c r="O1126" t="s">
        <v>4648</v>
      </c>
      <c r="P1126" t="s">
        <v>4636</v>
      </c>
      <c r="Q1126" t="s">
        <v>4637</v>
      </c>
      <c r="R1126" t="str">
        <f t="shared" si="34"/>
        <v>15.451 .0055.2096</v>
      </c>
      <c r="S1126" t="str">
        <f t="shared" si="35"/>
        <v>20.005.15.451 .0055.2096</v>
      </c>
    </row>
    <row r="1127" spans="1:19" x14ac:dyDescent="0.2">
      <c r="A1127">
        <v>1126</v>
      </c>
      <c r="B1127" t="s">
        <v>5324</v>
      </c>
      <c r="C1127" t="s">
        <v>4365</v>
      </c>
      <c r="D1127" t="s">
        <v>4778</v>
      </c>
      <c r="E1127" t="s">
        <v>5339</v>
      </c>
      <c r="F1127" t="s">
        <v>5040</v>
      </c>
      <c r="G1127" t="s">
        <v>5041</v>
      </c>
      <c r="H1127" t="s">
        <v>5042</v>
      </c>
      <c r="I1127" t="s">
        <v>5043</v>
      </c>
      <c r="J1127" t="s">
        <v>4666</v>
      </c>
      <c r="K1127" t="s">
        <v>4665</v>
      </c>
      <c r="L1127" t="s">
        <v>2071</v>
      </c>
      <c r="M1127" t="s">
        <v>5342</v>
      </c>
      <c r="N1127" t="s">
        <v>4653</v>
      </c>
      <c r="O1127" t="s">
        <v>4654</v>
      </c>
      <c r="P1127" t="s">
        <v>4636</v>
      </c>
      <c r="Q1127" t="s">
        <v>4637</v>
      </c>
      <c r="R1127" t="str">
        <f t="shared" si="34"/>
        <v>15.451 .0055.2096</v>
      </c>
      <c r="S1127" t="str">
        <f t="shared" si="35"/>
        <v>20.005.15.451 .0055.2096</v>
      </c>
    </row>
    <row r="1128" spans="1:19" x14ac:dyDescent="0.2">
      <c r="A1128">
        <v>1127</v>
      </c>
      <c r="B1128" t="s">
        <v>5324</v>
      </c>
      <c r="C1128" t="s">
        <v>4365</v>
      </c>
      <c r="D1128" t="s">
        <v>4778</v>
      </c>
      <c r="E1128" t="s">
        <v>5339</v>
      </c>
      <c r="F1128" t="s">
        <v>5040</v>
      </c>
      <c r="G1128" t="s">
        <v>5041</v>
      </c>
      <c r="H1128" t="s">
        <v>5042</v>
      </c>
      <c r="I1128" t="s">
        <v>5043</v>
      </c>
      <c r="J1128" t="s">
        <v>4666</v>
      </c>
      <c r="K1128" t="s">
        <v>4665</v>
      </c>
      <c r="L1128" t="s">
        <v>2071</v>
      </c>
      <c r="M1128" t="s">
        <v>5342</v>
      </c>
      <c r="N1128" t="s">
        <v>4655</v>
      </c>
      <c r="O1128" t="s">
        <v>4656</v>
      </c>
      <c r="P1128" t="s">
        <v>4636</v>
      </c>
      <c r="Q1128" t="s">
        <v>4637</v>
      </c>
      <c r="R1128" t="str">
        <f t="shared" si="34"/>
        <v>15.451 .0055.2096</v>
      </c>
      <c r="S1128" t="str">
        <f t="shared" si="35"/>
        <v>20.005.15.451 .0055.2096</v>
      </c>
    </row>
    <row r="1129" spans="1:19" x14ac:dyDescent="0.2">
      <c r="A1129">
        <v>1128</v>
      </c>
      <c r="B1129" t="s">
        <v>5324</v>
      </c>
      <c r="C1129" t="s">
        <v>4365</v>
      </c>
      <c r="D1129" t="s">
        <v>4778</v>
      </c>
      <c r="E1129" t="s">
        <v>5339</v>
      </c>
      <c r="F1129" t="s">
        <v>5040</v>
      </c>
      <c r="G1129" t="s">
        <v>5041</v>
      </c>
      <c r="H1129" t="s">
        <v>5042</v>
      </c>
      <c r="I1129" t="s">
        <v>5043</v>
      </c>
      <c r="J1129" t="s">
        <v>4666</v>
      </c>
      <c r="K1129" t="s">
        <v>4665</v>
      </c>
      <c r="L1129" t="s">
        <v>2071</v>
      </c>
      <c r="M1129" t="s">
        <v>5342</v>
      </c>
      <c r="N1129" t="s">
        <v>4657</v>
      </c>
      <c r="O1129" t="s">
        <v>4658</v>
      </c>
      <c r="P1129" t="s">
        <v>4636</v>
      </c>
      <c r="Q1129" t="s">
        <v>4637</v>
      </c>
      <c r="R1129" t="str">
        <f t="shared" si="34"/>
        <v>15.451 .0055.2096</v>
      </c>
      <c r="S1129" t="str">
        <f t="shared" si="35"/>
        <v>20.005.15.451 .0055.2096</v>
      </c>
    </row>
    <row r="1130" spans="1:19" x14ac:dyDescent="0.2">
      <c r="A1130">
        <v>1129</v>
      </c>
      <c r="B1130" t="s">
        <v>5343</v>
      </c>
      <c r="C1130" t="s">
        <v>1621</v>
      </c>
      <c r="D1130" t="s">
        <v>5344</v>
      </c>
      <c r="E1130" t="s">
        <v>1621</v>
      </c>
      <c r="F1130" t="s">
        <v>5343</v>
      </c>
      <c r="G1130" t="s">
        <v>1621</v>
      </c>
      <c r="H1130" t="s">
        <v>5345</v>
      </c>
      <c r="I1130" t="s">
        <v>1621</v>
      </c>
      <c r="J1130" t="s">
        <v>1620</v>
      </c>
      <c r="K1130" t="s">
        <v>1621</v>
      </c>
      <c r="L1130" t="s">
        <v>1620</v>
      </c>
      <c r="M1130" t="s">
        <v>1621</v>
      </c>
      <c r="N1130" t="s">
        <v>5346</v>
      </c>
      <c r="O1130" t="s">
        <v>3406</v>
      </c>
      <c r="P1130" t="s">
        <v>4636</v>
      </c>
      <c r="Q1130" t="s">
        <v>4637</v>
      </c>
      <c r="R1130" t="str">
        <f t="shared" si="34"/>
        <v>99.999 .9999.9999</v>
      </c>
      <c r="S1130" t="str">
        <f t="shared" si="35"/>
        <v>99.999.99.999 .9999.9999</v>
      </c>
    </row>
  </sheetData>
  <autoFilter ref="A1:R1130" xr:uid="{00000000-0009-0000-0000-00002C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3">
    <tabColor rgb="FFFF0000"/>
    <pageSetUpPr fitToPage="1"/>
  </sheetPr>
  <dimension ref="A1:O32"/>
  <sheetViews>
    <sheetView view="pageBreakPreview" zoomScale="70" zoomScaleNormal="70" zoomScaleSheetLayoutView="70" workbookViewId="0">
      <selection sqref="A1:XFD1"/>
    </sheetView>
  </sheetViews>
  <sheetFormatPr defaultColWidth="9.140625" defaultRowHeight="20.25" x14ac:dyDescent="0.2"/>
  <cols>
    <col min="1" max="1" width="9.140625" style="227"/>
    <col min="2" max="2" width="39" style="227" customWidth="1"/>
    <col min="3" max="4" width="27.85546875" style="223" bestFit="1" customWidth="1"/>
    <col min="5" max="5" width="28" style="223" bestFit="1" customWidth="1"/>
    <col min="6" max="6" width="28" style="227" bestFit="1" customWidth="1"/>
    <col min="7" max="8" width="26.28515625" style="227" bestFit="1" customWidth="1"/>
    <col min="9" max="9" width="26.42578125" style="227" bestFit="1" customWidth="1"/>
    <col min="10" max="10" width="27.85546875" style="227" bestFit="1" customWidth="1"/>
    <col min="11" max="15" width="15.140625" style="227" bestFit="1" customWidth="1"/>
    <col min="16" max="16" width="16.42578125" style="227" bestFit="1" customWidth="1"/>
    <col min="17" max="16384" width="9.140625" style="227"/>
  </cols>
  <sheetData>
    <row r="1" spans="1:15" x14ac:dyDescent="0.2">
      <c r="A1" s="226"/>
      <c r="B1" s="226"/>
      <c r="C1" s="197"/>
      <c r="D1" s="197"/>
      <c r="E1" s="197"/>
      <c r="F1" s="226"/>
      <c r="G1" s="226"/>
      <c r="H1" s="226"/>
      <c r="I1" s="226"/>
      <c r="J1" s="226"/>
      <c r="K1" s="226"/>
      <c r="L1" s="226"/>
    </row>
    <row r="2" spans="1:15" x14ac:dyDescent="0.2">
      <c r="A2" s="226"/>
      <c r="B2" s="226"/>
      <c r="C2" s="197"/>
      <c r="D2" s="197"/>
      <c r="E2" s="197"/>
      <c r="F2" s="226"/>
      <c r="G2" s="226"/>
      <c r="H2" s="226"/>
      <c r="I2" s="226"/>
      <c r="J2" s="226"/>
      <c r="K2" s="226"/>
      <c r="L2" s="226"/>
    </row>
    <row r="3" spans="1:15" x14ac:dyDescent="0.2">
      <c r="A3" s="226"/>
      <c r="B3" s="695" t="s">
        <v>62</v>
      </c>
      <c r="C3" s="695"/>
      <c r="D3" s="695"/>
      <c r="E3" s="695"/>
      <c r="F3" s="695"/>
      <c r="G3" s="695"/>
      <c r="H3" s="695"/>
      <c r="I3" s="695"/>
      <c r="J3" s="226"/>
      <c r="K3" s="226"/>
      <c r="L3" s="226"/>
    </row>
    <row r="4" spans="1:15" x14ac:dyDescent="0.2">
      <c r="A4" s="226"/>
      <c r="B4" s="226"/>
      <c r="C4" s="220"/>
      <c r="D4" s="220"/>
      <c r="E4" s="220"/>
      <c r="F4" s="226"/>
      <c r="G4" s="226"/>
      <c r="H4" s="226"/>
      <c r="I4" s="226"/>
      <c r="J4" s="226"/>
      <c r="K4" s="226"/>
      <c r="L4" s="226"/>
    </row>
    <row r="5" spans="1:15" x14ac:dyDescent="0.2">
      <c r="A5" s="226"/>
      <c r="B5" s="695" t="s">
        <v>71</v>
      </c>
      <c r="C5" s="695"/>
      <c r="D5" s="695"/>
      <c r="E5" s="695"/>
      <c r="F5" s="695"/>
      <c r="G5" s="695"/>
      <c r="H5" s="695"/>
      <c r="I5" s="695"/>
      <c r="J5" s="226"/>
      <c r="K5" s="226"/>
      <c r="L5" s="226"/>
    </row>
    <row r="6" spans="1:15" x14ac:dyDescent="0.2">
      <c r="A6" s="226"/>
      <c r="B6" s="697" t="s">
        <v>72</v>
      </c>
      <c r="C6" s="697"/>
      <c r="D6" s="697"/>
      <c r="E6" s="697"/>
      <c r="F6" s="697"/>
      <c r="G6" s="697"/>
      <c r="H6" s="697"/>
      <c r="I6" s="697"/>
      <c r="J6" s="226"/>
      <c r="K6" s="226"/>
      <c r="L6" s="226"/>
    </row>
    <row r="7" spans="1:15" s="201" customFormat="1" ht="21" thickBot="1" x14ac:dyDescent="0.25">
      <c r="A7" s="199"/>
      <c r="B7" s="202"/>
      <c r="C7" s="220"/>
      <c r="D7" s="220"/>
      <c r="E7" s="220"/>
      <c r="F7" s="199"/>
      <c r="G7" s="199"/>
      <c r="H7" s="199"/>
      <c r="I7" s="199"/>
      <c r="J7" s="199"/>
      <c r="K7" s="199"/>
      <c r="L7" s="199"/>
    </row>
    <row r="8" spans="1:15" s="201" customFormat="1" ht="21" thickBot="1" x14ac:dyDescent="0.25">
      <c r="A8" s="199"/>
      <c r="B8" s="203" t="s">
        <v>65</v>
      </c>
      <c r="C8" s="204" t="s">
        <v>66</v>
      </c>
      <c r="D8" s="204" t="s">
        <v>67</v>
      </c>
      <c r="E8" s="205" t="s">
        <v>7</v>
      </c>
      <c r="F8" s="205" t="s">
        <v>8</v>
      </c>
      <c r="G8" s="205" t="s">
        <v>9</v>
      </c>
      <c r="H8" s="205" t="s">
        <v>10</v>
      </c>
      <c r="I8" s="228" t="s">
        <v>11</v>
      </c>
      <c r="J8" s="199"/>
      <c r="K8" s="199"/>
      <c r="L8" s="199"/>
    </row>
    <row r="9" spans="1:15" s="201" customFormat="1" ht="21" thickTop="1" x14ac:dyDescent="0.2">
      <c r="A9" s="199"/>
      <c r="B9" s="207" t="s">
        <v>68</v>
      </c>
      <c r="C9" s="310">
        <v>1432006203</v>
      </c>
      <c r="D9" s="315">
        <f>C9</f>
        <v>1432006203</v>
      </c>
      <c r="E9" s="312">
        <v>128880558</v>
      </c>
      <c r="F9" s="312">
        <v>114560496</v>
      </c>
      <c r="G9" s="312">
        <v>121720527</v>
      </c>
      <c r="H9" s="312">
        <v>114560496</v>
      </c>
      <c r="I9" s="316">
        <v>114560496</v>
      </c>
      <c r="J9" s="208"/>
      <c r="K9" s="199"/>
      <c r="L9" s="199"/>
    </row>
    <row r="10" spans="1:15" s="201" customFormat="1" x14ac:dyDescent="0.2">
      <c r="A10" s="199"/>
      <c r="B10" s="209"/>
      <c r="C10" s="210"/>
      <c r="D10" s="210"/>
      <c r="E10" s="211"/>
      <c r="F10" s="211"/>
      <c r="G10" s="211"/>
      <c r="H10" s="211"/>
      <c r="I10" s="229"/>
      <c r="J10" s="199"/>
      <c r="K10" s="199"/>
      <c r="L10" s="199"/>
    </row>
    <row r="11" spans="1:15" s="201" customFormat="1" ht="21" thickBot="1" x14ac:dyDescent="0.25">
      <c r="A11" s="199"/>
      <c r="B11" s="213" t="s">
        <v>69</v>
      </c>
      <c r="C11" s="317">
        <v>180598464</v>
      </c>
      <c r="D11" s="317">
        <f>C11</f>
        <v>180598464</v>
      </c>
      <c r="E11" s="318">
        <f>$D$11/12</f>
        <v>15049872</v>
      </c>
      <c r="F11" s="318">
        <v>15049872</v>
      </c>
      <c r="G11" s="318">
        <v>15049872</v>
      </c>
      <c r="H11" s="318">
        <v>15049872</v>
      </c>
      <c r="I11" s="319">
        <v>15049872</v>
      </c>
      <c r="J11" s="208"/>
      <c r="K11" s="199"/>
      <c r="L11" s="199"/>
    </row>
    <row r="12" spans="1:15" s="201" customFormat="1" ht="21.75" thickTop="1" thickBot="1" x14ac:dyDescent="0.25">
      <c r="A12" s="199"/>
      <c r="B12" s="217" t="s">
        <v>70</v>
      </c>
      <c r="C12" s="218">
        <f>C11+C9</f>
        <v>1612604667</v>
      </c>
      <c r="D12" s="218">
        <f t="shared" ref="D12:I12" si="0">D11+D9</f>
        <v>1612604667</v>
      </c>
      <c r="E12" s="218">
        <f t="shared" si="0"/>
        <v>143930430</v>
      </c>
      <c r="F12" s="218">
        <f t="shared" si="0"/>
        <v>129610368</v>
      </c>
      <c r="G12" s="218">
        <f t="shared" si="0"/>
        <v>136770399</v>
      </c>
      <c r="H12" s="218">
        <f t="shared" si="0"/>
        <v>129610368</v>
      </c>
      <c r="I12" s="230">
        <f t="shared" si="0"/>
        <v>129610368</v>
      </c>
      <c r="J12" s="199"/>
      <c r="K12" s="199"/>
      <c r="L12" s="199"/>
    </row>
    <row r="13" spans="1:15" x14ac:dyDescent="0.2">
      <c r="A13" s="226"/>
      <c r="B13" s="226"/>
      <c r="C13" s="220"/>
      <c r="D13" s="220"/>
      <c r="E13" s="220"/>
      <c r="F13" s="220"/>
      <c r="G13" s="220"/>
      <c r="H13" s="220"/>
      <c r="I13" s="220"/>
      <c r="J13" s="226"/>
      <c r="K13" s="226"/>
      <c r="L13" s="226"/>
    </row>
    <row r="14" spans="1:15" x14ac:dyDescent="0.2">
      <c r="A14" s="226"/>
      <c r="B14" s="226"/>
      <c r="C14" s="220"/>
      <c r="D14" s="220"/>
      <c r="E14" s="220"/>
      <c r="F14" s="231"/>
      <c r="G14" s="231"/>
      <c r="H14" s="231"/>
      <c r="I14" s="231"/>
      <c r="J14" s="226"/>
      <c r="K14" s="226"/>
      <c r="L14" s="226"/>
    </row>
    <row r="15" spans="1:15" ht="21" thickBot="1" x14ac:dyDescent="0.25">
      <c r="A15" s="226"/>
      <c r="B15" s="226"/>
      <c r="C15" s="220"/>
      <c r="D15" s="220"/>
      <c r="E15" s="220"/>
      <c r="F15" s="220"/>
      <c r="G15" s="220"/>
      <c r="H15" s="220"/>
      <c r="I15" s="220"/>
      <c r="J15" s="226"/>
      <c r="K15" s="226"/>
      <c r="L15" s="226"/>
    </row>
    <row r="16" spans="1:15" ht="21" thickBot="1" x14ac:dyDescent="0.25">
      <c r="A16" s="226"/>
      <c r="B16" s="203" t="s">
        <v>65</v>
      </c>
      <c r="C16" s="205" t="s">
        <v>12</v>
      </c>
      <c r="D16" s="205" t="s">
        <v>13</v>
      </c>
      <c r="E16" s="205" t="s">
        <v>14</v>
      </c>
      <c r="F16" s="205" t="s">
        <v>15</v>
      </c>
      <c r="G16" s="205" t="s">
        <v>16</v>
      </c>
      <c r="H16" s="205" t="s">
        <v>17</v>
      </c>
      <c r="I16" s="206" t="s">
        <v>18</v>
      </c>
      <c r="J16" s="197"/>
      <c r="K16" s="197"/>
      <c r="L16" s="197"/>
      <c r="M16" s="223"/>
      <c r="N16" s="223"/>
      <c r="O16" s="223"/>
    </row>
    <row r="17" spans="1:12" ht="21" thickTop="1" x14ac:dyDescent="0.2">
      <c r="A17" s="226"/>
      <c r="B17" s="207" t="s">
        <v>68</v>
      </c>
      <c r="C17" s="312">
        <v>121720527</v>
      </c>
      <c r="D17" s="312">
        <v>114560496</v>
      </c>
      <c r="E17" s="312">
        <v>114560496</v>
      </c>
      <c r="F17" s="312">
        <v>121720527</v>
      </c>
      <c r="G17" s="312">
        <v>114560496</v>
      </c>
      <c r="H17" s="312">
        <v>107400465</v>
      </c>
      <c r="I17" s="314">
        <f>C9-SUM(E9:I9)-SUM(C17:H17)</f>
        <v>143200623</v>
      </c>
      <c r="J17" s="231"/>
      <c r="K17" s="226"/>
      <c r="L17" s="226"/>
    </row>
    <row r="18" spans="1:12" s="201" customFormat="1" x14ac:dyDescent="0.2">
      <c r="A18" s="199"/>
      <c r="B18" s="209"/>
      <c r="C18" s="211"/>
      <c r="D18" s="210"/>
      <c r="E18" s="210"/>
      <c r="F18" s="210"/>
      <c r="G18" s="210"/>
      <c r="H18" s="210"/>
      <c r="I18" s="232"/>
      <c r="J18" s="199"/>
      <c r="K18" s="199"/>
      <c r="L18" s="199"/>
    </row>
    <row r="19" spans="1:12" ht="21" thickBot="1" x14ac:dyDescent="0.25">
      <c r="A19" s="226"/>
      <c r="B19" s="213" t="s">
        <v>69</v>
      </c>
      <c r="C19" s="318">
        <v>15049872</v>
      </c>
      <c r="D19" s="318">
        <v>15049872</v>
      </c>
      <c r="E19" s="318">
        <v>15049872</v>
      </c>
      <c r="F19" s="318">
        <v>15049872</v>
      </c>
      <c r="G19" s="318">
        <v>15049872</v>
      </c>
      <c r="H19" s="318">
        <v>15049872</v>
      </c>
      <c r="I19" s="314">
        <f>C11-SUM(E11:I11)-SUM(C19:H19)</f>
        <v>15049872</v>
      </c>
      <c r="J19" s="231"/>
      <c r="K19" s="226"/>
      <c r="L19" s="226"/>
    </row>
    <row r="20" spans="1:12" ht="21.75" thickTop="1" thickBot="1" x14ac:dyDescent="0.25">
      <c r="A20" s="226"/>
      <c r="B20" s="233" t="s">
        <v>70</v>
      </c>
      <c r="C20" s="234">
        <f t="shared" ref="C20:I20" si="1">C19+C17</f>
        <v>136770399</v>
      </c>
      <c r="D20" s="234">
        <f t="shared" si="1"/>
        <v>129610368</v>
      </c>
      <c r="E20" s="234">
        <f t="shared" si="1"/>
        <v>129610368</v>
      </c>
      <c r="F20" s="234">
        <f t="shared" si="1"/>
        <v>136770399</v>
      </c>
      <c r="G20" s="234">
        <f t="shared" si="1"/>
        <v>129610368</v>
      </c>
      <c r="H20" s="234">
        <f t="shared" si="1"/>
        <v>122450337</v>
      </c>
      <c r="I20" s="235">
        <f t="shared" si="1"/>
        <v>158250495</v>
      </c>
      <c r="J20" s="231"/>
      <c r="K20" s="226"/>
      <c r="L20" s="226"/>
    </row>
    <row r="21" spans="1:12" x14ac:dyDescent="0.2">
      <c r="A21" s="226"/>
      <c r="B21" s="196"/>
      <c r="C21" s="196"/>
      <c r="D21" s="196"/>
      <c r="E21" s="196"/>
      <c r="F21" s="196"/>
      <c r="G21" s="196"/>
      <c r="H21" s="196"/>
      <c r="I21" s="196"/>
      <c r="J21" s="231"/>
      <c r="K21" s="226"/>
      <c r="L21" s="226"/>
    </row>
    <row r="22" spans="1:12" x14ac:dyDescent="0.2">
      <c r="A22" s="226"/>
      <c r="B22" s="196"/>
      <c r="C22" s="197"/>
      <c r="D22" s="197"/>
      <c r="E22" s="197"/>
      <c r="F22" s="196"/>
      <c r="G22" s="196"/>
      <c r="H22" s="196"/>
      <c r="I22" s="196"/>
      <c r="J22" s="236"/>
      <c r="K22" s="226"/>
      <c r="L22" s="226"/>
    </row>
    <row r="23" spans="1:12" x14ac:dyDescent="0.2">
      <c r="A23" s="226"/>
      <c r="B23" s="196"/>
      <c r="C23" s="197"/>
      <c r="D23" s="197"/>
      <c r="E23" s="197"/>
      <c r="F23" s="196"/>
      <c r="G23" s="196"/>
      <c r="H23" s="196"/>
      <c r="I23" s="196"/>
      <c r="J23" s="226"/>
      <c r="K23" s="226"/>
      <c r="L23" s="226"/>
    </row>
    <row r="24" spans="1:12" x14ac:dyDescent="0.2">
      <c r="A24" s="226"/>
      <c r="B24" s="196"/>
      <c r="C24" s="197"/>
      <c r="D24" s="197"/>
      <c r="E24" s="197"/>
      <c r="F24" s="196"/>
      <c r="G24" s="196"/>
      <c r="H24" s="196"/>
      <c r="I24" s="196"/>
      <c r="J24" s="226"/>
      <c r="K24" s="226"/>
      <c r="L24" s="226"/>
    </row>
    <row r="25" spans="1:12" x14ac:dyDescent="0.2">
      <c r="A25" s="226"/>
      <c r="B25" s="196"/>
      <c r="C25" s="225"/>
      <c r="D25" s="196"/>
      <c r="E25" s="196"/>
      <c r="F25" s="196"/>
      <c r="G25" s="196"/>
      <c r="H25" s="196"/>
      <c r="I25" s="196"/>
      <c r="J25" s="226"/>
      <c r="K25" s="226"/>
      <c r="L25" s="226"/>
    </row>
    <row r="26" spans="1:12" x14ac:dyDescent="0.2">
      <c r="A26" s="226"/>
      <c r="B26" s="196"/>
      <c r="C26" s="197"/>
      <c r="D26" s="197"/>
      <c r="E26" s="197"/>
      <c r="F26" s="196"/>
      <c r="G26" s="196"/>
      <c r="H26" s="196"/>
      <c r="I26" s="196"/>
      <c r="J26" s="226"/>
      <c r="K26" s="226"/>
      <c r="L26" s="226"/>
    </row>
    <row r="27" spans="1:12" x14ac:dyDescent="0.2">
      <c r="A27" s="226"/>
      <c r="B27" s="226"/>
      <c r="C27" s="197"/>
      <c r="D27" s="197"/>
      <c r="E27" s="197"/>
      <c r="F27" s="226"/>
      <c r="G27" s="226"/>
      <c r="H27" s="226"/>
      <c r="I27" s="226"/>
      <c r="J27" s="226"/>
      <c r="K27" s="226"/>
      <c r="L27" s="226"/>
    </row>
    <row r="28" spans="1:12" x14ac:dyDescent="0.2">
      <c r="A28" s="226"/>
      <c r="B28" s="226"/>
      <c r="C28" s="197"/>
      <c r="D28" s="197"/>
      <c r="E28" s="197"/>
      <c r="F28" s="226"/>
      <c r="G28" s="226"/>
      <c r="H28" s="226"/>
      <c r="I28" s="226"/>
      <c r="J28" s="226"/>
      <c r="K28" s="226"/>
      <c r="L28" s="226"/>
    </row>
    <row r="29" spans="1:12" x14ac:dyDescent="0.2">
      <c r="A29" s="226"/>
      <c r="B29" s="226"/>
      <c r="C29" s="197"/>
      <c r="D29" s="197"/>
      <c r="E29" s="197"/>
      <c r="F29" s="226"/>
      <c r="G29" s="226"/>
      <c r="H29" s="226"/>
      <c r="I29" s="226"/>
      <c r="J29" s="226"/>
      <c r="K29" s="226"/>
      <c r="L29" s="226"/>
    </row>
    <row r="30" spans="1:12" x14ac:dyDescent="0.2">
      <c r="A30" s="226"/>
      <c r="B30" s="226"/>
      <c r="C30" s="197"/>
      <c r="D30" s="197"/>
      <c r="E30" s="197"/>
      <c r="F30" s="226"/>
      <c r="G30" s="226"/>
      <c r="H30" s="226"/>
      <c r="I30" s="226"/>
      <c r="J30" s="226"/>
      <c r="K30" s="226"/>
      <c r="L30" s="226"/>
    </row>
    <row r="31" spans="1:12" x14ac:dyDescent="0.2">
      <c r="A31" s="226"/>
      <c r="B31" s="226"/>
      <c r="C31" s="197"/>
      <c r="D31" s="197"/>
      <c r="E31" s="197"/>
      <c r="F31" s="226"/>
      <c r="G31" s="226"/>
      <c r="H31" s="226"/>
      <c r="I31" s="226"/>
      <c r="J31" s="226"/>
      <c r="K31" s="226"/>
      <c r="L31" s="226"/>
    </row>
    <row r="32" spans="1:12" x14ac:dyDescent="0.2">
      <c r="A32" s="226"/>
      <c r="B32" s="226"/>
      <c r="C32" s="197"/>
      <c r="D32" s="197"/>
      <c r="E32" s="197"/>
      <c r="F32" s="226"/>
      <c r="G32" s="226"/>
      <c r="H32" s="226"/>
      <c r="I32" s="226"/>
      <c r="J32" s="226"/>
      <c r="K32" s="226"/>
      <c r="L32" s="226"/>
    </row>
  </sheetData>
  <mergeCells count="3">
    <mergeCell ref="B3:I3"/>
    <mergeCell ref="B5:I5"/>
    <mergeCell ref="B6:I6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59" pageOrder="overThenDown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3">
    <tabColor rgb="FF7030A0"/>
    <pageSetUpPr fitToPage="1"/>
  </sheetPr>
  <dimension ref="A1:N20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5" sqref="A5:H5"/>
    </sheetView>
  </sheetViews>
  <sheetFormatPr defaultColWidth="9.140625" defaultRowHeight="20.25" x14ac:dyDescent="0.3"/>
  <cols>
    <col min="1" max="1" width="39" style="57" customWidth="1"/>
    <col min="2" max="2" width="32.42578125" style="47" bestFit="1" customWidth="1"/>
    <col min="3" max="3" width="23.85546875" style="47" customWidth="1"/>
    <col min="4" max="4" width="27.85546875" style="47" bestFit="1" customWidth="1"/>
    <col min="5" max="5" width="27.85546875" style="57" bestFit="1" customWidth="1"/>
    <col min="6" max="8" width="25.140625" style="57" bestFit="1" customWidth="1"/>
    <col min="9" max="14" width="15.140625" style="57" bestFit="1" customWidth="1"/>
    <col min="15" max="15" width="16.42578125" style="57" bestFit="1" customWidth="1"/>
    <col min="16" max="16384" width="9.140625" style="57"/>
  </cols>
  <sheetData>
    <row r="1" spans="1:14" x14ac:dyDescent="0.3">
      <c r="B1" s="78"/>
      <c r="C1" s="78"/>
      <c r="D1" s="78"/>
      <c r="E1" s="78"/>
      <c r="F1" s="78"/>
      <c r="G1" s="78"/>
      <c r="H1" s="78"/>
    </row>
    <row r="2" spans="1:14" x14ac:dyDescent="0.3">
      <c r="C2" s="83" t="s">
        <v>73</v>
      </c>
      <c r="E2" s="82"/>
      <c r="F2" s="82"/>
    </row>
    <row r="3" spans="1:14" ht="9" customHeight="1" x14ac:dyDescent="0.3"/>
    <row r="4" spans="1:14" x14ac:dyDescent="0.3">
      <c r="A4" s="698" t="s">
        <v>74</v>
      </c>
      <c r="B4" s="698"/>
      <c r="C4" s="698"/>
      <c r="D4" s="698"/>
      <c r="E4" s="698"/>
      <c r="F4" s="698"/>
      <c r="G4" s="698"/>
      <c r="H4" s="698"/>
    </row>
    <row r="5" spans="1:14" s="48" customFormat="1" ht="25.5" customHeight="1" x14ac:dyDescent="0.3">
      <c r="A5" s="699"/>
      <c r="B5" s="699"/>
      <c r="C5" s="699"/>
      <c r="D5" s="699"/>
      <c r="E5" s="699"/>
      <c r="F5" s="699"/>
      <c r="G5" s="699"/>
      <c r="H5" s="699"/>
    </row>
    <row r="6" spans="1:14" s="48" customFormat="1" ht="21" thickBot="1" x14ac:dyDescent="0.35">
      <c r="A6" s="46"/>
      <c r="B6" s="47"/>
      <c r="C6" s="47"/>
      <c r="D6" s="47"/>
    </row>
    <row r="7" spans="1:14" s="48" customFormat="1" ht="21" thickBot="1" x14ac:dyDescent="0.35">
      <c r="A7" s="49" t="s">
        <v>65</v>
      </c>
      <c r="B7" s="50" t="s">
        <v>75</v>
      </c>
      <c r="C7" s="50" t="s">
        <v>76</v>
      </c>
      <c r="D7" s="51" t="s">
        <v>7</v>
      </c>
      <c r="E7" s="51" t="s">
        <v>8</v>
      </c>
      <c r="F7" s="51" t="s">
        <v>9</v>
      </c>
      <c r="G7" s="51" t="s">
        <v>10</v>
      </c>
      <c r="H7" s="51" t="s">
        <v>11</v>
      </c>
    </row>
    <row r="8" spans="1:14" s="48" customFormat="1" ht="21" thickTop="1" x14ac:dyDescent="0.3">
      <c r="A8" s="52" t="s">
        <v>68</v>
      </c>
      <c r="B8" s="60">
        <v>1038101142</v>
      </c>
      <c r="C8" s="60">
        <v>0</v>
      </c>
      <c r="D8" s="53">
        <v>125286004</v>
      </c>
      <c r="E8" s="53">
        <v>94305681</v>
      </c>
      <c r="F8" s="53">
        <v>102316304</v>
      </c>
      <c r="G8" s="53">
        <v>75472338</v>
      </c>
      <c r="H8" s="53">
        <v>78678706</v>
      </c>
    </row>
    <row r="9" spans="1:14" s="48" customFormat="1" ht="6.75" customHeight="1" x14ac:dyDescent="0.3">
      <c r="A9" s="54"/>
      <c r="B9" s="55"/>
      <c r="C9" s="55"/>
      <c r="D9" s="56"/>
      <c r="E9" s="56"/>
      <c r="F9" s="56"/>
      <c r="G9" s="56"/>
      <c r="H9" s="56"/>
    </row>
    <row r="10" spans="1:14" s="48" customFormat="1" ht="21" thickBot="1" x14ac:dyDescent="0.35">
      <c r="A10" s="65" t="s">
        <v>69</v>
      </c>
      <c r="B10" s="67">
        <v>93184331</v>
      </c>
      <c r="C10" s="67">
        <v>93184331</v>
      </c>
      <c r="D10" s="66">
        <v>0</v>
      </c>
      <c r="E10" s="66">
        <v>0</v>
      </c>
      <c r="F10" s="66">
        <v>0</v>
      </c>
      <c r="G10" s="66">
        <v>0</v>
      </c>
      <c r="H10" s="66">
        <v>0</v>
      </c>
    </row>
    <row r="11" spans="1:14" s="48" customFormat="1" ht="21.75" thickTop="1" thickBot="1" x14ac:dyDescent="0.35">
      <c r="A11" s="63" t="s">
        <v>70</v>
      </c>
      <c r="B11" s="64">
        <f t="shared" ref="B11:H11" si="0">B10+B8</f>
        <v>1131285473</v>
      </c>
      <c r="C11" s="64">
        <f>C10</f>
        <v>93184331</v>
      </c>
      <c r="D11" s="64">
        <f t="shared" si="0"/>
        <v>125286004</v>
      </c>
      <c r="E11" s="64">
        <f t="shared" si="0"/>
        <v>94305681</v>
      </c>
      <c r="F11" s="64">
        <f t="shared" si="0"/>
        <v>102316304</v>
      </c>
      <c r="G11" s="64">
        <f t="shared" si="0"/>
        <v>75472338</v>
      </c>
      <c r="H11" s="64">
        <f t="shared" si="0"/>
        <v>78678706</v>
      </c>
    </row>
    <row r="13" spans="1:14" x14ac:dyDescent="0.3">
      <c r="B13" s="60"/>
      <c r="C13" s="60"/>
      <c r="D13" s="60"/>
      <c r="E13" s="61"/>
      <c r="F13" s="61"/>
      <c r="G13" s="61"/>
      <c r="H13" s="61"/>
    </row>
    <row r="14" spans="1:14" ht="21" thickBot="1" x14ac:dyDescent="0.35">
      <c r="D14" s="58"/>
    </row>
    <row r="15" spans="1:14" ht="21" thickBot="1" x14ac:dyDescent="0.35">
      <c r="A15" s="49" t="s">
        <v>65</v>
      </c>
      <c r="B15" s="51" t="s">
        <v>12</v>
      </c>
      <c r="C15" s="51" t="s">
        <v>13</v>
      </c>
      <c r="D15" s="51" t="s">
        <v>14</v>
      </c>
      <c r="E15" s="51" t="s">
        <v>15</v>
      </c>
      <c r="F15" s="51" t="s">
        <v>16</v>
      </c>
      <c r="G15" s="51" t="s">
        <v>17</v>
      </c>
      <c r="H15" s="59" t="s">
        <v>18</v>
      </c>
      <c r="I15" s="47"/>
      <c r="J15" s="47"/>
      <c r="K15" s="47"/>
      <c r="L15" s="47"/>
      <c r="M15" s="47"/>
      <c r="N15" s="47"/>
    </row>
    <row r="16" spans="1:14" ht="21" thickTop="1" x14ac:dyDescent="0.3">
      <c r="A16" s="52" t="s">
        <v>68</v>
      </c>
      <c r="B16" s="53">
        <v>74945747</v>
      </c>
      <c r="C16" s="53">
        <v>81565208</v>
      </c>
      <c r="D16" s="53">
        <v>80632700</v>
      </c>
      <c r="E16" s="53">
        <v>82325860</v>
      </c>
      <c r="F16" s="53">
        <v>86911479</v>
      </c>
      <c r="G16" s="53">
        <v>76733830</v>
      </c>
      <c r="H16" s="53">
        <v>78927285</v>
      </c>
    </row>
    <row r="17" spans="1:8" s="48" customFormat="1" ht="6.75" customHeight="1" x14ac:dyDescent="0.3">
      <c r="A17" s="54"/>
      <c r="B17" s="56"/>
      <c r="C17" s="55"/>
      <c r="D17" s="55"/>
      <c r="E17" s="55"/>
      <c r="F17" s="55"/>
      <c r="G17" s="55"/>
      <c r="H17" s="55"/>
    </row>
    <row r="18" spans="1:8" ht="21" thickBot="1" x14ac:dyDescent="0.35">
      <c r="A18" s="65" t="s">
        <v>69</v>
      </c>
      <c r="B18" s="66">
        <v>0</v>
      </c>
      <c r="C18" s="66">
        <v>0</v>
      </c>
      <c r="D18" s="66">
        <v>0</v>
      </c>
      <c r="E18" s="66">
        <v>0</v>
      </c>
      <c r="F18" s="66">
        <v>0</v>
      </c>
      <c r="G18" s="66">
        <v>0</v>
      </c>
      <c r="H18" s="66">
        <v>0</v>
      </c>
    </row>
    <row r="19" spans="1:8" ht="21.75" thickTop="1" thickBot="1" x14ac:dyDescent="0.35">
      <c r="A19" s="63" t="s">
        <v>70</v>
      </c>
      <c r="B19" s="64">
        <f t="shared" ref="B19" si="1">B18+B16</f>
        <v>74945747</v>
      </c>
      <c r="C19" s="64">
        <f t="shared" ref="C19:H19" si="2">C18+C16</f>
        <v>81565208</v>
      </c>
      <c r="D19" s="64">
        <f t="shared" si="2"/>
        <v>80632700</v>
      </c>
      <c r="E19" s="64">
        <f t="shared" si="2"/>
        <v>82325860</v>
      </c>
      <c r="F19" s="64">
        <f t="shared" si="2"/>
        <v>86911479</v>
      </c>
      <c r="G19" s="64">
        <f t="shared" si="2"/>
        <v>76733830</v>
      </c>
      <c r="H19" s="64">
        <f t="shared" si="2"/>
        <v>78927285</v>
      </c>
    </row>
    <row r="20" spans="1:8" x14ac:dyDescent="0.3">
      <c r="B20" s="57"/>
      <c r="C20" s="57"/>
      <c r="D20" s="57"/>
    </row>
  </sheetData>
  <mergeCells count="2">
    <mergeCell ref="A4:H4"/>
    <mergeCell ref="A5:H5"/>
  </mergeCells>
  <phoneticPr fontId="18" type="noConversion"/>
  <printOptions horizontalCentered="1"/>
  <pageMargins left="0.51181102362204722" right="0.51181102362204722" top="0.78740157480314965" bottom="0.78740157480314965" header="0.31496062992125984" footer="0.31496062992125984"/>
  <pageSetup paperSize="9" scale="61" orientation="landscape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4">
    <tabColor rgb="FF7030A0"/>
    <pageSetUpPr fitToPage="1"/>
  </sheetPr>
  <dimension ref="A2:N20"/>
  <sheetViews>
    <sheetView zoomScaleNormal="100" workbookViewId="0">
      <pane xSplit="1" ySplit="7" topLeftCell="B8" activePane="bottomRight" state="frozen"/>
      <selection pane="topRight" activeCell="B1" sqref="B1"/>
      <selection pane="bottomLeft" activeCell="A9" sqref="A9"/>
      <selection pane="bottomRight" activeCell="B19" sqref="B19"/>
    </sheetView>
  </sheetViews>
  <sheetFormatPr defaultColWidth="9.140625" defaultRowHeight="20.25" x14ac:dyDescent="0.3"/>
  <cols>
    <col min="1" max="1" width="39" style="57" customWidth="1"/>
    <col min="2" max="2" width="32.42578125" style="47" bestFit="1" customWidth="1"/>
    <col min="3" max="3" width="23.85546875" style="47" customWidth="1"/>
    <col min="4" max="4" width="27.85546875" style="47" bestFit="1" customWidth="1"/>
    <col min="5" max="5" width="27.85546875" style="57" bestFit="1" customWidth="1"/>
    <col min="6" max="7" width="25.140625" style="57" bestFit="1" customWidth="1"/>
    <col min="8" max="8" width="26.28515625" style="57" bestFit="1" customWidth="1"/>
    <col min="9" max="14" width="15.140625" style="57" bestFit="1" customWidth="1"/>
    <col min="15" max="15" width="16.42578125" style="57" bestFit="1" customWidth="1"/>
    <col min="16" max="16384" width="9.140625" style="57"/>
  </cols>
  <sheetData>
    <row r="2" spans="1:14" x14ac:dyDescent="0.3">
      <c r="A2" s="78"/>
      <c r="B2" s="78"/>
      <c r="C2" s="83" t="s">
        <v>73</v>
      </c>
      <c r="D2" s="78"/>
      <c r="E2" s="78"/>
      <c r="F2" s="78"/>
      <c r="G2" s="78"/>
      <c r="H2" s="78"/>
    </row>
    <row r="3" spans="1:14" ht="9" customHeight="1" x14ac:dyDescent="0.3"/>
    <row r="4" spans="1:14" x14ac:dyDescent="0.3">
      <c r="A4" s="698" t="s">
        <v>77</v>
      </c>
      <c r="B4" s="698"/>
      <c r="C4" s="698"/>
      <c r="D4" s="698"/>
      <c r="E4" s="698"/>
      <c r="F4" s="698"/>
      <c r="G4" s="698"/>
      <c r="H4" s="698"/>
    </row>
    <row r="5" spans="1:14" s="48" customFormat="1" ht="25.5" customHeight="1" x14ac:dyDescent="0.3">
      <c r="A5" s="699"/>
      <c r="B5" s="699"/>
      <c r="C5" s="699"/>
      <c r="D5" s="699"/>
      <c r="E5" s="699"/>
      <c r="F5" s="699"/>
      <c r="G5" s="699"/>
      <c r="H5" s="699"/>
    </row>
    <row r="6" spans="1:14" s="48" customFormat="1" ht="21" thickBot="1" x14ac:dyDescent="0.35">
      <c r="A6" s="46"/>
      <c r="B6" s="47"/>
      <c r="C6" s="47"/>
      <c r="D6" s="47"/>
    </row>
    <row r="7" spans="1:14" s="48" customFormat="1" ht="21" thickBot="1" x14ac:dyDescent="0.35">
      <c r="A7" s="49" t="s">
        <v>65</v>
      </c>
      <c r="B7" s="50" t="s">
        <v>75</v>
      </c>
      <c r="C7" s="50" t="s">
        <v>76</v>
      </c>
      <c r="D7" s="51" t="s">
        <v>7</v>
      </c>
      <c r="E7" s="51" t="s">
        <v>8</v>
      </c>
      <c r="F7" s="51" t="s">
        <v>9</v>
      </c>
      <c r="G7" s="51" t="s">
        <v>10</v>
      </c>
      <c r="H7" s="51" t="s">
        <v>11</v>
      </c>
    </row>
    <row r="8" spans="1:14" s="48" customFormat="1" ht="21" thickTop="1" x14ac:dyDescent="0.3">
      <c r="A8" s="52" t="s">
        <v>68</v>
      </c>
      <c r="B8" s="60">
        <v>1150014432</v>
      </c>
      <c r="C8" s="60">
        <v>0</v>
      </c>
      <c r="D8" s="53">
        <v>138792557</v>
      </c>
      <c r="E8" s="53">
        <v>104472378</v>
      </c>
      <c r="F8" s="53">
        <v>113346592</v>
      </c>
      <c r="G8" s="53">
        <v>83608691</v>
      </c>
      <c r="H8" s="53">
        <v>87160724</v>
      </c>
    </row>
    <row r="9" spans="1:14" s="48" customFormat="1" ht="6.75" customHeight="1" x14ac:dyDescent="0.3">
      <c r="A9" s="54"/>
      <c r="B9" s="55"/>
      <c r="C9" s="55"/>
      <c r="D9" s="56"/>
      <c r="E9" s="56"/>
      <c r="F9" s="56"/>
      <c r="G9" s="56"/>
      <c r="H9" s="56"/>
    </row>
    <row r="10" spans="1:14" s="48" customFormat="1" ht="21" thickBot="1" x14ac:dyDescent="0.35">
      <c r="A10" s="65" t="s">
        <v>69</v>
      </c>
      <c r="B10" s="67">
        <v>100478551</v>
      </c>
      <c r="C10" s="67">
        <v>0</v>
      </c>
      <c r="D10" s="66">
        <v>12126522</v>
      </c>
      <c r="E10" s="66">
        <v>9127914</v>
      </c>
      <c r="F10" s="66">
        <v>9903268</v>
      </c>
      <c r="G10" s="66">
        <v>7305021</v>
      </c>
      <c r="H10" s="66">
        <v>7615368</v>
      </c>
    </row>
    <row r="11" spans="1:14" s="48" customFormat="1" ht="21.75" thickTop="1" thickBot="1" x14ac:dyDescent="0.35">
      <c r="A11" s="63" t="s">
        <v>70</v>
      </c>
      <c r="B11" s="64">
        <f t="shared" ref="B11:H11" si="0">B10+B8</f>
        <v>1250492983</v>
      </c>
      <c r="C11" s="64">
        <f>C10</f>
        <v>0</v>
      </c>
      <c r="D11" s="64">
        <f t="shared" si="0"/>
        <v>150919079</v>
      </c>
      <c r="E11" s="64">
        <f t="shared" si="0"/>
        <v>113600292</v>
      </c>
      <c r="F11" s="64">
        <f t="shared" si="0"/>
        <v>123249860</v>
      </c>
      <c r="G11" s="64">
        <f t="shared" si="0"/>
        <v>90913712</v>
      </c>
      <c r="H11" s="64">
        <f t="shared" si="0"/>
        <v>94776092</v>
      </c>
    </row>
    <row r="13" spans="1:14" x14ac:dyDescent="0.3">
      <c r="B13" s="60"/>
      <c r="C13" s="60"/>
      <c r="D13" s="60"/>
      <c r="E13" s="61"/>
      <c r="F13" s="61"/>
      <c r="G13" s="61"/>
      <c r="H13" s="61"/>
    </row>
    <row r="14" spans="1:14" ht="21" thickBot="1" x14ac:dyDescent="0.35">
      <c r="D14" s="58"/>
    </row>
    <row r="15" spans="1:14" ht="21" thickBot="1" x14ac:dyDescent="0.35">
      <c r="A15" s="49" t="s">
        <v>65</v>
      </c>
      <c r="B15" s="51" t="s">
        <v>12</v>
      </c>
      <c r="C15" s="51" t="s">
        <v>13</v>
      </c>
      <c r="D15" s="51" t="s">
        <v>14</v>
      </c>
      <c r="E15" s="51" t="s">
        <v>15</v>
      </c>
      <c r="F15" s="51" t="s">
        <v>16</v>
      </c>
      <c r="G15" s="51" t="s">
        <v>17</v>
      </c>
      <c r="H15" s="59" t="s">
        <v>18</v>
      </c>
      <c r="I15" s="47"/>
      <c r="J15" s="47"/>
      <c r="K15" s="47"/>
      <c r="L15" s="47"/>
      <c r="M15" s="47"/>
      <c r="N15" s="47"/>
    </row>
    <row r="16" spans="1:14" ht="21" thickTop="1" x14ac:dyDescent="0.3">
      <c r="A16" s="52" t="s">
        <v>68</v>
      </c>
      <c r="B16" s="53">
        <v>83025330</v>
      </c>
      <c r="C16" s="53">
        <v>90358408</v>
      </c>
      <c r="D16" s="53">
        <v>89325370</v>
      </c>
      <c r="E16" s="53">
        <v>91201062</v>
      </c>
      <c r="F16" s="53">
        <v>96281037</v>
      </c>
      <c r="G16" s="53">
        <v>85006180</v>
      </c>
      <c r="H16" s="53">
        <v>87436103</v>
      </c>
    </row>
    <row r="17" spans="1:8" s="48" customFormat="1" ht="6.75" customHeight="1" x14ac:dyDescent="0.3">
      <c r="A17" s="54"/>
      <c r="B17" s="56"/>
      <c r="C17" s="55"/>
      <c r="D17" s="55"/>
      <c r="E17" s="55"/>
      <c r="F17" s="55"/>
      <c r="G17" s="55"/>
      <c r="H17" s="55"/>
    </row>
    <row r="18" spans="1:8" ht="21" thickBot="1" x14ac:dyDescent="0.35">
      <c r="A18" s="65" t="s">
        <v>69</v>
      </c>
      <c r="B18" s="66">
        <v>7254052</v>
      </c>
      <c r="C18" s="66">
        <v>7894755</v>
      </c>
      <c r="D18" s="66">
        <v>7804497</v>
      </c>
      <c r="E18" s="66">
        <v>7968379</v>
      </c>
      <c r="F18" s="66">
        <v>8412224</v>
      </c>
      <c r="G18" s="66">
        <v>7427122</v>
      </c>
      <c r="H18" s="66">
        <v>7639429</v>
      </c>
    </row>
    <row r="19" spans="1:8" ht="21.75" thickTop="1" thickBot="1" x14ac:dyDescent="0.35">
      <c r="A19" s="63" t="s">
        <v>70</v>
      </c>
      <c r="B19" s="64">
        <f t="shared" ref="B19:H19" si="1">B18+B16</f>
        <v>90279382</v>
      </c>
      <c r="C19" s="64">
        <f t="shared" si="1"/>
        <v>98253163</v>
      </c>
      <c r="D19" s="64">
        <f t="shared" si="1"/>
        <v>97129867</v>
      </c>
      <c r="E19" s="64">
        <f t="shared" si="1"/>
        <v>99169441</v>
      </c>
      <c r="F19" s="64">
        <f t="shared" si="1"/>
        <v>104693261</v>
      </c>
      <c r="G19" s="64">
        <f t="shared" si="1"/>
        <v>92433302</v>
      </c>
      <c r="H19" s="64">
        <f t="shared" si="1"/>
        <v>95075532</v>
      </c>
    </row>
    <row r="20" spans="1:8" x14ac:dyDescent="0.3">
      <c r="B20" s="57"/>
      <c r="C20" s="57"/>
      <c r="D20" s="57"/>
    </row>
  </sheetData>
  <mergeCells count="2">
    <mergeCell ref="A5:H5"/>
    <mergeCell ref="A4:H4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61" orientation="landscape" r:id="rId1"/>
  <colBreaks count="1" manualBreakCount="1">
    <brk id="8" max="1048575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">
    <tabColor rgb="FF00B050"/>
    <pageSetUpPr fitToPage="1"/>
  </sheetPr>
  <dimension ref="A1:X89"/>
  <sheetViews>
    <sheetView view="pageBreakPreview" topLeftCell="A12" zoomScale="85" zoomScaleNormal="85" zoomScaleSheetLayoutView="85" workbookViewId="0">
      <selection activeCell="I51" sqref="I51"/>
    </sheetView>
  </sheetViews>
  <sheetFormatPr defaultColWidth="9.140625" defaultRowHeight="12.75" x14ac:dyDescent="0.2"/>
  <cols>
    <col min="1" max="1" width="0.85546875" style="120" customWidth="1"/>
    <col min="2" max="2" width="21.7109375" style="120" customWidth="1"/>
    <col min="3" max="3" width="11.42578125" style="120" bestFit="1" customWidth="1"/>
    <col min="4" max="4" width="12.7109375" style="120" customWidth="1"/>
    <col min="5" max="5" width="8.42578125" style="120" bestFit="1" customWidth="1"/>
    <col min="6" max="6" width="17.42578125" style="120" customWidth="1"/>
    <col min="7" max="7" width="17.7109375" style="120" customWidth="1"/>
    <col min="8" max="9" width="17.7109375" style="123" customWidth="1"/>
    <col min="10" max="10" width="21.42578125" style="120" bestFit="1" customWidth="1"/>
    <col min="11" max="11" width="0.85546875" style="120" customWidth="1"/>
    <col min="12" max="13" width="9.140625" style="120"/>
    <col min="14" max="14" width="10.140625" style="120" bestFit="1" customWidth="1"/>
    <col min="15" max="16384" width="9.140625" style="120"/>
  </cols>
  <sheetData>
    <row r="1" spans="1:11" s="134" customFormat="1" ht="18" customHeight="1" x14ac:dyDescent="0.2">
      <c r="A1" s="132"/>
      <c r="H1" s="155" t="s">
        <v>78</v>
      </c>
      <c r="I1" s="155"/>
      <c r="J1" s="269"/>
      <c r="K1" s="133"/>
    </row>
    <row r="2" spans="1:11" s="134" customFormat="1" ht="21.75" customHeight="1" x14ac:dyDescent="0.3">
      <c r="B2" s="755" t="s">
        <v>79</v>
      </c>
      <c r="C2" s="755"/>
      <c r="D2" s="755"/>
      <c r="E2" s="755"/>
      <c r="F2" s="755"/>
      <c r="G2" s="755"/>
      <c r="H2" s="755"/>
      <c r="I2" s="755"/>
      <c r="J2" s="755"/>
    </row>
    <row r="3" spans="1:11" s="135" customFormat="1" ht="15.75" x14ac:dyDescent="0.2">
      <c r="B3" s="743" t="s">
        <v>80</v>
      </c>
      <c r="C3" s="743"/>
      <c r="D3" s="743"/>
      <c r="E3" s="743"/>
      <c r="F3" s="743"/>
      <c r="G3" s="743"/>
      <c r="H3" s="743"/>
      <c r="I3" s="743"/>
      <c r="J3" s="743"/>
      <c r="K3" s="94"/>
    </row>
    <row r="4" spans="1:11" s="134" customFormat="1" x14ac:dyDescent="0.2">
      <c r="B4" s="759" t="s">
        <v>81</v>
      </c>
      <c r="C4" s="759"/>
      <c r="D4" s="759"/>
      <c r="E4" s="759"/>
      <c r="F4" s="759"/>
      <c r="G4" s="759"/>
      <c r="H4" s="759"/>
      <c r="I4" s="759"/>
      <c r="J4" s="759"/>
    </row>
    <row r="5" spans="1:11" s="134" customFormat="1" ht="13.5" thickBot="1" x14ac:dyDescent="0.25">
      <c r="B5" s="173"/>
      <c r="C5" s="173"/>
      <c r="D5" s="173"/>
      <c r="E5" s="173"/>
      <c r="F5" s="173"/>
      <c r="G5" s="173"/>
      <c r="H5" s="173"/>
      <c r="I5" s="173"/>
      <c r="J5" s="173"/>
    </row>
    <row r="6" spans="1:11" ht="16.5" thickBot="1" x14ac:dyDescent="0.25">
      <c r="B6" s="756" t="s">
        <v>82</v>
      </c>
      <c r="C6" s="757"/>
      <c r="D6" s="757"/>
      <c r="E6" s="757"/>
      <c r="F6" s="757"/>
      <c r="G6" s="757"/>
      <c r="H6" s="757"/>
      <c r="I6" s="757"/>
      <c r="J6" s="758"/>
    </row>
    <row r="7" spans="1:11" ht="24" customHeight="1" x14ac:dyDescent="0.2">
      <c r="B7" s="138"/>
      <c r="C7" s="139"/>
      <c r="D7" s="760"/>
      <c r="E7" s="760"/>
      <c r="F7" s="760"/>
      <c r="G7" s="760"/>
      <c r="H7" s="760"/>
      <c r="I7" s="760"/>
      <c r="J7" s="761"/>
    </row>
    <row r="8" spans="1:11" ht="24" customHeight="1" thickBot="1" x14ac:dyDescent="0.25">
      <c r="B8" s="140"/>
      <c r="C8" s="141"/>
      <c r="D8" s="142"/>
      <c r="E8" s="142"/>
      <c r="F8" s="142"/>
      <c r="G8" s="142"/>
      <c r="H8" s="142"/>
      <c r="I8" s="142"/>
      <c r="J8" s="143"/>
    </row>
    <row r="9" spans="1:11" ht="6" customHeight="1" thickBot="1" x14ac:dyDescent="0.25">
      <c r="B9" s="127"/>
      <c r="C9" s="127"/>
      <c r="D9" s="128"/>
      <c r="E9" s="128"/>
      <c r="F9" s="128"/>
      <c r="G9" s="128"/>
      <c r="H9" s="128"/>
      <c r="I9" s="128"/>
      <c r="J9" s="128"/>
    </row>
    <row r="10" spans="1:11" ht="15" customHeight="1" x14ac:dyDescent="0.2">
      <c r="B10" s="320" t="s">
        <v>83</v>
      </c>
      <c r="C10" s="193"/>
      <c r="D10" s="144"/>
      <c r="E10" s="144"/>
      <c r="F10" s="145"/>
      <c r="G10" s="145"/>
      <c r="H10" s="145"/>
      <c r="I10" s="145"/>
      <c r="J10" s="146"/>
    </row>
    <row r="11" spans="1:11" ht="15" customHeight="1" x14ac:dyDescent="0.2">
      <c r="B11" s="583" t="s">
        <v>84</v>
      </c>
      <c r="C11" s="584"/>
      <c r="D11" s="585"/>
      <c r="E11" s="585"/>
      <c r="F11" s="586"/>
      <c r="G11" s="586"/>
      <c r="H11" s="586"/>
      <c r="I11" s="586"/>
      <c r="J11" s="587"/>
    </row>
    <row r="12" spans="1:11" ht="24.95" customHeight="1" thickBot="1" x14ac:dyDescent="0.25">
      <c r="B12" s="321" t="s">
        <v>85</v>
      </c>
      <c r="C12" s="762"/>
      <c r="D12" s="763"/>
      <c r="E12" s="763"/>
      <c r="F12" s="763"/>
      <c r="G12" s="763"/>
      <c r="H12" s="763"/>
      <c r="I12" s="763"/>
      <c r="J12" s="764"/>
    </row>
    <row r="13" spans="1:11" ht="6" customHeight="1" thickBot="1" x14ac:dyDescent="0.25">
      <c r="B13" s="130"/>
      <c r="C13" s="130"/>
      <c r="D13" s="131"/>
      <c r="E13" s="131"/>
      <c r="F13" s="124"/>
      <c r="G13" s="124"/>
      <c r="H13" s="124"/>
      <c r="I13" s="124"/>
      <c r="J13" s="124"/>
    </row>
    <row r="14" spans="1:11" ht="16.5" thickBot="1" x14ac:dyDescent="0.25">
      <c r="B14" s="756" t="s">
        <v>86</v>
      </c>
      <c r="C14" s="757"/>
      <c r="D14" s="757"/>
      <c r="E14" s="757"/>
      <c r="F14" s="757"/>
      <c r="G14" s="757"/>
      <c r="H14" s="757"/>
      <c r="I14" s="757"/>
      <c r="J14" s="758"/>
    </row>
    <row r="15" spans="1:11" x14ac:dyDescent="0.2">
      <c r="B15" s="744"/>
      <c r="C15" s="745"/>
      <c r="D15" s="745"/>
      <c r="E15" s="745"/>
      <c r="F15" s="745"/>
      <c r="G15" s="745"/>
      <c r="H15" s="745"/>
      <c r="I15" s="745"/>
      <c r="J15" s="746"/>
    </row>
    <row r="16" spans="1:11" x14ac:dyDescent="0.2">
      <c r="B16" s="747"/>
      <c r="C16" s="748"/>
      <c r="D16" s="748"/>
      <c r="E16" s="748"/>
      <c r="F16" s="748"/>
      <c r="G16" s="748"/>
      <c r="H16" s="748"/>
      <c r="I16" s="748"/>
      <c r="J16" s="749"/>
    </row>
    <row r="17" spans="2:10" ht="13.5" thickBot="1" x14ac:dyDescent="0.25">
      <c r="B17" s="750"/>
      <c r="C17" s="751"/>
      <c r="D17" s="751"/>
      <c r="E17" s="751"/>
      <c r="F17" s="751"/>
      <c r="G17" s="751"/>
      <c r="H17" s="751"/>
      <c r="I17" s="751"/>
      <c r="J17" s="752"/>
    </row>
    <row r="18" spans="2:10" ht="13.5" thickBot="1" x14ac:dyDescent="0.25">
      <c r="H18" s="120"/>
      <c r="I18" s="120"/>
    </row>
    <row r="19" spans="2:10" ht="20.100000000000001" customHeight="1" thickBot="1" x14ac:dyDescent="0.25">
      <c r="B19" s="709" t="s">
        <v>87</v>
      </c>
      <c r="C19" s="710"/>
      <c r="D19" s="710"/>
      <c r="E19" s="710"/>
      <c r="F19" s="710"/>
      <c r="G19" s="710"/>
      <c r="H19" s="710"/>
      <c r="I19" s="710"/>
      <c r="J19" s="711"/>
    </row>
    <row r="20" spans="2:10" ht="12.75" customHeight="1" x14ac:dyDescent="0.2">
      <c r="B20" s="730" t="s">
        <v>88</v>
      </c>
      <c r="C20" s="731"/>
      <c r="D20" s="724" t="s">
        <v>89</v>
      </c>
      <c r="E20" s="724" t="s">
        <v>90</v>
      </c>
      <c r="F20" s="721" t="s">
        <v>91</v>
      </c>
      <c r="G20" s="722"/>
      <c r="H20" s="723"/>
      <c r="I20" s="345"/>
      <c r="J20" s="137" t="s">
        <v>92</v>
      </c>
    </row>
    <row r="21" spans="2:10" ht="13.5" thickBot="1" x14ac:dyDescent="0.25">
      <c r="B21" s="732"/>
      <c r="C21" s="733"/>
      <c r="D21" s="725"/>
      <c r="E21" s="725"/>
      <c r="F21" s="588">
        <v>2025</v>
      </c>
      <c r="G21" s="588">
        <v>2026</v>
      </c>
      <c r="H21" s="588">
        <v>2027</v>
      </c>
      <c r="I21" s="588">
        <v>2028</v>
      </c>
      <c r="J21" s="575">
        <f>SUBTOTAL(9,J22:J28)</f>
        <v>0</v>
      </c>
    </row>
    <row r="22" spans="2:10" ht="12.75" customHeight="1" x14ac:dyDescent="0.2">
      <c r="B22" s="753"/>
      <c r="C22" s="754"/>
      <c r="D22" s="195"/>
      <c r="E22" s="194"/>
      <c r="F22" s="126">
        <v>0</v>
      </c>
      <c r="G22" s="126">
        <v>0</v>
      </c>
      <c r="H22" s="126">
        <v>0</v>
      </c>
      <c r="I22" s="126">
        <v>0</v>
      </c>
      <c r="J22" s="136">
        <f>SUM(F22:I22)</f>
        <v>0</v>
      </c>
    </row>
    <row r="23" spans="2:10" ht="12.75" customHeight="1" x14ac:dyDescent="0.2">
      <c r="B23" s="741"/>
      <c r="C23" s="742"/>
      <c r="D23" s="589"/>
      <c r="E23" s="590"/>
      <c r="F23" s="591">
        <v>0</v>
      </c>
      <c r="G23" s="591">
        <v>0</v>
      </c>
      <c r="H23" s="591">
        <v>0</v>
      </c>
      <c r="I23" s="591">
        <v>0</v>
      </c>
      <c r="J23" s="136">
        <f t="shared" ref="J23:J28" si="0">SUM(F23:I23)</f>
        <v>0</v>
      </c>
    </row>
    <row r="24" spans="2:10" ht="12.75" customHeight="1" x14ac:dyDescent="0.2">
      <c r="B24" s="741"/>
      <c r="C24" s="742"/>
      <c r="D24" s="589"/>
      <c r="E24" s="590"/>
      <c r="F24" s="591">
        <v>0</v>
      </c>
      <c r="G24" s="591">
        <v>0</v>
      </c>
      <c r="H24" s="591">
        <v>0</v>
      </c>
      <c r="I24" s="591">
        <v>0</v>
      </c>
      <c r="J24" s="136">
        <f t="shared" si="0"/>
        <v>0</v>
      </c>
    </row>
    <row r="25" spans="2:10" ht="12.75" customHeight="1" x14ac:dyDescent="0.2">
      <c r="B25" s="741"/>
      <c r="C25" s="742"/>
      <c r="D25" s="589"/>
      <c r="E25" s="590"/>
      <c r="F25" s="591">
        <v>0</v>
      </c>
      <c r="G25" s="591">
        <v>0</v>
      </c>
      <c r="H25" s="591">
        <v>0</v>
      </c>
      <c r="I25" s="591">
        <v>0</v>
      </c>
      <c r="J25" s="136">
        <f t="shared" si="0"/>
        <v>0</v>
      </c>
    </row>
    <row r="26" spans="2:10" ht="12.75" customHeight="1" x14ac:dyDescent="0.2">
      <c r="B26" s="741"/>
      <c r="C26" s="742"/>
      <c r="D26" s="589"/>
      <c r="E26" s="590"/>
      <c r="F26" s="591">
        <v>0</v>
      </c>
      <c r="G26" s="591">
        <v>0</v>
      </c>
      <c r="H26" s="591">
        <v>0</v>
      </c>
      <c r="I26" s="591">
        <v>0</v>
      </c>
      <c r="J26" s="136">
        <f t="shared" si="0"/>
        <v>0</v>
      </c>
    </row>
    <row r="27" spans="2:10" ht="12.75" customHeight="1" x14ac:dyDescent="0.2">
      <c r="B27" s="741"/>
      <c r="C27" s="742"/>
      <c r="D27" s="589"/>
      <c r="E27" s="590"/>
      <c r="F27" s="591">
        <v>0</v>
      </c>
      <c r="G27" s="591">
        <v>0</v>
      </c>
      <c r="H27" s="591">
        <v>0</v>
      </c>
      <c r="I27" s="591">
        <v>0</v>
      </c>
      <c r="J27" s="136">
        <f t="shared" si="0"/>
        <v>0</v>
      </c>
    </row>
    <row r="28" spans="2:10" ht="12.75" customHeight="1" thickBot="1" x14ac:dyDescent="0.25">
      <c r="B28" s="715"/>
      <c r="C28" s="716"/>
      <c r="D28" s="592"/>
      <c r="E28" s="593"/>
      <c r="F28" s="594">
        <v>0</v>
      </c>
      <c r="G28" s="594">
        <v>0</v>
      </c>
      <c r="H28" s="594">
        <v>0</v>
      </c>
      <c r="I28" s="594">
        <v>0</v>
      </c>
      <c r="J28" s="136">
        <f t="shared" si="0"/>
        <v>0</v>
      </c>
    </row>
    <row r="29" spans="2:10" s="244" customFormat="1" ht="12.75" customHeight="1" thickBot="1" x14ac:dyDescent="0.25">
      <c r="B29" s="717" t="s">
        <v>70</v>
      </c>
      <c r="C29" s="718"/>
      <c r="D29" s="595"/>
      <c r="E29" s="596"/>
      <c r="F29" s="597">
        <f>SUM(F22:F28)</f>
        <v>0</v>
      </c>
      <c r="G29" s="597">
        <f t="shared" ref="G29" si="1">SUM(G22:G28)</f>
        <v>0</v>
      </c>
      <c r="H29" s="597">
        <f>SUM(H22:H28)</f>
        <v>0</v>
      </c>
      <c r="I29" s="597">
        <f>SUM(I22:I28)</f>
        <v>0</v>
      </c>
      <c r="J29" s="597">
        <f>SUM(J22:J28)</f>
        <v>0</v>
      </c>
    </row>
    <row r="30" spans="2:10" ht="13.5" thickBot="1" x14ac:dyDescent="0.25">
      <c r="B30" s="129"/>
      <c r="C30" s="129"/>
      <c r="D30" s="125"/>
      <c r="E30" s="125"/>
      <c r="F30" s="125"/>
      <c r="G30" s="125"/>
      <c r="H30" s="125"/>
      <c r="I30" s="125"/>
      <c r="J30" s="125"/>
    </row>
    <row r="31" spans="2:10" ht="16.5" thickBot="1" x14ac:dyDescent="0.25">
      <c r="B31" s="709" t="s">
        <v>93</v>
      </c>
      <c r="C31" s="710"/>
      <c r="D31" s="710"/>
      <c r="E31" s="710"/>
      <c r="F31" s="710"/>
      <c r="G31" s="710"/>
      <c r="H31" s="710"/>
      <c r="I31" s="710"/>
      <c r="J31" s="711"/>
    </row>
    <row r="32" spans="2:10" x14ac:dyDescent="0.2">
      <c r="B32" s="734" t="s">
        <v>94</v>
      </c>
      <c r="C32" s="735"/>
      <c r="D32" s="735"/>
      <c r="E32" s="731"/>
      <c r="F32" s="721" t="s">
        <v>91</v>
      </c>
      <c r="G32" s="722"/>
      <c r="H32" s="723"/>
      <c r="I32" s="345"/>
      <c r="J32" s="137" t="s">
        <v>92</v>
      </c>
    </row>
    <row r="33" spans="2:10" ht="13.5" thickBot="1" x14ac:dyDescent="0.25">
      <c r="B33" s="736"/>
      <c r="C33" s="737"/>
      <c r="D33" s="737"/>
      <c r="E33" s="733"/>
      <c r="F33" s="588">
        <v>2025</v>
      </c>
      <c r="G33" s="588">
        <v>2026</v>
      </c>
      <c r="H33" s="588">
        <v>2027</v>
      </c>
      <c r="I33" s="588">
        <v>2028</v>
      </c>
      <c r="J33" s="575">
        <f>SUBTOTAL(9,J34:J45)</f>
        <v>0</v>
      </c>
    </row>
    <row r="34" spans="2:10" x14ac:dyDescent="0.2">
      <c r="B34" s="738" t="s">
        <v>95</v>
      </c>
      <c r="C34" s="739"/>
      <c r="D34" s="739"/>
      <c r="E34" s="740"/>
      <c r="F34" s="126">
        <v>0</v>
      </c>
      <c r="G34" s="126">
        <v>0</v>
      </c>
      <c r="H34" s="126">
        <v>0</v>
      </c>
      <c r="I34" s="126">
        <v>0</v>
      </c>
      <c r="J34" s="136">
        <f>SUM(F34:I34)</f>
        <v>0</v>
      </c>
    </row>
    <row r="35" spans="2:10" x14ac:dyDescent="0.2">
      <c r="B35" s="706" t="s">
        <v>96</v>
      </c>
      <c r="C35" s="707"/>
      <c r="D35" s="707"/>
      <c r="E35" s="708"/>
      <c r="F35" s="591">
        <v>0</v>
      </c>
      <c r="G35" s="591">
        <v>0</v>
      </c>
      <c r="H35" s="591">
        <v>0</v>
      </c>
      <c r="I35" s="591">
        <v>0</v>
      </c>
      <c r="J35" s="136">
        <f t="shared" ref="J35:J45" si="2">SUM(F35:I35)</f>
        <v>0</v>
      </c>
    </row>
    <row r="36" spans="2:10" x14ac:dyDescent="0.2">
      <c r="B36" s="706" t="s">
        <v>97</v>
      </c>
      <c r="C36" s="707"/>
      <c r="D36" s="707"/>
      <c r="E36" s="708"/>
      <c r="F36" s="591">
        <v>0</v>
      </c>
      <c r="G36" s="591">
        <v>0</v>
      </c>
      <c r="H36" s="591">
        <v>0</v>
      </c>
      <c r="I36" s="591">
        <v>0</v>
      </c>
      <c r="J36" s="136">
        <f t="shared" si="2"/>
        <v>0</v>
      </c>
    </row>
    <row r="37" spans="2:10" x14ac:dyDescent="0.2">
      <c r="B37" s="706" t="s">
        <v>98</v>
      </c>
      <c r="C37" s="707"/>
      <c r="D37" s="707"/>
      <c r="E37" s="708"/>
      <c r="F37" s="591">
        <v>0</v>
      </c>
      <c r="G37" s="591">
        <v>0</v>
      </c>
      <c r="H37" s="591">
        <v>0</v>
      </c>
      <c r="I37" s="591">
        <v>0</v>
      </c>
      <c r="J37" s="136">
        <f t="shared" si="2"/>
        <v>0</v>
      </c>
    </row>
    <row r="38" spans="2:10" x14ac:dyDescent="0.2">
      <c r="B38" s="706" t="s">
        <v>99</v>
      </c>
      <c r="C38" s="707"/>
      <c r="D38" s="707"/>
      <c r="E38" s="708"/>
      <c r="F38" s="591">
        <v>0</v>
      </c>
      <c r="G38" s="591">
        <v>0</v>
      </c>
      <c r="H38" s="591">
        <v>0</v>
      </c>
      <c r="I38" s="591">
        <v>0</v>
      </c>
      <c r="J38" s="136">
        <f t="shared" si="2"/>
        <v>0</v>
      </c>
    </row>
    <row r="39" spans="2:10" x14ac:dyDescent="0.2">
      <c r="B39" s="706" t="s">
        <v>100</v>
      </c>
      <c r="C39" s="707"/>
      <c r="D39" s="707"/>
      <c r="E39" s="708"/>
      <c r="F39" s="591">
        <v>0</v>
      </c>
      <c r="G39" s="591">
        <v>0</v>
      </c>
      <c r="H39" s="591">
        <v>0</v>
      </c>
      <c r="I39" s="591">
        <v>0</v>
      </c>
      <c r="J39" s="136">
        <f t="shared" si="2"/>
        <v>0</v>
      </c>
    </row>
    <row r="40" spans="2:10" x14ac:dyDescent="0.2">
      <c r="B40" s="706" t="s">
        <v>101</v>
      </c>
      <c r="C40" s="707"/>
      <c r="D40" s="707"/>
      <c r="E40" s="708"/>
      <c r="F40" s="591">
        <v>0</v>
      </c>
      <c r="G40" s="591">
        <v>0</v>
      </c>
      <c r="H40" s="591">
        <v>0</v>
      </c>
      <c r="I40" s="591">
        <v>0</v>
      </c>
      <c r="J40" s="136">
        <f t="shared" si="2"/>
        <v>0</v>
      </c>
    </row>
    <row r="41" spans="2:10" x14ac:dyDescent="0.2">
      <c r="B41" s="706" t="s">
        <v>102</v>
      </c>
      <c r="C41" s="707"/>
      <c r="D41" s="707"/>
      <c r="E41" s="708"/>
      <c r="F41" s="591">
        <v>0</v>
      </c>
      <c r="G41" s="591">
        <v>0</v>
      </c>
      <c r="H41" s="591">
        <v>0</v>
      </c>
      <c r="I41" s="591">
        <v>0</v>
      </c>
      <c r="J41" s="136">
        <f t="shared" si="2"/>
        <v>0</v>
      </c>
    </row>
    <row r="42" spans="2:10" x14ac:dyDescent="0.2">
      <c r="B42" s="706" t="s">
        <v>103</v>
      </c>
      <c r="C42" s="707"/>
      <c r="D42" s="707"/>
      <c r="E42" s="708"/>
      <c r="F42" s="591">
        <v>0</v>
      </c>
      <c r="G42" s="591">
        <v>0</v>
      </c>
      <c r="H42" s="591">
        <v>0</v>
      </c>
      <c r="I42" s="591">
        <v>0</v>
      </c>
      <c r="J42" s="136">
        <f t="shared" si="2"/>
        <v>0</v>
      </c>
    </row>
    <row r="43" spans="2:10" x14ac:dyDescent="0.2">
      <c r="B43" s="706" t="s">
        <v>104</v>
      </c>
      <c r="C43" s="707"/>
      <c r="D43" s="707"/>
      <c r="E43" s="708"/>
      <c r="F43" s="591">
        <v>0</v>
      </c>
      <c r="G43" s="591">
        <v>0</v>
      </c>
      <c r="H43" s="591">
        <v>0</v>
      </c>
      <c r="I43" s="591">
        <v>0</v>
      </c>
      <c r="J43" s="136">
        <f t="shared" si="2"/>
        <v>0</v>
      </c>
    </row>
    <row r="44" spans="2:10" x14ac:dyDescent="0.2">
      <c r="B44" s="706" t="s">
        <v>105</v>
      </c>
      <c r="C44" s="707"/>
      <c r="D44" s="707"/>
      <c r="E44" s="708"/>
      <c r="F44" s="591">
        <v>0</v>
      </c>
      <c r="G44" s="591">
        <v>0</v>
      </c>
      <c r="H44" s="591">
        <v>0</v>
      </c>
      <c r="I44" s="591">
        <v>0</v>
      </c>
      <c r="J44" s="136">
        <f t="shared" si="2"/>
        <v>0</v>
      </c>
    </row>
    <row r="45" spans="2:10" ht="13.5" thickBot="1" x14ac:dyDescent="0.25">
      <c r="B45" s="706" t="s">
        <v>106</v>
      </c>
      <c r="C45" s="707"/>
      <c r="D45" s="707"/>
      <c r="E45" s="708"/>
      <c r="F45" s="594">
        <v>0</v>
      </c>
      <c r="G45" s="594">
        <v>0</v>
      </c>
      <c r="H45" s="594">
        <v>0</v>
      </c>
      <c r="I45" s="594">
        <v>0</v>
      </c>
      <c r="J45" s="136">
        <f t="shared" si="2"/>
        <v>0</v>
      </c>
    </row>
    <row r="46" spans="2:10" s="244" customFormat="1" ht="13.5" thickBot="1" x14ac:dyDescent="0.25">
      <c r="B46" s="727" t="s">
        <v>70</v>
      </c>
      <c r="C46" s="728"/>
      <c r="D46" s="728"/>
      <c r="E46" s="729"/>
      <c r="F46" s="597">
        <f>SUM(F34:F45)</f>
        <v>0</v>
      </c>
      <c r="G46" s="597">
        <f t="shared" ref="G46:H46" si="3">SUM(G34:G45)</f>
        <v>0</v>
      </c>
      <c r="H46" s="597">
        <f t="shared" si="3"/>
        <v>0</v>
      </c>
      <c r="I46" s="597">
        <f>SUM(I34:I45)</f>
        <v>0</v>
      </c>
      <c r="J46" s="576">
        <f>SUM(J34:J45)</f>
        <v>0</v>
      </c>
    </row>
    <row r="47" spans="2:10" ht="13.5" thickBot="1" x14ac:dyDescent="0.25">
      <c r="B47" s="129"/>
      <c r="C47" s="129"/>
      <c r="D47" s="125"/>
      <c r="E47" s="125"/>
      <c r="F47" s="125"/>
      <c r="G47" s="125"/>
      <c r="H47" s="125"/>
      <c r="I47" s="125"/>
      <c r="J47" s="125"/>
    </row>
    <row r="48" spans="2:10" ht="16.5" thickBot="1" x14ac:dyDescent="0.25">
      <c r="B48" s="709" t="s">
        <v>107</v>
      </c>
      <c r="C48" s="710"/>
      <c r="D48" s="710"/>
      <c r="E48" s="710"/>
      <c r="F48" s="710"/>
      <c r="G48" s="710"/>
      <c r="H48" s="710"/>
      <c r="I48" s="710"/>
      <c r="J48" s="711"/>
    </row>
    <row r="49" spans="2:10" x14ac:dyDescent="0.2">
      <c r="B49" s="730" t="s">
        <v>88</v>
      </c>
      <c r="C49" s="731"/>
      <c r="D49" s="724" t="s">
        <v>89</v>
      </c>
      <c r="E49" s="724" t="s">
        <v>90</v>
      </c>
      <c r="F49" s="721" t="s">
        <v>91</v>
      </c>
      <c r="G49" s="722"/>
      <c r="H49" s="723"/>
      <c r="I49" s="345"/>
      <c r="J49" s="137" t="s">
        <v>92</v>
      </c>
    </row>
    <row r="50" spans="2:10" ht="13.5" thickBot="1" x14ac:dyDescent="0.25">
      <c r="B50" s="732"/>
      <c r="C50" s="733"/>
      <c r="D50" s="725"/>
      <c r="E50" s="725"/>
      <c r="F50" s="588">
        <v>2025</v>
      </c>
      <c r="G50" s="588">
        <v>2026</v>
      </c>
      <c r="H50" s="588">
        <v>2027</v>
      </c>
      <c r="I50" s="598">
        <v>2028</v>
      </c>
      <c r="J50" s="575">
        <f>SUBTOTAL(9,J51:J54)</f>
        <v>0</v>
      </c>
    </row>
    <row r="51" spans="2:10" x14ac:dyDescent="0.2">
      <c r="B51" s="719"/>
      <c r="C51" s="720"/>
      <c r="D51" s="195"/>
      <c r="E51" s="194"/>
      <c r="F51" s="126">
        <v>0</v>
      </c>
      <c r="G51" s="126">
        <v>0</v>
      </c>
      <c r="H51" s="126">
        <v>0</v>
      </c>
      <c r="I51" s="126">
        <v>0</v>
      </c>
      <c r="J51" s="136">
        <f>SUM(F51:I51)</f>
        <v>0</v>
      </c>
    </row>
    <row r="52" spans="2:10" x14ac:dyDescent="0.2">
      <c r="B52" s="726"/>
      <c r="C52" s="708"/>
      <c r="D52" s="589"/>
      <c r="E52" s="590"/>
      <c r="F52" s="591">
        <v>0</v>
      </c>
      <c r="G52" s="591">
        <v>0</v>
      </c>
      <c r="H52" s="591">
        <v>0</v>
      </c>
      <c r="I52" s="591">
        <v>0</v>
      </c>
      <c r="J52" s="136">
        <f t="shared" ref="J52:J53" si="4">SUM(F52:I52)</f>
        <v>0</v>
      </c>
    </row>
    <row r="53" spans="2:10" ht="12.75" customHeight="1" thickBot="1" x14ac:dyDescent="0.25">
      <c r="B53" s="715"/>
      <c r="C53" s="716"/>
      <c r="D53" s="592"/>
      <c r="E53" s="593"/>
      <c r="F53" s="594">
        <v>0</v>
      </c>
      <c r="G53" s="594">
        <v>0</v>
      </c>
      <c r="H53" s="594">
        <v>0</v>
      </c>
      <c r="I53" s="594">
        <v>0</v>
      </c>
      <c r="J53" s="136">
        <f t="shared" si="4"/>
        <v>0</v>
      </c>
    </row>
    <row r="54" spans="2:10" s="244" customFormat="1" ht="12.75" customHeight="1" thickBot="1" x14ac:dyDescent="0.25">
      <c r="B54" s="717" t="s">
        <v>70</v>
      </c>
      <c r="C54" s="718"/>
      <c r="D54" s="595"/>
      <c r="E54" s="596"/>
      <c r="F54" s="597">
        <f>SUM(F51:F53)</f>
        <v>0</v>
      </c>
      <c r="G54" s="597">
        <f t="shared" ref="G54:H54" si="5">SUM(G51:G53)</f>
        <v>0</v>
      </c>
      <c r="H54" s="597">
        <f t="shared" si="5"/>
        <v>0</v>
      </c>
      <c r="I54" s="597">
        <f>SUM(I51:I53)</f>
        <v>0</v>
      </c>
      <c r="J54" s="576">
        <f>SUM(J51:J53)</f>
        <v>0</v>
      </c>
    </row>
    <row r="55" spans="2:10" ht="13.5" thickBot="1" x14ac:dyDescent="0.25">
      <c r="B55" s="129"/>
      <c r="C55" s="129"/>
      <c r="D55" s="125"/>
      <c r="E55" s="125"/>
      <c r="F55" s="125"/>
      <c r="G55" s="125"/>
      <c r="H55" s="125"/>
      <c r="I55" s="125"/>
      <c r="J55" s="125"/>
    </row>
    <row r="56" spans="2:10" ht="16.5" thickBot="1" x14ac:dyDescent="0.25">
      <c r="B56" s="709" t="s">
        <v>108</v>
      </c>
      <c r="C56" s="710"/>
      <c r="D56" s="710"/>
      <c r="E56" s="710"/>
      <c r="F56" s="710"/>
      <c r="G56" s="710"/>
      <c r="H56" s="710"/>
      <c r="I56" s="710"/>
      <c r="J56" s="711"/>
    </row>
    <row r="57" spans="2:10" x14ac:dyDescent="0.2">
      <c r="B57" s="147"/>
      <c r="C57" s="148"/>
      <c r="D57" s="149"/>
      <c r="E57" s="149"/>
      <c r="F57" s="149"/>
      <c r="G57" s="149"/>
      <c r="H57" s="149"/>
      <c r="I57" s="149"/>
      <c r="J57" s="150"/>
    </row>
    <row r="58" spans="2:10" x14ac:dyDescent="0.2">
      <c r="B58" s="151" t="s">
        <v>109</v>
      </c>
      <c r="C58" s="152"/>
      <c r="D58" s="134"/>
      <c r="E58" s="134"/>
      <c r="F58" s="134"/>
      <c r="G58" s="134"/>
      <c r="H58" s="134"/>
      <c r="I58" s="134"/>
      <c r="J58" s="153"/>
    </row>
    <row r="59" spans="2:10" x14ac:dyDescent="0.2">
      <c r="B59" s="154"/>
      <c r="C59" s="155"/>
      <c r="D59" s="152"/>
      <c r="E59" s="152"/>
      <c r="F59" s="152"/>
      <c r="G59" s="152"/>
      <c r="H59" s="152"/>
      <c r="I59" s="152"/>
      <c r="J59" s="156"/>
    </row>
    <row r="60" spans="2:10" x14ac:dyDescent="0.2">
      <c r="B60" s="151" t="s">
        <v>110</v>
      </c>
      <c r="C60" s="155"/>
      <c r="D60" s="152"/>
      <c r="E60" s="152"/>
      <c r="F60" s="152"/>
      <c r="G60" s="152"/>
      <c r="H60" s="152"/>
      <c r="I60" s="152"/>
      <c r="J60" s="156"/>
    </row>
    <row r="61" spans="2:10" ht="6" customHeight="1" x14ac:dyDescent="0.2">
      <c r="B61" s="151"/>
      <c r="C61" s="155"/>
      <c r="D61" s="152"/>
      <c r="E61" s="152"/>
      <c r="F61" s="152"/>
      <c r="G61" s="152"/>
      <c r="H61" s="152"/>
      <c r="I61" s="152"/>
      <c r="J61" s="156"/>
    </row>
    <row r="62" spans="2:10" x14ac:dyDescent="0.2">
      <c r="B62" s="151" t="s">
        <v>111</v>
      </c>
      <c r="C62" s="155"/>
      <c r="D62" s="152"/>
      <c r="E62" s="152"/>
      <c r="F62" s="152"/>
      <c r="G62" s="152"/>
      <c r="H62" s="152"/>
      <c r="I62" s="152"/>
      <c r="J62" s="156"/>
    </row>
    <row r="63" spans="2:10" x14ac:dyDescent="0.2">
      <c r="B63" s="154"/>
      <c r="C63" s="155"/>
      <c r="D63" s="152"/>
      <c r="E63" s="152"/>
      <c r="F63" s="152"/>
      <c r="G63" s="152"/>
      <c r="H63" s="152"/>
      <c r="I63" s="152"/>
      <c r="J63" s="156"/>
    </row>
    <row r="64" spans="2:10" x14ac:dyDescent="0.2">
      <c r="B64" s="154"/>
      <c r="C64" s="155"/>
      <c r="D64" s="152"/>
      <c r="E64" s="152"/>
      <c r="F64" s="152"/>
      <c r="G64" s="152"/>
      <c r="H64" s="152"/>
      <c r="I64" s="152"/>
      <c r="J64" s="156"/>
    </row>
    <row r="65" spans="2:11" x14ac:dyDescent="0.2">
      <c r="B65" s="154"/>
      <c r="C65" s="155"/>
      <c r="D65" s="152"/>
      <c r="E65" s="152"/>
      <c r="F65" s="152"/>
      <c r="G65" s="152"/>
      <c r="H65" s="152"/>
      <c r="I65" s="152"/>
      <c r="J65" s="156"/>
    </row>
    <row r="66" spans="2:11" x14ac:dyDescent="0.2">
      <c r="B66" s="154"/>
      <c r="C66" s="155"/>
      <c r="D66" s="152"/>
      <c r="E66" s="152"/>
      <c r="F66" s="152"/>
      <c r="G66" s="152"/>
      <c r="H66" s="152"/>
      <c r="I66" s="152"/>
      <c r="J66" s="156"/>
    </row>
    <row r="67" spans="2:11" x14ac:dyDescent="0.2">
      <c r="B67" s="154"/>
      <c r="C67" s="155"/>
      <c r="D67" s="152"/>
      <c r="E67" s="152"/>
      <c r="F67" s="152"/>
      <c r="G67" s="152"/>
      <c r="H67" s="152"/>
      <c r="I67" s="152"/>
      <c r="J67" s="156"/>
    </row>
    <row r="68" spans="2:11" x14ac:dyDescent="0.2">
      <c r="B68" s="154"/>
      <c r="C68" s="155"/>
      <c r="D68" s="152"/>
      <c r="E68" s="152"/>
      <c r="F68" s="152"/>
      <c r="G68" s="152"/>
      <c r="H68" s="152"/>
      <c r="I68" s="152"/>
      <c r="J68" s="156"/>
    </row>
    <row r="69" spans="2:11" x14ac:dyDescent="0.2">
      <c r="B69" s="154"/>
      <c r="C69" s="155"/>
      <c r="D69" s="152"/>
      <c r="E69" s="152"/>
      <c r="F69" s="152"/>
      <c r="G69" s="152"/>
      <c r="H69" s="152"/>
      <c r="I69" s="152"/>
      <c r="J69" s="156"/>
    </row>
    <row r="70" spans="2:11" x14ac:dyDescent="0.2">
      <c r="B70" s="154"/>
      <c r="C70" s="155"/>
      <c r="D70" s="152"/>
      <c r="E70" s="152"/>
      <c r="F70" s="152"/>
      <c r="G70" s="152"/>
      <c r="H70" s="152"/>
      <c r="I70" s="152"/>
      <c r="J70" s="156"/>
    </row>
    <row r="71" spans="2:11" x14ac:dyDescent="0.2">
      <c r="B71" s="154"/>
      <c r="C71" s="155"/>
      <c r="D71" s="152"/>
      <c r="E71" s="152"/>
      <c r="F71" s="152"/>
      <c r="G71" s="152"/>
      <c r="H71" s="152"/>
      <c r="I71" s="152"/>
      <c r="J71" s="156"/>
    </row>
    <row r="72" spans="2:11" x14ac:dyDescent="0.2">
      <c r="B72" s="154"/>
      <c r="C72" s="155"/>
      <c r="D72" s="152"/>
      <c r="E72" s="152"/>
      <c r="F72" s="152"/>
      <c r="G72" s="152"/>
      <c r="H72" s="152"/>
      <c r="I72" s="152"/>
      <c r="J72" s="156"/>
    </row>
    <row r="73" spans="2:11" x14ac:dyDescent="0.2">
      <c r="B73" s="154"/>
      <c r="C73" s="155"/>
      <c r="D73" s="152"/>
      <c r="E73" s="152"/>
      <c r="F73" s="152"/>
      <c r="G73" s="152"/>
      <c r="H73" s="152"/>
      <c r="I73" s="152"/>
      <c r="J73" s="156"/>
    </row>
    <row r="74" spans="2:11" x14ac:dyDescent="0.2">
      <c r="B74" s="154"/>
      <c r="C74" s="155"/>
      <c r="D74" s="152"/>
      <c r="E74" s="152"/>
      <c r="F74" s="152"/>
      <c r="G74" s="152"/>
      <c r="H74" s="152"/>
      <c r="I74" s="152"/>
      <c r="J74" s="156"/>
    </row>
    <row r="75" spans="2:11" ht="13.5" thickBot="1" x14ac:dyDescent="0.25">
      <c r="B75" s="157"/>
      <c r="C75" s="158"/>
      <c r="D75" s="159"/>
      <c r="E75" s="159"/>
      <c r="F75" s="159"/>
      <c r="G75" s="159"/>
      <c r="H75" s="159"/>
      <c r="I75" s="159"/>
      <c r="J75" s="160"/>
    </row>
    <row r="76" spans="2:11" x14ac:dyDescent="0.2">
      <c r="B76" s="138"/>
      <c r="C76" s="139"/>
      <c r="D76" s="174"/>
      <c r="E76" s="174"/>
      <c r="F76" s="174"/>
      <c r="G76" s="174"/>
      <c r="H76" s="174"/>
      <c r="I76" s="174"/>
      <c r="J76" s="175"/>
    </row>
    <row r="77" spans="2:11" x14ac:dyDescent="0.2">
      <c r="B77" s="162" t="s">
        <v>112</v>
      </c>
      <c r="C77" s="163" t="s">
        <v>113</v>
      </c>
      <c r="D77" s="164"/>
      <c r="E77" s="164"/>
      <c r="F77" s="164"/>
      <c r="G77" s="164"/>
      <c r="H77" s="165"/>
      <c r="I77" s="165"/>
      <c r="J77" s="166"/>
    </row>
    <row r="78" spans="2:11" ht="3" customHeight="1" x14ac:dyDescent="0.2">
      <c r="B78" s="162"/>
      <c r="C78" s="163"/>
      <c r="D78" s="164"/>
      <c r="E78" s="164"/>
      <c r="F78" s="164"/>
      <c r="G78" s="164"/>
      <c r="H78" s="165"/>
      <c r="I78" s="165"/>
      <c r="J78" s="166"/>
    </row>
    <row r="79" spans="2:11" s="2" customFormat="1" x14ac:dyDescent="0.2">
      <c r="B79" s="167" t="s">
        <v>114</v>
      </c>
      <c r="C79" s="168"/>
      <c r="D79" s="169"/>
      <c r="E79" s="169"/>
      <c r="F79" s="169"/>
      <c r="G79" s="169"/>
      <c r="H79" s="169"/>
      <c r="I79" s="169"/>
      <c r="J79" s="170"/>
      <c r="K79" s="121"/>
    </row>
    <row r="80" spans="2:11" s="2" customFormat="1" ht="3" customHeight="1" x14ac:dyDescent="0.2">
      <c r="B80" s="167"/>
      <c r="C80" s="168"/>
      <c r="D80" s="169"/>
      <c r="E80" s="169"/>
      <c r="F80" s="169"/>
      <c r="G80" s="169"/>
      <c r="H80" s="169"/>
      <c r="I80" s="169"/>
      <c r="J80" s="170"/>
      <c r="K80" s="121"/>
    </row>
    <row r="81" spans="2:24" s="2" customFormat="1" x14ac:dyDescent="0.2">
      <c r="B81" s="171" t="s">
        <v>115</v>
      </c>
      <c r="C81" s="168"/>
      <c r="D81" s="135"/>
      <c r="E81" s="135"/>
      <c r="F81" s="135"/>
      <c r="G81" s="135"/>
      <c r="H81" s="135"/>
      <c r="I81" s="135"/>
      <c r="J81" s="172"/>
    </row>
    <row r="82" spans="2:24" s="2" customFormat="1" ht="3" customHeight="1" x14ac:dyDescent="0.2">
      <c r="B82" s="171"/>
      <c r="C82" s="168"/>
      <c r="D82" s="135"/>
      <c r="E82" s="135"/>
      <c r="F82" s="135"/>
      <c r="G82" s="135"/>
      <c r="H82" s="135"/>
      <c r="I82" s="135"/>
      <c r="J82" s="172"/>
    </row>
    <row r="83" spans="2:24" s="2" customFormat="1" x14ac:dyDescent="0.2">
      <c r="B83" s="171" t="s">
        <v>116</v>
      </c>
      <c r="C83" s="168">
        <v>2024</v>
      </c>
      <c r="D83" s="135"/>
      <c r="E83" s="135"/>
      <c r="F83" s="135"/>
      <c r="G83" s="135"/>
      <c r="H83" s="135"/>
      <c r="I83" s="135"/>
      <c r="J83" s="172"/>
      <c r="L83" s="120"/>
      <c r="M83" s="120"/>
      <c r="N83" s="120"/>
      <c r="O83" s="120"/>
      <c r="P83" s="120"/>
      <c r="Q83" s="120"/>
      <c r="R83" s="120"/>
      <c r="S83" s="120"/>
      <c r="T83" s="120"/>
      <c r="U83" s="120"/>
      <c r="V83" s="120"/>
      <c r="W83" s="120"/>
      <c r="X83" s="120"/>
    </row>
    <row r="84" spans="2:24" s="2" customFormat="1" x14ac:dyDescent="0.2">
      <c r="B84" s="712" t="s">
        <v>117</v>
      </c>
      <c r="C84" s="713"/>
      <c r="D84" s="713"/>
      <c r="E84" s="713"/>
      <c r="F84" s="713"/>
      <c r="G84" s="713"/>
      <c r="H84" s="713"/>
      <c r="I84" s="713"/>
      <c r="J84" s="714"/>
      <c r="K84" s="62"/>
      <c r="L84" s="120"/>
      <c r="M84" s="120"/>
      <c r="N84" s="120"/>
      <c r="O84" s="120"/>
      <c r="P84" s="120"/>
      <c r="Q84" s="120"/>
      <c r="R84" s="120"/>
      <c r="S84" s="120"/>
      <c r="T84" s="120"/>
      <c r="U84" s="120"/>
      <c r="V84" s="120"/>
      <c r="W84" s="120"/>
      <c r="X84" s="120"/>
    </row>
    <row r="85" spans="2:24" s="2" customFormat="1" ht="12.75" customHeight="1" x14ac:dyDescent="0.2">
      <c r="B85" s="703" t="s">
        <v>118</v>
      </c>
      <c r="C85" s="704"/>
      <c r="D85" s="704"/>
      <c r="E85" s="704"/>
      <c r="F85" s="704"/>
      <c r="G85" s="704"/>
      <c r="H85" s="704"/>
      <c r="I85" s="704"/>
      <c r="J85" s="705"/>
      <c r="K85" s="122"/>
    </row>
    <row r="86" spans="2:24" s="2" customFormat="1" ht="12.75" customHeight="1" thickBot="1" x14ac:dyDescent="0.25">
      <c r="B86" s="700" t="s">
        <v>119</v>
      </c>
      <c r="C86" s="701"/>
      <c r="D86" s="701"/>
      <c r="E86" s="701"/>
      <c r="F86" s="701"/>
      <c r="G86" s="701"/>
      <c r="H86" s="701"/>
      <c r="I86" s="701"/>
      <c r="J86" s="702"/>
      <c r="K86" s="122"/>
    </row>
    <row r="87" spans="2:24" s="2" customFormat="1" ht="12.75" customHeight="1" x14ac:dyDescent="0.2">
      <c r="B87" s="161"/>
      <c r="C87" s="161"/>
      <c r="D87" s="161"/>
      <c r="E87" s="161"/>
      <c r="F87" s="161"/>
      <c r="G87" s="161"/>
      <c r="H87" s="161"/>
      <c r="I87" s="161"/>
      <c r="J87" s="161"/>
      <c r="K87" s="122"/>
    </row>
    <row r="88" spans="2:24" s="2" customFormat="1" ht="12.75" customHeight="1" x14ac:dyDescent="0.2">
      <c r="B88" s="161"/>
      <c r="C88" s="161"/>
      <c r="D88" s="161"/>
      <c r="E88" s="161"/>
      <c r="F88" s="161"/>
      <c r="G88" s="161"/>
      <c r="H88" s="161"/>
      <c r="I88" s="161"/>
      <c r="J88" s="161"/>
      <c r="K88" s="122"/>
    </row>
    <row r="89" spans="2:24" s="2" customFormat="1" ht="12.75" customHeight="1" x14ac:dyDescent="0.2">
      <c r="B89" s="161"/>
      <c r="C89" s="161"/>
      <c r="D89" s="161"/>
      <c r="E89" s="161"/>
      <c r="F89" s="161"/>
      <c r="G89" s="161"/>
      <c r="H89" s="161"/>
      <c r="I89" s="161"/>
      <c r="J89" s="161"/>
      <c r="K89" s="122"/>
    </row>
  </sheetData>
  <mergeCells count="50">
    <mergeCell ref="B2:J2"/>
    <mergeCell ref="B6:J6"/>
    <mergeCell ref="B14:J14"/>
    <mergeCell ref="B4:J4"/>
    <mergeCell ref="D7:J7"/>
    <mergeCell ref="C12:J12"/>
    <mergeCell ref="B42:E42"/>
    <mergeCell ref="B43:E43"/>
    <mergeCell ref="B29:C29"/>
    <mergeCell ref="B44:E44"/>
    <mergeCell ref="B3:J3"/>
    <mergeCell ref="B19:J19"/>
    <mergeCell ref="B15:J17"/>
    <mergeCell ref="F20:H20"/>
    <mergeCell ref="B31:J31"/>
    <mergeCell ref="F32:H32"/>
    <mergeCell ref="B22:C22"/>
    <mergeCell ref="B26:C26"/>
    <mergeCell ref="B27:C27"/>
    <mergeCell ref="B28:C28"/>
    <mergeCell ref="B20:C21"/>
    <mergeCell ref="E20:E21"/>
    <mergeCell ref="B37:E37"/>
    <mergeCell ref="B38:E38"/>
    <mergeCell ref="B39:E39"/>
    <mergeCell ref="B40:E40"/>
    <mergeCell ref="B41:E41"/>
    <mergeCell ref="D20:D21"/>
    <mergeCell ref="B32:E33"/>
    <mergeCell ref="B34:E34"/>
    <mergeCell ref="B35:E35"/>
    <mergeCell ref="B36:E36"/>
    <mergeCell ref="B23:C23"/>
    <mergeCell ref="B24:C24"/>
    <mergeCell ref="B25:C25"/>
    <mergeCell ref="B86:J86"/>
    <mergeCell ref="B85:J85"/>
    <mergeCell ref="B45:E45"/>
    <mergeCell ref="B56:J56"/>
    <mergeCell ref="B84:J84"/>
    <mergeCell ref="B53:C53"/>
    <mergeCell ref="B54:C54"/>
    <mergeCell ref="B51:C51"/>
    <mergeCell ref="F49:H49"/>
    <mergeCell ref="D49:D50"/>
    <mergeCell ref="B52:C52"/>
    <mergeCell ref="B48:J48"/>
    <mergeCell ref="B46:E46"/>
    <mergeCell ref="B49:C50"/>
    <mergeCell ref="E49:E50"/>
  </mergeCells>
  <printOptions horizontalCentered="1"/>
  <pageMargins left="0.31496062992125984" right="0.31496062992125984" top="0.39370078740157483" bottom="0.39370078740157483" header="0.51181102362204722" footer="0.51181102362204722"/>
  <pageSetup paperSize="9" scale="65" orientation="portrait" r:id="rId1"/>
  <headerFooter alignWithMargins="0"/>
  <ignoredErrors>
    <ignoredError sqref="F29:G29 F46:H46 F54:H54" formulaRange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7" r:id="rId4" name="Option Button 3">
              <controlPr defaultSize="0" autoFill="0" autoLine="0" autoPict="0">
                <anchor moveWithCells="1">
                  <from>
                    <xdr:col>1</xdr:col>
                    <xdr:colOff>19050</xdr:colOff>
                    <xdr:row>6</xdr:row>
                    <xdr:rowOff>66675</xdr:rowOff>
                  </from>
                  <to>
                    <xdr:col>9</xdr:col>
                    <xdr:colOff>533400</xdr:colOff>
                    <xdr:row>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" r:id="rId5" name="Option Button 4">
              <controlPr defaultSize="0" autoFill="0" autoLine="0" autoPict="0">
                <anchor moveWithCells="1">
                  <from>
                    <xdr:col>1</xdr:col>
                    <xdr:colOff>9525</xdr:colOff>
                    <xdr:row>7</xdr:row>
                    <xdr:rowOff>28575</xdr:rowOff>
                  </from>
                  <to>
                    <xdr:col>11</xdr:col>
                    <xdr:colOff>257175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1" r:id="rId6" name="Check Box 7">
              <controlPr locked="0" defaultSize="0" autoFill="0" autoLine="0" autoPict="0">
                <anchor moveWithCells="1">
                  <from>
                    <xdr:col>1</xdr:col>
                    <xdr:colOff>1438275</xdr:colOff>
                    <xdr:row>63</xdr:row>
                    <xdr:rowOff>104775</xdr:rowOff>
                  </from>
                  <to>
                    <xdr:col>2</xdr:col>
                    <xdr:colOff>200025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2" r:id="rId7" name="Check Box 8">
              <controlPr locked="0" defaultSize="0" autoFill="0" autoLine="0" autoPict="0">
                <anchor moveWithCells="1">
                  <from>
                    <xdr:col>2</xdr:col>
                    <xdr:colOff>0</xdr:colOff>
                    <xdr:row>65</xdr:row>
                    <xdr:rowOff>104775</xdr:rowOff>
                  </from>
                  <to>
                    <xdr:col>2</xdr:col>
                    <xdr:colOff>219075</xdr:colOff>
                    <xdr:row>67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3" r:id="rId8" name="Check Box 9">
              <controlPr locked="0" defaultSize="0" autoFill="0" autoLine="0" autoPict="0">
                <anchor moveWithCells="1">
                  <from>
                    <xdr:col>2</xdr:col>
                    <xdr:colOff>638175</xdr:colOff>
                    <xdr:row>67</xdr:row>
                    <xdr:rowOff>114300</xdr:rowOff>
                  </from>
                  <to>
                    <xdr:col>3</xdr:col>
                    <xdr:colOff>66675</xdr:colOff>
                    <xdr:row>69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4" r:id="rId9" name="Check Box 10">
              <controlPr locked="0" defaultSize="0" autoFill="0" autoLine="0" autoPict="0">
                <anchor moveWithCells="1">
                  <from>
                    <xdr:col>2</xdr:col>
                    <xdr:colOff>638175</xdr:colOff>
                    <xdr:row>69</xdr:row>
                    <xdr:rowOff>114300</xdr:rowOff>
                  </from>
                  <to>
                    <xdr:col>3</xdr:col>
                    <xdr:colOff>66675</xdr:colOff>
                    <xdr:row>71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5" r:id="rId10" name="Check Box 11">
              <controlPr locked="0" defaultSize="0" autoFill="0" autoLine="0" autoPict="0">
                <anchor moveWithCells="1">
                  <from>
                    <xdr:col>2</xdr:col>
                    <xdr:colOff>638175</xdr:colOff>
                    <xdr:row>71</xdr:row>
                    <xdr:rowOff>114300</xdr:rowOff>
                  </from>
                  <to>
                    <xdr:col>3</xdr:col>
                    <xdr:colOff>76200</xdr:colOff>
                    <xdr:row>73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6" r:id="rId11" name="Check Box 12">
              <controlPr defaultSize="0" autoFill="0" autoLine="0" autoPict="0">
                <anchor moveWithCells="1">
                  <from>
                    <xdr:col>3</xdr:col>
                    <xdr:colOff>238125</xdr:colOff>
                    <xdr:row>60</xdr:row>
                    <xdr:rowOff>47625</xdr:rowOff>
                  </from>
                  <to>
                    <xdr:col>3</xdr:col>
                    <xdr:colOff>447675</xdr:colOff>
                    <xdr:row>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7" r:id="rId12" name="Check Box 13">
              <controlPr defaultSize="0" autoFill="0" autoLine="0" autoPict="0">
                <anchor moveWithCells="1">
                  <from>
                    <xdr:col>5</xdr:col>
                    <xdr:colOff>1133475</xdr:colOff>
                    <xdr:row>60</xdr:row>
                    <xdr:rowOff>47625</xdr:rowOff>
                  </from>
                  <to>
                    <xdr:col>6</xdr:col>
                    <xdr:colOff>219075</xdr:colOff>
                    <xdr:row>62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49DBD-E126-4449-8C2D-22134DEDF2B2}">
  <sheetPr>
    <tabColor rgb="FF7030A0"/>
    <pageSetUpPr fitToPage="1"/>
  </sheetPr>
  <dimension ref="B3:P77"/>
  <sheetViews>
    <sheetView showGridLines="0" workbookViewId="0">
      <selection activeCell="F77" sqref="F77"/>
    </sheetView>
  </sheetViews>
  <sheetFormatPr defaultColWidth="9.140625" defaultRowHeight="15.75" customHeight="1" x14ac:dyDescent="0.25"/>
  <cols>
    <col min="1" max="1" width="2.42578125" style="399" customWidth="1"/>
    <col min="2" max="2" width="17.5703125" style="452" customWidth="1"/>
    <col min="3" max="3" width="12.42578125" style="453" customWidth="1"/>
    <col min="4" max="4" width="14.28515625" style="399" bestFit="1" customWidth="1"/>
    <col min="5" max="14" width="12.42578125" style="399" customWidth="1"/>
    <col min="15" max="15" width="15.7109375" style="454" customWidth="1"/>
    <col min="16" max="16" width="14.7109375" style="399" customWidth="1"/>
    <col min="17" max="26" width="9.140625" style="399" customWidth="1"/>
    <col min="27" max="16384" width="9.140625" style="399"/>
  </cols>
  <sheetData>
    <row r="3" spans="2:16" s="390" customFormat="1" ht="18" customHeight="1" x14ac:dyDescent="0.2">
      <c r="B3" s="771" t="s">
        <v>62</v>
      </c>
      <c r="C3" s="771"/>
      <c r="D3" s="771"/>
      <c r="E3" s="771"/>
      <c r="F3" s="771"/>
      <c r="G3" s="771"/>
      <c r="H3" s="771"/>
      <c r="I3" s="771"/>
      <c r="J3" s="771"/>
      <c r="K3" s="771"/>
      <c r="L3" s="771"/>
      <c r="M3" s="771"/>
      <c r="N3" s="771"/>
      <c r="O3" s="771"/>
    </row>
    <row r="4" spans="2:16" s="390" customFormat="1" x14ac:dyDescent="0.2">
      <c r="B4" s="772" t="s">
        <v>120</v>
      </c>
      <c r="C4" s="772"/>
      <c r="D4" s="772"/>
      <c r="E4" s="772"/>
      <c r="F4" s="772"/>
      <c r="G4" s="772"/>
      <c r="H4" s="772"/>
      <c r="I4" s="772"/>
      <c r="J4" s="772"/>
      <c r="K4" s="772"/>
      <c r="L4" s="772"/>
      <c r="M4" s="772"/>
      <c r="N4" s="772"/>
      <c r="O4" s="772"/>
    </row>
    <row r="5" spans="2:16" s="390" customFormat="1" ht="16.5" thickBot="1" x14ac:dyDescent="0.25">
      <c r="B5" s="773" t="s">
        <v>121</v>
      </c>
      <c r="C5" s="773"/>
      <c r="D5" s="773"/>
      <c r="E5" s="773"/>
      <c r="F5" s="773"/>
      <c r="G5" s="773"/>
      <c r="H5" s="773"/>
      <c r="I5" s="773"/>
      <c r="J5" s="773"/>
      <c r="K5" s="773"/>
      <c r="L5" s="773"/>
      <c r="M5" s="773"/>
      <c r="N5" s="773"/>
      <c r="O5" s="773"/>
    </row>
    <row r="6" spans="2:16" s="394" customFormat="1" ht="16.5" hidden="1" thickBot="1" x14ac:dyDescent="0.3">
      <c r="B6" s="391"/>
      <c r="C6" s="392"/>
      <c r="D6" s="393">
        <f t="shared" ref="D6:P6" si="0">SUBTOTAL(9,D8:D74)</f>
        <v>463733168</v>
      </c>
      <c r="E6" s="393">
        <f t="shared" si="0"/>
        <v>534174784</v>
      </c>
      <c r="F6" s="393">
        <f t="shared" si="0"/>
        <v>413109560</v>
      </c>
      <c r="G6" s="393">
        <f t="shared" si="0"/>
        <v>420294752</v>
      </c>
      <c r="H6" s="393">
        <f t="shared" si="0"/>
        <v>384464344</v>
      </c>
      <c r="I6" s="393">
        <f t="shared" si="0"/>
        <v>400410496</v>
      </c>
      <c r="J6" s="393">
        <f t="shared" si="0"/>
        <v>434456104</v>
      </c>
      <c r="K6" s="393">
        <f t="shared" si="0"/>
        <v>436996168</v>
      </c>
      <c r="L6" s="393">
        <f t="shared" si="0"/>
        <v>450172656</v>
      </c>
      <c r="M6" s="393">
        <f t="shared" si="0"/>
        <v>449531840</v>
      </c>
      <c r="N6" s="393">
        <f t="shared" si="0"/>
        <v>372357792</v>
      </c>
      <c r="O6" s="393">
        <f t="shared" si="0"/>
        <v>470352749</v>
      </c>
      <c r="P6" s="393">
        <f t="shared" si="0"/>
        <v>5230054413</v>
      </c>
    </row>
    <row r="7" spans="2:16" ht="16.5" thickBot="1" x14ac:dyDescent="0.3">
      <c r="B7" s="395" t="s">
        <v>122</v>
      </c>
      <c r="C7" s="396" t="s">
        <v>123</v>
      </c>
      <c r="D7" s="397" t="s">
        <v>124</v>
      </c>
      <c r="E7" s="397" t="s">
        <v>125</v>
      </c>
      <c r="F7" s="397" t="s">
        <v>126</v>
      </c>
      <c r="G7" s="397" t="s">
        <v>127</v>
      </c>
      <c r="H7" s="397" t="s">
        <v>128</v>
      </c>
      <c r="I7" s="397" t="s">
        <v>129</v>
      </c>
      <c r="J7" s="397" t="s">
        <v>130</v>
      </c>
      <c r="K7" s="397" t="s">
        <v>131</v>
      </c>
      <c r="L7" s="397" t="s">
        <v>132</v>
      </c>
      <c r="M7" s="397" t="s">
        <v>133</v>
      </c>
      <c r="N7" s="397" t="s">
        <v>134</v>
      </c>
      <c r="O7" s="397" t="s">
        <v>135</v>
      </c>
      <c r="P7" s="398" t="s">
        <v>136</v>
      </c>
    </row>
    <row r="8" spans="2:16" x14ac:dyDescent="0.25">
      <c r="B8" s="774" t="s">
        <v>137</v>
      </c>
      <c r="C8" s="400" t="s">
        <v>138</v>
      </c>
      <c r="D8" s="401">
        <v>238692168</v>
      </c>
      <c r="E8" s="401">
        <v>266117640</v>
      </c>
      <c r="F8" s="401">
        <v>214264248</v>
      </c>
      <c r="G8" s="401">
        <v>210619128</v>
      </c>
      <c r="H8" s="401">
        <v>194909976</v>
      </c>
      <c r="I8" s="401">
        <v>197837136</v>
      </c>
      <c r="J8" s="401">
        <v>210891576</v>
      </c>
      <c r="K8" s="401">
        <v>207947208</v>
      </c>
      <c r="L8" s="401">
        <v>218711856</v>
      </c>
      <c r="M8" s="401">
        <v>232470984</v>
      </c>
      <c r="N8" s="401">
        <v>185333712</v>
      </c>
      <c r="O8" s="401">
        <v>223278768</v>
      </c>
      <c r="P8" s="402">
        <v>2601074400</v>
      </c>
    </row>
    <row r="9" spans="2:16" x14ac:dyDescent="0.25">
      <c r="B9" s="775"/>
      <c r="C9" s="403" t="s">
        <v>139</v>
      </c>
      <c r="D9" s="404">
        <v>1679760</v>
      </c>
      <c r="E9" s="404">
        <v>2239680</v>
      </c>
      <c r="F9" s="404">
        <v>1679760</v>
      </c>
      <c r="G9" s="404">
        <v>3639480</v>
      </c>
      <c r="H9" s="404">
        <v>1679760</v>
      </c>
      <c r="I9" s="404">
        <v>1959720.0000000002</v>
      </c>
      <c r="J9" s="404">
        <v>1959720.0000000002</v>
      </c>
      <c r="K9" s="404">
        <v>1399800</v>
      </c>
      <c r="L9" s="404">
        <v>1679760</v>
      </c>
      <c r="M9" s="404">
        <v>1679760</v>
      </c>
      <c r="N9" s="404">
        <v>1399800</v>
      </c>
      <c r="O9" s="404">
        <v>6999000</v>
      </c>
      <c r="P9" s="405">
        <v>27996000</v>
      </c>
    </row>
    <row r="10" spans="2:16" x14ac:dyDescent="0.25">
      <c r="B10" s="775"/>
      <c r="C10" s="403" t="s">
        <v>140</v>
      </c>
      <c r="D10" s="404">
        <v>71364588</v>
      </c>
      <c r="E10" s="404">
        <v>88358044</v>
      </c>
      <c r="F10" s="404">
        <v>69441230</v>
      </c>
      <c r="G10" s="404">
        <v>68147882</v>
      </c>
      <c r="H10" s="404">
        <v>62654374</v>
      </c>
      <c r="I10" s="404">
        <v>69535846</v>
      </c>
      <c r="J10" s="404">
        <v>68397904</v>
      </c>
      <c r="K10" s="404">
        <v>71296798</v>
      </c>
      <c r="L10" s="404">
        <v>72411266</v>
      </c>
      <c r="M10" s="404">
        <v>82314840</v>
      </c>
      <c r="N10" s="404">
        <v>63807402</v>
      </c>
      <c r="O10" s="404">
        <v>73245226</v>
      </c>
      <c r="P10" s="405">
        <v>860975400</v>
      </c>
    </row>
    <row r="11" spans="2:16" x14ac:dyDescent="0.25">
      <c r="B11" s="775"/>
      <c r="C11" s="403" t="s">
        <v>141</v>
      </c>
      <c r="D11" s="404">
        <v>9360</v>
      </c>
      <c r="E11" s="404">
        <v>12480</v>
      </c>
      <c r="F11" s="404">
        <v>9360</v>
      </c>
      <c r="G11" s="404">
        <v>20280</v>
      </c>
      <c r="H11" s="404">
        <v>9360</v>
      </c>
      <c r="I11" s="404">
        <v>10920.000000000002</v>
      </c>
      <c r="J11" s="404">
        <v>10920.000000000002</v>
      </c>
      <c r="K11" s="404">
        <v>7800</v>
      </c>
      <c r="L11" s="404">
        <v>9360</v>
      </c>
      <c r="M11" s="404">
        <v>9360</v>
      </c>
      <c r="N11" s="404">
        <v>7800</v>
      </c>
      <c r="O11" s="406">
        <v>39000</v>
      </c>
      <c r="P11" s="405">
        <v>156000</v>
      </c>
    </row>
    <row r="12" spans="2:16" x14ac:dyDescent="0.25">
      <c r="B12" s="775"/>
      <c r="C12" s="403" t="s">
        <v>142</v>
      </c>
      <c r="D12" s="404">
        <v>59475732</v>
      </c>
      <c r="E12" s="404">
        <v>65369460</v>
      </c>
      <c r="F12" s="404">
        <v>53404722</v>
      </c>
      <c r="G12" s="404">
        <v>52531422</v>
      </c>
      <c r="H12" s="404">
        <v>48565434</v>
      </c>
      <c r="I12" s="404">
        <v>49338834</v>
      </c>
      <c r="J12" s="404">
        <v>52561464</v>
      </c>
      <c r="K12" s="404">
        <v>51790722</v>
      </c>
      <c r="L12" s="404">
        <v>54481734</v>
      </c>
      <c r="M12" s="404">
        <v>57884016</v>
      </c>
      <c r="N12" s="404">
        <v>46133118</v>
      </c>
      <c r="O12" s="404">
        <v>55215942</v>
      </c>
      <c r="P12" s="405">
        <v>646752600</v>
      </c>
    </row>
    <row r="13" spans="2:16" ht="16.5" thickBot="1" x14ac:dyDescent="0.3">
      <c r="B13" s="776"/>
      <c r="C13" s="407" t="s">
        <v>143</v>
      </c>
      <c r="D13" s="408">
        <v>29520</v>
      </c>
      <c r="E13" s="408">
        <v>39360</v>
      </c>
      <c r="F13" s="408">
        <v>29520</v>
      </c>
      <c r="G13" s="408">
        <v>63960</v>
      </c>
      <c r="H13" s="408">
        <v>29520</v>
      </c>
      <c r="I13" s="408">
        <v>34440</v>
      </c>
      <c r="J13" s="408">
        <v>34440</v>
      </c>
      <c r="K13" s="408">
        <v>24600</v>
      </c>
      <c r="L13" s="408">
        <v>29520</v>
      </c>
      <c r="M13" s="408">
        <v>29520</v>
      </c>
      <c r="N13" s="408">
        <v>24600</v>
      </c>
      <c r="O13" s="409">
        <v>123000</v>
      </c>
      <c r="P13" s="410">
        <v>492000</v>
      </c>
    </row>
    <row r="14" spans="2:16" x14ac:dyDescent="0.25">
      <c r="B14" s="765" t="s">
        <v>144</v>
      </c>
      <c r="C14" s="411" t="s">
        <v>138</v>
      </c>
      <c r="D14" s="401">
        <v>1641600</v>
      </c>
      <c r="E14" s="401">
        <v>6566400</v>
      </c>
      <c r="F14" s="401">
        <v>2872800</v>
      </c>
      <c r="G14" s="401">
        <v>2872800</v>
      </c>
      <c r="H14" s="401">
        <v>2872800</v>
      </c>
      <c r="I14" s="401">
        <v>4514400</v>
      </c>
      <c r="J14" s="401">
        <v>4924800</v>
      </c>
      <c r="K14" s="401">
        <v>3283200</v>
      </c>
      <c r="L14" s="401">
        <v>3283200</v>
      </c>
      <c r="M14" s="401">
        <v>3283200</v>
      </c>
      <c r="N14" s="401">
        <v>2462400</v>
      </c>
      <c r="O14" s="412">
        <v>2462400</v>
      </c>
      <c r="P14" s="402">
        <v>41040000</v>
      </c>
    </row>
    <row r="15" spans="2:16" x14ac:dyDescent="0.25">
      <c r="B15" s="766"/>
      <c r="C15" s="403" t="s">
        <v>145</v>
      </c>
      <c r="D15" s="404">
        <v>2880</v>
      </c>
      <c r="E15" s="404">
        <v>11520</v>
      </c>
      <c r="F15" s="404">
        <v>5040.0000000000009</v>
      </c>
      <c r="G15" s="404">
        <v>5040.0000000000009</v>
      </c>
      <c r="H15" s="404">
        <v>5040.0000000000009</v>
      </c>
      <c r="I15" s="404">
        <v>7920</v>
      </c>
      <c r="J15" s="404">
        <v>8640</v>
      </c>
      <c r="K15" s="404">
        <v>5760</v>
      </c>
      <c r="L15" s="404">
        <v>5760</v>
      </c>
      <c r="M15" s="404">
        <v>5760</v>
      </c>
      <c r="N15" s="404">
        <v>4320</v>
      </c>
      <c r="O15" s="406">
        <v>4320</v>
      </c>
      <c r="P15" s="405">
        <v>72000</v>
      </c>
    </row>
    <row r="16" spans="2:16" x14ac:dyDescent="0.25">
      <c r="B16" s="766"/>
      <c r="C16" s="403" t="s">
        <v>146</v>
      </c>
      <c r="D16" s="404">
        <v>3768000</v>
      </c>
      <c r="E16" s="404">
        <v>15072000</v>
      </c>
      <c r="F16" s="404">
        <v>6594000.0000000009</v>
      </c>
      <c r="G16" s="404">
        <v>6594000.0000000009</v>
      </c>
      <c r="H16" s="404">
        <v>6594000.0000000009</v>
      </c>
      <c r="I16" s="404">
        <v>10362000</v>
      </c>
      <c r="J16" s="404">
        <v>11304000</v>
      </c>
      <c r="K16" s="404">
        <v>7536000</v>
      </c>
      <c r="L16" s="404">
        <v>7536000</v>
      </c>
      <c r="M16" s="404">
        <v>7536000</v>
      </c>
      <c r="N16" s="404">
        <v>5652000</v>
      </c>
      <c r="O16" s="406">
        <v>5652000</v>
      </c>
      <c r="P16" s="405">
        <v>94200000</v>
      </c>
    </row>
    <row r="17" spans="2:16" ht="16.5" thickBot="1" x14ac:dyDescent="0.3">
      <c r="B17" s="767"/>
      <c r="C17" s="413" t="s">
        <v>147</v>
      </c>
      <c r="D17" s="408">
        <v>18720</v>
      </c>
      <c r="E17" s="408">
        <v>74880</v>
      </c>
      <c r="F17" s="408">
        <v>32760.000000000004</v>
      </c>
      <c r="G17" s="408">
        <v>32760.000000000004</v>
      </c>
      <c r="H17" s="408">
        <v>32760.000000000004</v>
      </c>
      <c r="I17" s="408">
        <v>51480</v>
      </c>
      <c r="J17" s="408">
        <v>56160</v>
      </c>
      <c r="K17" s="408">
        <v>37440</v>
      </c>
      <c r="L17" s="408">
        <v>37440</v>
      </c>
      <c r="M17" s="408">
        <v>37440</v>
      </c>
      <c r="N17" s="408">
        <v>28080</v>
      </c>
      <c r="O17" s="409">
        <v>28080</v>
      </c>
      <c r="P17" s="410">
        <v>468000</v>
      </c>
    </row>
    <row r="18" spans="2:16" ht="16.5" thickBot="1" x14ac:dyDescent="0.3">
      <c r="B18" s="414" t="s">
        <v>148</v>
      </c>
      <c r="C18" s="415" t="s">
        <v>149</v>
      </c>
      <c r="D18" s="416">
        <v>3398400</v>
      </c>
      <c r="E18" s="416">
        <v>4672800</v>
      </c>
      <c r="F18" s="416">
        <v>2548800</v>
      </c>
      <c r="G18" s="416">
        <v>3398400</v>
      </c>
      <c r="H18" s="416">
        <v>3398400</v>
      </c>
      <c r="I18" s="416">
        <v>3823200</v>
      </c>
      <c r="J18" s="416">
        <v>3398400</v>
      </c>
      <c r="K18" s="416">
        <v>3398400</v>
      </c>
      <c r="L18" s="416">
        <v>5097600</v>
      </c>
      <c r="M18" s="416">
        <v>2548800</v>
      </c>
      <c r="N18" s="416">
        <v>3398400</v>
      </c>
      <c r="O18" s="417">
        <v>3398400</v>
      </c>
      <c r="P18" s="418">
        <v>42480000</v>
      </c>
    </row>
    <row r="19" spans="2:16" x14ac:dyDescent="0.25">
      <c r="B19" s="765" t="s">
        <v>150</v>
      </c>
      <c r="C19" s="411" t="s">
        <v>151</v>
      </c>
      <c r="D19" s="401">
        <v>271440</v>
      </c>
      <c r="E19" s="401">
        <v>1357200</v>
      </c>
      <c r="F19" s="401">
        <v>226200</v>
      </c>
      <c r="G19" s="401">
        <v>180960</v>
      </c>
      <c r="H19" s="401">
        <v>226200</v>
      </c>
      <c r="I19" s="401">
        <v>180960</v>
      </c>
      <c r="J19" s="401">
        <v>226200</v>
      </c>
      <c r="K19" s="401">
        <v>271440</v>
      </c>
      <c r="L19" s="401">
        <v>271440</v>
      </c>
      <c r="M19" s="401">
        <v>316680.00000000006</v>
      </c>
      <c r="N19" s="401">
        <v>271440</v>
      </c>
      <c r="O19" s="412">
        <v>723840</v>
      </c>
      <c r="P19" s="402">
        <v>4524000</v>
      </c>
    </row>
    <row r="20" spans="2:16" x14ac:dyDescent="0.25">
      <c r="B20" s="766"/>
      <c r="C20" s="403" t="s">
        <v>152</v>
      </c>
      <c r="D20" s="404">
        <v>720</v>
      </c>
      <c r="E20" s="404">
        <v>960</v>
      </c>
      <c r="F20" s="404">
        <v>720</v>
      </c>
      <c r="G20" s="404">
        <v>1560</v>
      </c>
      <c r="H20" s="404">
        <v>720</v>
      </c>
      <c r="I20" s="404">
        <v>840.00000000000011</v>
      </c>
      <c r="J20" s="404">
        <v>840.00000000000011</v>
      </c>
      <c r="K20" s="404">
        <v>600</v>
      </c>
      <c r="L20" s="404">
        <v>720</v>
      </c>
      <c r="M20" s="404">
        <v>720</v>
      </c>
      <c r="N20" s="404">
        <v>600</v>
      </c>
      <c r="O20" s="406">
        <v>3000</v>
      </c>
      <c r="P20" s="405">
        <v>12000</v>
      </c>
    </row>
    <row r="21" spans="2:16" x14ac:dyDescent="0.25">
      <c r="B21" s="766"/>
      <c r="C21" s="403" t="s">
        <v>153</v>
      </c>
      <c r="D21" s="404">
        <v>994319.99999999988</v>
      </c>
      <c r="E21" s="404">
        <v>15360</v>
      </c>
      <c r="F21" s="404">
        <v>720</v>
      </c>
      <c r="G21" s="404">
        <v>15960</v>
      </c>
      <c r="H21" s="404">
        <v>15120</v>
      </c>
      <c r="I21" s="404">
        <v>840.00000000000011</v>
      </c>
      <c r="J21" s="404">
        <v>29640</v>
      </c>
      <c r="K21" s="404">
        <v>43800</v>
      </c>
      <c r="L21" s="404">
        <v>720</v>
      </c>
      <c r="M21" s="404">
        <v>720</v>
      </c>
      <c r="N21" s="404">
        <v>600</v>
      </c>
      <c r="O21" s="406">
        <v>334200</v>
      </c>
      <c r="P21" s="405">
        <v>1452000</v>
      </c>
    </row>
    <row r="22" spans="2:16" x14ac:dyDescent="0.25">
      <c r="B22" s="766"/>
      <c r="C22" s="403" t="s">
        <v>154</v>
      </c>
      <c r="D22" s="404">
        <v>92880</v>
      </c>
      <c r="E22" s="404">
        <v>424800</v>
      </c>
      <c r="F22" s="404">
        <v>79200</v>
      </c>
      <c r="G22" s="404">
        <v>78120</v>
      </c>
      <c r="H22" s="404">
        <v>79200</v>
      </c>
      <c r="I22" s="404">
        <v>67320</v>
      </c>
      <c r="J22" s="404">
        <v>81000</v>
      </c>
      <c r="K22" s="404">
        <v>91080</v>
      </c>
      <c r="L22" s="404">
        <v>92880</v>
      </c>
      <c r="M22" s="404">
        <v>106560.00000000001</v>
      </c>
      <c r="N22" s="404">
        <v>91080</v>
      </c>
      <c r="O22" s="406">
        <v>263880</v>
      </c>
      <c r="P22" s="405">
        <v>1548000</v>
      </c>
    </row>
    <row r="23" spans="2:16" x14ac:dyDescent="0.25">
      <c r="B23" s="766"/>
      <c r="C23" s="403" t="s">
        <v>155</v>
      </c>
      <c r="D23" s="404">
        <v>1829520</v>
      </c>
      <c r="E23" s="404">
        <v>8994480</v>
      </c>
      <c r="F23" s="404">
        <v>1531560</v>
      </c>
      <c r="G23" s="404">
        <v>1282320</v>
      </c>
      <c r="H23" s="404">
        <v>1531560</v>
      </c>
      <c r="I23" s="404">
        <v>1240560</v>
      </c>
      <c r="J23" s="404">
        <v>1538520</v>
      </c>
      <c r="K23" s="404">
        <v>1822560</v>
      </c>
      <c r="L23" s="404">
        <v>1829520</v>
      </c>
      <c r="M23" s="404">
        <v>2127480</v>
      </c>
      <c r="N23" s="404">
        <v>1822560</v>
      </c>
      <c r="O23" s="406">
        <v>4941360</v>
      </c>
      <c r="P23" s="405">
        <v>30492000</v>
      </c>
    </row>
    <row r="24" spans="2:16" x14ac:dyDescent="0.25">
      <c r="B24" s="766"/>
      <c r="C24" s="403" t="s">
        <v>156</v>
      </c>
      <c r="D24" s="404">
        <v>237600</v>
      </c>
      <c r="E24" s="404">
        <v>1177440</v>
      </c>
      <c r="F24" s="404">
        <v>198480</v>
      </c>
      <c r="G24" s="404">
        <v>162720</v>
      </c>
      <c r="H24" s="404">
        <v>198480</v>
      </c>
      <c r="I24" s="404">
        <v>159840</v>
      </c>
      <c r="J24" s="404">
        <v>198960</v>
      </c>
      <c r="K24" s="404">
        <v>237120</v>
      </c>
      <c r="L24" s="404">
        <v>237600</v>
      </c>
      <c r="M24" s="404">
        <v>276720</v>
      </c>
      <c r="N24" s="404">
        <v>237120</v>
      </c>
      <c r="O24" s="406">
        <v>637920</v>
      </c>
      <c r="P24" s="405">
        <v>3960000</v>
      </c>
    </row>
    <row r="25" spans="2:16" x14ac:dyDescent="0.25">
      <c r="B25" s="766"/>
      <c r="C25" s="403" t="s">
        <v>157</v>
      </c>
      <c r="D25" s="404">
        <v>605520</v>
      </c>
      <c r="E25" s="404">
        <v>807360</v>
      </c>
      <c r="F25" s="404">
        <v>605520</v>
      </c>
      <c r="G25" s="404">
        <v>1311960</v>
      </c>
      <c r="H25" s="404">
        <v>605520</v>
      </c>
      <c r="I25" s="404">
        <v>706440.00000000012</v>
      </c>
      <c r="J25" s="404">
        <v>706440.00000000012</v>
      </c>
      <c r="K25" s="404">
        <v>504600</v>
      </c>
      <c r="L25" s="404">
        <v>605520</v>
      </c>
      <c r="M25" s="404">
        <v>605520</v>
      </c>
      <c r="N25" s="404">
        <v>504600</v>
      </c>
      <c r="O25" s="406">
        <v>2523000</v>
      </c>
      <c r="P25" s="405">
        <v>10092000</v>
      </c>
    </row>
    <row r="26" spans="2:16" x14ac:dyDescent="0.25">
      <c r="B26" s="766"/>
      <c r="C26" s="403" t="s">
        <v>158</v>
      </c>
      <c r="D26" s="404">
        <v>720</v>
      </c>
      <c r="E26" s="404">
        <v>960</v>
      </c>
      <c r="F26" s="404">
        <v>720</v>
      </c>
      <c r="G26" s="404">
        <v>1560</v>
      </c>
      <c r="H26" s="404">
        <v>720</v>
      </c>
      <c r="I26" s="404">
        <v>840.00000000000011</v>
      </c>
      <c r="J26" s="404">
        <v>840.00000000000011</v>
      </c>
      <c r="K26" s="404">
        <v>600</v>
      </c>
      <c r="L26" s="404">
        <v>720</v>
      </c>
      <c r="M26" s="404">
        <v>720</v>
      </c>
      <c r="N26" s="404">
        <v>600</v>
      </c>
      <c r="O26" s="406">
        <v>3000</v>
      </c>
      <c r="P26" s="405">
        <v>12000</v>
      </c>
    </row>
    <row r="27" spans="2:16" x14ac:dyDescent="0.25">
      <c r="B27" s="766"/>
      <c r="C27" s="403" t="s">
        <v>159</v>
      </c>
      <c r="D27" s="404">
        <v>750240</v>
      </c>
      <c r="E27" s="404">
        <v>17520</v>
      </c>
      <c r="F27" s="404">
        <v>5040</v>
      </c>
      <c r="G27" s="404">
        <v>21720</v>
      </c>
      <c r="H27" s="404">
        <v>15840</v>
      </c>
      <c r="I27" s="404">
        <v>5880.0000000000009</v>
      </c>
      <c r="J27" s="404">
        <v>27480</v>
      </c>
      <c r="K27" s="404">
        <v>36600</v>
      </c>
      <c r="L27" s="404">
        <v>5040</v>
      </c>
      <c r="M27" s="404">
        <v>5040</v>
      </c>
      <c r="N27" s="404">
        <v>4200</v>
      </c>
      <c r="O27" s="406">
        <v>269400</v>
      </c>
      <c r="P27" s="405">
        <v>1164000</v>
      </c>
    </row>
    <row r="28" spans="2:16" x14ac:dyDescent="0.25">
      <c r="B28" s="766"/>
      <c r="C28" s="403" t="s">
        <v>160</v>
      </c>
      <c r="D28" s="404">
        <v>12960</v>
      </c>
      <c r="E28" s="404">
        <v>17280</v>
      </c>
      <c r="F28" s="404">
        <v>12960</v>
      </c>
      <c r="G28" s="404">
        <v>28080</v>
      </c>
      <c r="H28" s="404">
        <v>12960</v>
      </c>
      <c r="I28" s="404">
        <v>15120.000000000002</v>
      </c>
      <c r="J28" s="404">
        <v>15120.000000000002</v>
      </c>
      <c r="K28" s="404">
        <v>10800</v>
      </c>
      <c r="L28" s="404">
        <v>12960</v>
      </c>
      <c r="M28" s="404">
        <v>12960</v>
      </c>
      <c r="N28" s="404">
        <v>10800</v>
      </c>
      <c r="O28" s="406">
        <v>54000</v>
      </c>
      <c r="P28" s="405">
        <v>216000</v>
      </c>
    </row>
    <row r="29" spans="2:16" x14ac:dyDescent="0.25">
      <c r="B29" s="766"/>
      <c r="C29" s="403" t="s">
        <v>161</v>
      </c>
      <c r="D29" s="404">
        <v>720</v>
      </c>
      <c r="E29" s="404">
        <v>960</v>
      </c>
      <c r="F29" s="404">
        <v>720</v>
      </c>
      <c r="G29" s="404">
        <v>1560</v>
      </c>
      <c r="H29" s="404">
        <v>720</v>
      </c>
      <c r="I29" s="404">
        <v>840.00000000000011</v>
      </c>
      <c r="J29" s="404">
        <v>840.00000000000011</v>
      </c>
      <c r="K29" s="404">
        <v>600</v>
      </c>
      <c r="L29" s="404">
        <v>720</v>
      </c>
      <c r="M29" s="404">
        <v>720</v>
      </c>
      <c r="N29" s="404">
        <v>600</v>
      </c>
      <c r="O29" s="406">
        <v>3000</v>
      </c>
      <c r="P29" s="405">
        <v>12000</v>
      </c>
    </row>
    <row r="30" spans="2:16" x14ac:dyDescent="0.25">
      <c r="B30" s="766"/>
      <c r="C30" s="403" t="s">
        <v>162</v>
      </c>
      <c r="D30" s="404">
        <v>5760</v>
      </c>
      <c r="E30" s="404">
        <v>23520</v>
      </c>
      <c r="F30" s="404">
        <v>5040</v>
      </c>
      <c r="G30" s="404">
        <v>6000</v>
      </c>
      <c r="H30" s="404">
        <v>5040</v>
      </c>
      <c r="I30" s="404">
        <v>4560</v>
      </c>
      <c r="J30" s="404">
        <v>5280</v>
      </c>
      <c r="K30" s="404">
        <v>5520</v>
      </c>
      <c r="L30" s="404">
        <v>5760</v>
      </c>
      <c r="M30" s="404">
        <v>6480</v>
      </c>
      <c r="N30" s="404">
        <v>5520</v>
      </c>
      <c r="O30" s="406">
        <v>17520</v>
      </c>
      <c r="P30" s="405">
        <v>96000</v>
      </c>
    </row>
    <row r="31" spans="2:16" x14ac:dyDescent="0.25">
      <c r="B31" s="766"/>
      <c r="C31" s="403" t="s">
        <v>163</v>
      </c>
      <c r="D31" s="404">
        <v>3988439.9999999995</v>
      </c>
      <c r="E31" s="404">
        <v>177240</v>
      </c>
      <c r="F31" s="404">
        <v>88440</v>
      </c>
      <c r="G31" s="404">
        <v>247320</v>
      </c>
      <c r="H31" s="404">
        <v>144960</v>
      </c>
      <c r="I31" s="404">
        <v>102960.00000000001</v>
      </c>
      <c r="J31" s="404">
        <v>216120</v>
      </c>
      <c r="K31" s="404">
        <v>243480</v>
      </c>
      <c r="L31" s="404">
        <v>88560</v>
      </c>
      <c r="M31" s="404">
        <v>88680</v>
      </c>
      <c r="N31" s="404">
        <v>73920</v>
      </c>
      <c r="O31" s="406">
        <v>1667880</v>
      </c>
      <c r="P31" s="405">
        <v>7128000</v>
      </c>
    </row>
    <row r="32" spans="2:16" x14ac:dyDescent="0.25">
      <c r="B32" s="766"/>
      <c r="C32" s="403" t="s">
        <v>164</v>
      </c>
      <c r="D32" s="404">
        <v>418320</v>
      </c>
      <c r="E32" s="404">
        <v>557760</v>
      </c>
      <c r="F32" s="404">
        <v>418320</v>
      </c>
      <c r="G32" s="404">
        <v>906360</v>
      </c>
      <c r="H32" s="404">
        <v>418320</v>
      </c>
      <c r="I32" s="404">
        <v>488040.00000000006</v>
      </c>
      <c r="J32" s="404">
        <v>488040.00000000006</v>
      </c>
      <c r="K32" s="404">
        <v>348600</v>
      </c>
      <c r="L32" s="404">
        <v>418320</v>
      </c>
      <c r="M32" s="404">
        <v>418320</v>
      </c>
      <c r="N32" s="404">
        <v>348600</v>
      </c>
      <c r="O32" s="406">
        <v>1743000</v>
      </c>
      <c r="P32" s="405">
        <v>6972000</v>
      </c>
    </row>
    <row r="33" spans="2:16" x14ac:dyDescent="0.25">
      <c r="B33" s="766"/>
      <c r="C33" s="403" t="s">
        <v>165</v>
      </c>
      <c r="D33" s="404">
        <v>720</v>
      </c>
      <c r="E33" s="404">
        <v>960</v>
      </c>
      <c r="F33" s="404">
        <v>720</v>
      </c>
      <c r="G33" s="404">
        <v>1560</v>
      </c>
      <c r="H33" s="404">
        <v>720</v>
      </c>
      <c r="I33" s="404">
        <v>840.00000000000011</v>
      </c>
      <c r="J33" s="404">
        <v>840.00000000000011</v>
      </c>
      <c r="K33" s="404">
        <v>600</v>
      </c>
      <c r="L33" s="404">
        <v>720</v>
      </c>
      <c r="M33" s="404">
        <v>720</v>
      </c>
      <c r="N33" s="404">
        <v>600</v>
      </c>
      <c r="O33" s="406">
        <v>3000</v>
      </c>
      <c r="P33" s="405">
        <v>12000</v>
      </c>
    </row>
    <row r="34" spans="2:16" x14ac:dyDescent="0.25">
      <c r="B34" s="766"/>
      <c r="C34" s="403" t="s">
        <v>147</v>
      </c>
      <c r="D34" s="404">
        <v>1020480</v>
      </c>
      <c r="E34" s="404">
        <v>4975920</v>
      </c>
      <c r="F34" s="404">
        <v>851760</v>
      </c>
      <c r="G34" s="404">
        <v>691200</v>
      </c>
      <c r="H34" s="404">
        <v>888480</v>
      </c>
      <c r="I34" s="404">
        <v>662640</v>
      </c>
      <c r="J34" s="404">
        <v>855840</v>
      </c>
      <c r="K34" s="404">
        <v>1024560</v>
      </c>
      <c r="L34" s="404">
        <v>1024560</v>
      </c>
      <c r="M34" s="404">
        <v>1189200</v>
      </c>
      <c r="N34" s="404">
        <v>1024560</v>
      </c>
      <c r="O34" s="406">
        <v>2662800</v>
      </c>
      <c r="P34" s="405">
        <v>16872000</v>
      </c>
    </row>
    <row r="35" spans="2:16" x14ac:dyDescent="0.25">
      <c r="B35" s="766"/>
      <c r="C35" s="403" t="s">
        <v>166</v>
      </c>
      <c r="D35" s="404">
        <v>21600</v>
      </c>
      <c r="E35" s="404">
        <v>28800</v>
      </c>
      <c r="F35" s="404">
        <v>21600</v>
      </c>
      <c r="G35" s="404">
        <v>46800</v>
      </c>
      <c r="H35" s="404">
        <v>21600</v>
      </c>
      <c r="I35" s="404">
        <v>25200.000000000004</v>
      </c>
      <c r="J35" s="404">
        <v>25200.000000000004</v>
      </c>
      <c r="K35" s="404">
        <v>18000</v>
      </c>
      <c r="L35" s="404">
        <v>21600</v>
      </c>
      <c r="M35" s="404">
        <v>21600</v>
      </c>
      <c r="N35" s="404">
        <v>18000</v>
      </c>
      <c r="O35" s="406">
        <v>90000</v>
      </c>
      <c r="P35" s="405">
        <v>360000</v>
      </c>
    </row>
    <row r="36" spans="2:16" x14ac:dyDescent="0.25">
      <c r="B36" s="766"/>
      <c r="C36" s="403" t="s">
        <v>167</v>
      </c>
      <c r="D36" s="404">
        <v>558360</v>
      </c>
      <c r="E36" s="404">
        <v>12840</v>
      </c>
      <c r="F36" s="404">
        <v>3600</v>
      </c>
      <c r="G36" s="404">
        <v>15840</v>
      </c>
      <c r="H36" s="404">
        <v>11640</v>
      </c>
      <c r="I36" s="404">
        <v>4200</v>
      </c>
      <c r="J36" s="404">
        <v>20280</v>
      </c>
      <c r="K36" s="404">
        <v>27120</v>
      </c>
      <c r="L36" s="404">
        <v>3600</v>
      </c>
      <c r="M36" s="404">
        <v>3600</v>
      </c>
      <c r="N36" s="404">
        <v>3000</v>
      </c>
      <c r="O36" s="406">
        <v>199920</v>
      </c>
      <c r="P36" s="405">
        <v>864000</v>
      </c>
    </row>
    <row r="37" spans="2:16" x14ac:dyDescent="0.25">
      <c r="B37" s="766"/>
      <c r="C37" s="403" t="s">
        <v>168</v>
      </c>
      <c r="D37" s="404">
        <v>12960</v>
      </c>
      <c r="E37" s="404">
        <v>17280</v>
      </c>
      <c r="F37" s="404">
        <v>12960</v>
      </c>
      <c r="G37" s="404">
        <v>28080</v>
      </c>
      <c r="H37" s="404">
        <v>12960</v>
      </c>
      <c r="I37" s="404">
        <v>15120.000000000002</v>
      </c>
      <c r="J37" s="404">
        <v>15120.000000000002</v>
      </c>
      <c r="K37" s="404">
        <v>10800</v>
      </c>
      <c r="L37" s="404">
        <v>12960</v>
      </c>
      <c r="M37" s="404">
        <v>12960</v>
      </c>
      <c r="N37" s="404">
        <v>10800</v>
      </c>
      <c r="O37" s="406">
        <v>54000</v>
      </c>
      <c r="P37" s="405">
        <v>216000</v>
      </c>
    </row>
    <row r="38" spans="2:16" ht="16.5" thickBot="1" x14ac:dyDescent="0.3">
      <c r="B38" s="767"/>
      <c r="C38" s="413" t="s">
        <v>169</v>
      </c>
      <c r="D38" s="408">
        <v>37440</v>
      </c>
      <c r="E38" s="408">
        <v>49920</v>
      </c>
      <c r="F38" s="408">
        <v>37440</v>
      </c>
      <c r="G38" s="408">
        <v>81120</v>
      </c>
      <c r="H38" s="408">
        <v>37440</v>
      </c>
      <c r="I38" s="408">
        <v>43680.000000000007</v>
      </c>
      <c r="J38" s="408">
        <v>43680.000000000007</v>
      </c>
      <c r="K38" s="408">
        <v>31200</v>
      </c>
      <c r="L38" s="408">
        <v>37440</v>
      </c>
      <c r="M38" s="408">
        <v>37440</v>
      </c>
      <c r="N38" s="408">
        <v>31200</v>
      </c>
      <c r="O38" s="409">
        <v>156000</v>
      </c>
      <c r="P38" s="410">
        <v>624000</v>
      </c>
    </row>
    <row r="39" spans="2:16" x14ac:dyDescent="0.25">
      <c r="B39" s="765" t="s">
        <v>170</v>
      </c>
      <c r="C39" s="411" t="s">
        <v>171</v>
      </c>
      <c r="D39" s="401">
        <v>53760</v>
      </c>
      <c r="E39" s="401">
        <v>47040.000000000007</v>
      </c>
      <c r="F39" s="401">
        <v>47040.000000000007</v>
      </c>
      <c r="G39" s="401">
        <v>60480</v>
      </c>
      <c r="H39" s="401">
        <v>60480</v>
      </c>
      <c r="I39" s="401">
        <v>40320</v>
      </c>
      <c r="J39" s="401">
        <v>87360</v>
      </c>
      <c r="K39" s="401">
        <v>47040.000000000007</v>
      </c>
      <c r="L39" s="401">
        <v>53760</v>
      </c>
      <c r="M39" s="401">
        <v>47040.000000000007</v>
      </c>
      <c r="N39" s="401">
        <v>40320</v>
      </c>
      <c r="O39" s="412">
        <v>87360</v>
      </c>
      <c r="P39" s="402">
        <v>672000</v>
      </c>
    </row>
    <row r="40" spans="2:16" x14ac:dyDescent="0.25">
      <c r="B40" s="766"/>
      <c r="C40" s="403" t="s">
        <v>172</v>
      </c>
      <c r="D40" s="404">
        <v>7920</v>
      </c>
      <c r="E40" s="404">
        <v>10560</v>
      </c>
      <c r="F40" s="404">
        <v>7920</v>
      </c>
      <c r="G40" s="404">
        <v>17160</v>
      </c>
      <c r="H40" s="404">
        <v>7920</v>
      </c>
      <c r="I40" s="404">
        <v>9240</v>
      </c>
      <c r="J40" s="404">
        <v>9240</v>
      </c>
      <c r="K40" s="404">
        <v>6600</v>
      </c>
      <c r="L40" s="404">
        <v>7920</v>
      </c>
      <c r="M40" s="404">
        <v>7920</v>
      </c>
      <c r="N40" s="404">
        <v>6600</v>
      </c>
      <c r="O40" s="406">
        <v>33000</v>
      </c>
      <c r="P40" s="405">
        <v>132000</v>
      </c>
    </row>
    <row r="41" spans="2:16" x14ac:dyDescent="0.25">
      <c r="B41" s="766"/>
      <c r="C41" s="403" t="s">
        <v>173</v>
      </c>
      <c r="D41" s="404">
        <v>690000</v>
      </c>
      <c r="E41" s="404">
        <v>606720</v>
      </c>
      <c r="F41" s="404">
        <v>603720</v>
      </c>
      <c r="G41" s="404">
        <v>775920</v>
      </c>
      <c r="H41" s="404">
        <v>776040</v>
      </c>
      <c r="I41" s="404">
        <v>517440</v>
      </c>
      <c r="J41" s="404">
        <v>1120680</v>
      </c>
      <c r="K41" s="404">
        <v>603840</v>
      </c>
      <c r="L41" s="404">
        <v>690000</v>
      </c>
      <c r="M41" s="404">
        <v>603960</v>
      </c>
      <c r="N41" s="404">
        <v>517680</v>
      </c>
      <c r="O41" s="406">
        <v>1122000</v>
      </c>
      <c r="P41" s="405">
        <v>8628000</v>
      </c>
    </row>
    <row r="42" spans="2:16" ht="16.5" thickBot="1" x14ac:dyDescent="0.3">
      <c r="B42" s="767"/>
      <c r="C42" s="413" t="s">
        <v>174</v>
      </c>
      <c r="D42" s="408">
        <v>2160</v>
      </c>
      <c r="E42" s="408">
        <v>2880</v>
      </c>
      <c r="F42" s="408">
        <v>2160</v>
      </c>
      <c r="G42" s="408">
        <v>4680</v>
      </c>
      <c r="H42" s="408">
        <v>2160</v>
      </c>
      <c r="I42" s="408">
        <v>2520.0000000000005</v>
      </c>
      <c r="J42" s="408">
        <v>2520.0000000000005</v>
      </c>
      <c r="K42" s="408">
        <v>1800</v>
      </c>
      <c r="L42" s="408">
        <v>2160</v>
      </c>
      <c r="M42" s="408">
        <v>2160</v>
      </c>
      <c r="N42" s="408">
        <v>1800</v>
      </c>
      <c r="O42" s="409">
        <v>9000</v>
      </c>
      <c r="P42" s="410">
        <v>36000</v>
      </c>
    </row>
    <row r="43" spans="2:16" x14ac:dyDescent="0.25">
      <c r="B43" s="765" t="s">
        <v>175</v>
      </c>
      <c r="C43" s="400" t="s">
        <v>176</v>
      </c>
      <c r="D43" s="419">
        <v>72000</v>
      </c>
      <c r="E43" s="420">
        <v>63000.000000000007</v>
      </c>
      <c r="F43" s="420">
        <v>63000.000000000007</v>
      </c>
      <c r="G43" s="420">
        <v>81000</v>
      </c>
      <c r="H43" s="420">
        <v>81000</v>
      </c>
      <c r="I43" s="420">
        <v>54000</v>
      </c>
      <c r="J43" s="420">
        <v>117000</v>
      </c>
      <c r="K43" s="420">
        <v>63000.000000000007</v>
      </c>
      <c r="L43" s="420">
        <v>72000</v>
      </c>
      <c r="M43" s="420">
        <v>63000.000000000007</v>
      </c>
      <c r="N43" s="420">
        <v>54000</v>
      </c>
      <c r="O43" s="421">
        <v>117000</v>
      </c>
      <c r="P43" s="422">
        <v>900000</v>
      </c>
    </row>
    <row r="44" spans="2:16" x14ac:dyDescent="0.25">
      <c r="B44" s="766"/>
      <c r="C44" s="403" t="s">
        <v>177</v>
      </c>
      <c r="D44" s="423">
        <v>21600</v>
      </c>
      <c r="E44" s="424">
        <v>28800</v>
      </c>
      <c r="F44" s="424">
        <v>21600</v>
      </c>
      <c r="G44" s="424">
        <v>46800</v>
      </c>
      <c r="H44" s="424">
        <v>21600</v>
      </c>
      <c r="I44" s="424">
        <v>25200.000000000004</v>
      </c>
      <c r="J44" s="424">
        <v>25200.000000000004</v>
      </c>
      <c r="K44" s="424">
        <v>18000</v>
      </c>
      <c r="L44" s="424">
        <v>21600</v>
      </c>
      <c r="M44" s="424">
        <v>21600</v>
      </c>
      <c r="N44" s="424">
        <v>18000</v>
      </c>
      <c r="O44" s="425">
        <v>90000</v>
      </c>
      <c r="P44" s="426">
        <v>360000</v>
      </c>
    </row>
    <row r="45" spans="2:16" x14ac:dyDescent="0.25">
      <c r="B45" s="766"/>
      <c r="C45" s="403" t="s">
        <v>178</v>
      </c>
      <c r="D45" s="423">
        <v>41455200</v>
      </c>
      <c r="E45" s="424">
        <v>37309680</v>
      </c>
      <c r="F45" s="424">
        <v>33164160</v>
      </c>
      <c r="G45" s="424">
        <v>37309680</v>
      </c>
      <c r="H45" s="424">
        <v>33164160</v>
      </c>
      <c r="I45" s="424">
        <v>24873120</v>
      </c>
      <c r="J45" s="424">
        <v>37309680</v>
      </c>
      <c r="K45" s="424">
        <v>33164160</v>
      </c>
      <c r="L45" s="424">
        <v>37309680</v>
      </c>
      <c r="M45" s="424">
        <v>29018640.000000004</v>
      </c>
      <c r="N45" s="424">
        <v>29018640.000000004</v>
      </c>
      <c r="O45" s="425">
        <v>41455200</v>
      </c>
      <c r="P45" s="426">
        <v>414552000</v>
      </c>
    </row>
    <row r="46" spans="2:16" x14ac:dyDescent="0.25">
      <c r="B46" s="766"/>
      <c r="C46" s="403" t="s">
        <v>179</v>
      </c>
      <c r="D46" s="423">
        <v>17470800</v>
      </c>
      <c r="E46" s="424">
        <v>15723720</v>
      </c>
      <c r="F46" s="424">
        <v>13976640</v>
      </c>
      <c r="G46" s="424">
        <v>15723720</v>
      </c>
      <c r="H46" s="424">
        <v>13976640</v>
      </c>
      <c r="I46" s="424">
        <v>10482480</v>
      </c>
      <c r="J46" s="424">
        <v>15723720</v>
      </c>
      <c r="K46" s="424">
        <v>13976640</v>
      </c>
      <c r="L46" s="424">
        <v>15723720</v>
      </c>
      <c r="M46" s="424">
        <v>12229560.000000002</v>
      </c>
      <c r="N46" s="424">
        <v>12229560.000000002</v>
      </c>
      <c r="O46" s="425">
        <v>17470800</v>
      </c>
      <c r="P46" s="426">
        <v>174708000</v>
      </c>
    </row>
    <row r="47" spans="2:16" x14ac:dyDescent="0.25">
      <c r="B47" s="766"/>
      <c r="C47" s="403" t="s">
        <v>180</v>
      </c>
      <c r="D47" s="423">
        <v>129600</v>
      </c>
      <c r="E47" s="424">
        <v>172800</v>
      </c>
      <c r="F47" s="424">
        <v>129600</v>
      </c>
      <c r="G47" s="424">
        <v>280800</v>
      </c>
      <c r="H47" s="424">
        <v>129600</v>
      </c>
      <c r="I47" s="424">
        <v>151200</v>
      </c>
      <c r="J47" s="424">
        <v>151200</v>
      </c>
      <c r="K47" s="424">
        <v>108000</v>
      </c>
      <c r="L47" s="424">
        <v>129600</v>
      </c>
      <c r="M47" s="424">
        <v>129600</v>
      </c>
      <c r="N47" s="424">
        <v>108000</v>
      </c>
      <c r="O47" s="425">
        <v>540000</v>
      </c>
      <c r="P47" s="426">
        <v>2160000</v>
      </c>
    </row>
    <row r="48" spans="2:16" x14ac:dyDescent="0.25">
      <c r="B48" s="766"/>
      <c r="C48" s="403" t="s">
        <v>181</v>
      </c>
      <c r="D48" s="423">
        <v>102480.00000000001</v>
      </c>
      <c r="E48" s="424">
        <v>14640</v>
      </c>
      <c r="F48" s="424">
        <v>0</v>
      </c>
      <c r="G48" s="424">
        <v>14640</v>
      </c>
      <c r="H48" s="424">
        <v>0</v>
      </c>
      <c r="I48" s="424">
        <v>878400</v>
      </c>
      <c r="J48" s="424">
        <v>58560</v>
      </c>
      <c r="K48" s="424">
        <v>14640</v>
      </c>
      <c r="L48" s="424">
        <v>0</v>
      </c>
      <c r="M48" s="424">
        <v>131760</v>
      </c>
      <c r="N48" s="424">
        <v>0</v>
      </c>
      <c r="O48" s="425">
        <v>248880.00000000003</v>
      </c>
      <c r="P48" s="426">
        <v>1464000</v>
      </c>
    </row>
    <row r="49" spans="2:16" x14ac:dyDescent="0.25">
      <c r="B49" s="766"/>
      <c r="C49" s="403" t="s">
        <v>182</v>
      </c>
      <c r="D49" s="423">
        <v>557760</v>
      </c>
      <c r="E49" s="424">
        <v>79680</v>
      </c>
      <c r="F49" s="424">
        <v>0</v>
      </c>
      <c r="G49" s="424">
        <v>79680</v>
      </c>
      <c r="H49" s="424">
        <v>0</v>
      </c>
      <c r="I49" s="424">
        <v>4780800</v>
      </c>
      <c r="J49" s="424">
        <v>318720</v>
      </c>
      <c r="K49" s="424">
        <v>79680</v>
      </c>
      <c r="L49" s="424">
        <v>0</v>
      </c>
      <c r="M49" s="424">
        <v>717120</v>
      </c>
      <c r="N49" s="424">
        <v>0</v>
      </c>
      <c r="O49" s="425">
        <v>1354560</v>
      </c>
      <c r="P49" s="426">
        <v>7968000</v>
      </c>
    </row>
    <row r="50" spans="2:16" x14ac:dyDescent="0.25">
      <c r="B50" s="766"/>
      <c r="C50" s="403" t="s">
        <v>183</v>
      </c>
      <c r="D50" s="423">
        <v>479640.00000000006</v>
      </c>
      <c r="E50" s="424">
        <v>68520</v>
      </c>
      <c r="F50" s="424">
        <v>0</v>
      </c>
      <c r="G50" s="424">
        <v>68520</v>
      </c>
      <c r="H50" s="424">
        <v>0</v>
      </c>
      <c r="I50" s="424">
        <v>4111200</v>
      </c>
      <c r="J50" s="424">
        <v>274080</v>
      </c>
      <c r="K50" s="424">
        <v>68520</v>
      </c>
      <c r="L50" s="424">
        <v>0</v>
      </c>
      <c r="M50" s="424">
        <v>616680</v>
      </c>
      <c r="N50" s="424">
        <v>0</v>
      </c>
      <c r="O50" s="425">
        <v>1164840</v>
      </c>
      <c r="P50" s="426">
        <v>6852000</v>
      </c>
    </row>
    <row r="51" spans="2:16" x14ac:dyDescent="0.25">
      <c r="B51" s="766"/>
      <c r="C51" s="403" t="s">
        <v>184</v>
      </c>
      <c r="D51" s="423">
        <v>106560</v>
      </c>
      <c r="E51" s="424">
        <v>142080</v>
      </c>
      <c r="F51" s="424">
        <v>106560</v>
      </c>
      <c r="G51" s="424">
        <v>230880</v>
      </c>
      <c r="H51" s="424">
        <v>106560</v>
      </c>
      <c r="I51" s="424">
        <v>124320.00000000001</v>
      </c>
      <c r="J51" s="424">
        <v>124320.00000000001</v>
      </c>
      <c r="K51" s="424">
        <v>88800</v>
      </c>
      <c r="L51" s="424">
        <v>106560</v>
      </c>
      <c r="M51" s="424">
        <v>106560</v>
      </c>
      <c r="N51" s="424">
        <v>88800</v>
      </c>
      <c r="O51" s="425">
        <v>444000</v>
      </c>
      <c r="P51" s="426">
        <v>1776000</v>
      </c>
    </row>
    <row r="52" spans="2:16" x14ac:dyDescent="0.25">
      <c r="B52" s="766"/>
      <c r="C52" s="403" t="s">
        <v>185</v>
      </c>
      <c r="D52" s="423">
        <v>27840</v>
      </c>
      <c r="E52" s="424">
        <v>38280</v>
      </c>
      <c r="F52" s="424">
        <v>20880</v>
      </c>
      <c r="G52" s="424">
        <v>20880</v>
      </c>
      <c r="H52" s="424">
        <v>34800</v>
      </c>
      <c r="I52" s="424">
        <v>20880</v>
      </c>
      <c r="J52" s="424">
        <v>20880</v>
      </c>
      <c r="K52" s="424">
        <v>55680</v>
      </c>
      <c r="L52" s="424">
        <v>34800</v>
      </c>
      <c r="M52" s="424">
        <v>34800</v>
      </c>
      <c r="N52" s="424">
        <v>3480</v>
      </c>
      <c r="O52" s="425">
        <v>34800</v>
      </c>
      <c r="P52" s="426">
        <v>348000</v>
      </c>
    </row>
    <row r="53" spans="2:16" x14ac:dyDescent="0.25">
      <c r="B53" s="766"/>
      <c r="C53" s="403" t="s">
        <v>186</v>
      </c>
      <c r="D53" s="423">
        <v>282240</v>
      </c>
      <c r="E53" s="424">
        <v>388080</v>
      </c>
      <c r="F53" s="424">
        <v>211680</v>
      </c>
      <c r="G53" s="424">
        <v>211680</v>
      </c>
      <c r="H53" s="424">
        <v>352800</v>
      </c>
      <c r="I53" s="424">
        <v>211680</v>
      </c>
      <c r="J53" s="424">
        <v>211680</v>
      </c>
      <c r="K53" s="424">
        <v>564480</v>
      </c>
      <c r="L53" s="424">
        <v>352800</v>
      </c>
      <c r="M53" s="424">
        <v>352800</v>
      </c>
      <c r="N53" s="424">
        <v>35280</v>
      </c>
      <c r="O53" s="425">
        <v>352800</v>
      </c>
      <c r="P53" s="426">
        <v>3528000</v>
      </c>
    </row>
    <row r="54" spans="2:16" ht="16.5" thickBot="1" x14ac:dyDescent="0.3">
      <c r="B54" s="766"/>
      <c r="C54" s="427" t="s">
        <v>187</v>
      </c>
      <c r="D54" s="428">
        <v>3600</v>
      </c>
      <c r="E54" s="429">
        <v>4800</v>
      </c>
      <c r="F54" s="429">
        <v>3600</v>
      </c>
      <c r="G54" s="429">
        <v>7800</v>
      </c>
      <c r="H54" s="429">
        <v>3600</v>
      </c>
      <c r="I54" s="429">
        <v>4200</v>
      </c>
      <c r="J54" s="429">
        <v>4200</v>
      </c>
      <c r="K54" s="429">
        <v>3000</v>
      </c>
      <c r="L54" s="429">
        <v>3600</v>
      </c>
      <c r="M54" s="429">
        <v>3600</v>
      </c>
      <c r="N54" s="429">
        <v>3000</v>
      </c>
      <c r="O54" s="430">
        <v>15000</v>
      </c>
      <c r="P54" s="431">
        <v>60000</v>
      </c>
    </row>
    <row r="55" spans="2:16" x14ac:dyDescent="0.25">
      <c r="B55" s="768" t="s">
        <v>188</v>
      </c>
      <c r="C55" s="432" t="s">
        <v>189</v>
      </c>
      <c r="D55" s="433">
        <v>219240</v>
      </c>
      <c r="E55" s="434">
        <v>421320</v>
      </c>
      <c r="F55" s="434">
        <v>219240</v>
      </c>
      <c r="G55" s="434">
        <v>1431720</v>
      </c>
      <c r="H55" s="434">
        <v>219240</v>
      </c>
      <c r="I55" s="434">
        <v>2341080</v>
      </c>
      <c r="J55" s="434">
        <v>926520.00000000012</v>
      </c>
      <c r="K55" s="434">
        <v>219240</v>
      </c>
      <c r="L55" s="434">
        <v>17539200</v>
      </c>
      <c r="M55" s="434">
        <v>825480</v>
      </c>
      <c r="N55" s="434">
        <v>219240</v>
      </c>
      <c r="O55" s="435">
        <v>7446480</v>
      </c>
      <c r="P55" s="436">
        <v>32028000</v>
      </c>
    </row>
    <row r="56" spans="2:16" x14ac:dyDescent="0.25">
      <c r="B56" s="769"/>
      <c r="C56" s="403" t="s">
        <v>190</v>
      </c>
      <c r="D56" s="423">
        <v>100080</v>
      </c>
      <c r="E56" s="424">
        <v>133440</v>
      </c>
      <c r="F56" s="424">
        <v>100080</v>
      </c>
      <c r="G56" s="424">
        <v>216840</v>
      </c>
      <c r="H56" s="424">
        <v>100080</v>
      </c>
      <c r="I56" s="424">
        <v>116760.00000000001</v>
      </c>
      <c r="J56" s="424">
        <v>116760.00000000001</v>
      </c>
      <c r="K56" s="424">
        <v>83400</v>
      </c>
      <c r="L56" s="424">
        <v>100080</v>
      </c>
      <c r="M56" s="424">
        <v>100080</v>
      </c>
      <c r="N56" s="424">
        <v>83400</v>
      </c>
      <c r="O56" s="425">
        <v>417000</v>
      </c>
      <c r="P56" s="437">
        <v>1668000</v>
      </c>
    </row>
    <row r="57" spans="2:16" x14ac:dyDescent="0.25">
      <c r="B57" s="769"/>
      <c r="C57" s="403" t="s">
        <v>191</v>
      </c>
      <c r="D57" s="423">
        <v>1200000</v>
      </c>
      <c r="E57" s="424">
        <v>1080000</v>
      </c>
      <c r="F57" s="424">
        <v>1080000</v>
      </c>
      <c r="G57" s="424">
        <v>1080000</v>
      </c>
      <c r="H57" s="424">
        <v>1080000</v>
      </c>
      <c r="I57" s="424">
        <v>1080000</v>
      </c>
      <c r="J57" s="424">
        <v>1080000</v>
      </c>
      <c r="K57" s="424">
        <v>1080000</v>
      </c>
      <c r="L57" s="424">
        <v>960000</v>
      </c>
      <c r="M57" s="424">
        <v>840000.00000000012</v>
      </c>
      <c r="N57" s="424">
        <v>720000</v>
      </c>
      <c r="O57" s="425">
        <v>720000</v>
      </c>
      <c r="P57" s="437">
        <v>12000000</v>
      </c>
    </row>
    <row r="58" spans="2:16" x14ac:dyDescent="0.25">
      <c r="B58" s="769"/>
      <c r="C58" s="403" t="s">
        <v>192</v>
      </c>
      <c r="D58" s="423">
        <v>3800720</v>
      </c>
      <c r="E58" s="424">
        <v>3423600</v>
      </c>
      <c r="F58" s="424">
        <v>3420600</v>
      </c>
      <c r="G58" s="424">
        <v>3420480</v>
      </c>
      <c r="H58" s="424">
        <v>3420600</v>
      </c>
      <c r="I58" s="424">
        <v>3420480</v>
      </c>
      <c r="J58" s="424">
        <v>3420600</v>
      </c>
      <c r="K58" s="424">
        <v>3420720</v>
      </c>
      <c r="L58" s="424">
        <v>3040720</v>
      </c>
      <c r="M58" s="424">
        <v>2660840.0000000005</v>
      </c>
      <c r="N58" s="424">
        <v>2280720</v>
      </c>
      <c r="O58" s="425">
        <v>2281920</v>
      </c>
      <c r="P58" s="437">
        <v>38012000</v>
      </c>
    </row>
    <row r="59" spans="2:16" x14ac:dyDescent="0.25">
      <c r="B59" s="769"/>
      <c r="C59" s="403" t="s">
        <v>193</v>
      </c>
      <c r="D59" s="423">
        <v>26640</v>
      </c>
      <c r="E59" s="424">
        <v>35520</v>
      </c>
      <c r="F59" s="424">
        <v>26640</v>
      </c>
      <c r="G59" s="424">
        <v>57720</v>
      </c>
      <c r="H59" s="424">
        <v>26640</v>
      </c>
      <c r="I59" s="424">
        <v>31080.000000000004</v>
      </c>
      <c r="J59" s="424">
        <v>31080.000000000004</v>
      </c>
      <c r="K59" s="424">
        <v>22200</v>
      </c>
      <c r="L59" s="424">
        <v>26640</v>
      </c>
      <c r="M59" s="424">
        <v>26640</v>
      </c>
      <c r="N59" s="424">
        <v>22200</v>
      </c>
      <c r="O59" s="425">
        <v>111000</v>
      </c>
      <c r="P59" s="437">
        <v>444000</v>
      </c>
    </row>
    <row r="60" spans="2:16" x14ac:dyDescent="0.25">
      <c r="B60" s="769"/>
      <c r="C60" s="403" t="s">
        <v>194</v>
      </c>
      <c r="D60" s="423">
        <v>1360200</v>
      </c>
      <c r="E60" s="424">
        <v>1632240</v>
      </c>
      <c r="F60" s="424">
        <v>1088160</v>
      </c>
      <c r="G60" s="424">
        <v>1360200</v>
      </c>
      <c r="H60" s="424">
        <v>1360200</v>
      </c>
      <c r="I60" s="424">
        <v>1360200</v>
      </c>
      <c r="J60" s="424">
        <v>3536520</v>
      </c>
      <c r="K60" s="424">
        <v>7617120.0000000009</v>
      </c>
      <c r="L60" s="424">
        <v>1360200</v>
      </c>
      <c r="M60" s="424">
        <v>1632240</v>
      </c>
      <c r="N60" s="424">
        <v>3264480</v>
      </c>
      <c r="O60" s="425">
        <v>1632240</v>
      </c>
      <c r="P60" s="437">
        <v>27204000</v>
      </c>
    </row>
    <row r="61" spans="2:16" x14ac:dyDescent="0.25">
      <c r="B61" s="769"/>
      <c r="C61" s="403" t="s">
        <v>195</v>
      </c>
      <c r="D61" s="423">
        <v>3025200</v>
      </c>
      <c r="E61" s="424">
        <v>3630240</v>
      </c>
      <c r="F61" s="424">
        <v>2420160</v>
      </c>
      <c r="G61" s="424">
        <v>3025200</v>
      </c>
      <c r="H61" s="424">
        <v>3025200</v>
      </c>
      <c r="I61" s="424">
        <v>3025200</v>
      </c>
      <c r="J61" s="424">
        <v>7865520</v>
      </c>
      <c r="K61" s="424">
        <v>16941120</v>
      </c>
      <c r="L61" s="424">
        <v>3025200</v>
      </c>
      <c r="M61" s="424">
        <v>3630240</v>
      </c>
      <c r="N61" s="424">
        <v>7260480</v>
      </c>
      <c r="O61" s="425">
        <v>3630240</v>
      </c>
      <c r="P61" s="437">
        <v>60504000</v>
      </c>
    </row>
    <row r="62" spans="2:16" x14ac:dyDescent="0.25">
      <c r="B62" s="769"/>
      <c r="C62" s="403" t="s">
        <v>196</v>
      </c>
      <c r="D62" s="423">
        <v>6000</v>
      </c>
      <c r="E62" s="424">
        <v>7200</v>
      </c>
      <c r="F62" s="424">
        <v>4800</v>
      </c>
      <c r="G62" s="424">
        <v>6000</v>
      </c>
      <c r="H62" s="424">
        <v>6000</v>
      </c>
      <c r="I62" s="424">
        <v>6000</v>
      </c>
      <c r="J62" s="424">
        <v>15600</v>
      </c>
      <c r="K62" s="424">
        <v>33600</v>
      </c>
      <c r="L62" s="424">
        <v>6000</v>
      </c>
      <c r="M62" s="424">
        <v>7200</v>
      </c>
      <c r="N62" s="424">
        <v>14400</v>
      </c>
      <c r="O62" s="425">
        <v>7200</v>
      </c>
      <c r="P62" s="437">
        <v>120000</v>
      </c>
    </row>
    <row r="63" spans="2:16" x14ac:dyDescent="0.25">
      <c r="B63" s="769"/>
      <c r="C63" s="403" t="s">
        <v>197</v>
      </c>
      <c r="D63" s="423">
        <v>194400</v>
      </c>
      <c r="E63" s="424">
        <v>233280</v>
      </c>
      <c r="F63" s="424">
        <v>155520</v>
      </c>
      <c r="G63" s="424">
        <v>194400</v>
      </c>
      <c r="H63" s="424">
        <v>194400</v>
      </c>
      <c r="I63" s="424">
        <v>194400</v>
      </c>
      <c r="J63" s="424">
        <v>505440</v>
      </c>
      <c r="K63" s="424">
        <v>1088640</v>
      </c>
      <c r="L63" s="424">
        <v>194400</v>
      </c>
      <c r="M63" s="424">
        <v>233280</v>
      </c>
      <c r="N63" s="424">
        <v>466560</v>
      </c>
      <c r="O63" s="425">
        <v>233280</v>
      </c>
      <c r="P63" s="437">
        <v>3888000</v>
      </c>
    </row>
    <row r="64" spans="2:16" x14ac:dyDescent="0.25">
      <c r="B64" s="769"/>
      <c r="C64" s="403" t="s">
        <v>198</v>
      </c>
      <c r="D64" s="423">
        <v>261000</v>
      </c>
      <c r="E64" s="424">
        <v>313200</v>
      </c>
      <c r="F64" s="424">
        <v>208800</v>
      </c>
      <c r="G64" s="424">
        <v>261000</v>
      </c>
      <c r="H64" s="424">
        <v>261000</v>
      </c>
      <c r="I64" s="424">
        <v>261000</v>
      </c>
      <c r="J64" s="424">
        <v>678600</v>
      </c>
      <c r="K64" s="424">
        <v>1461600.0000000002</v>
      </c>
      <c r="L64" s="424">
        <v>261000</v>
      </c>
      <c r="M64" s="424">
        <v>313200</v>
      </c>
      <c r="N64" s="424">
        <v>626400</v>
      </c>
      <c r="O64" s="425">
        <v>313200</v>
      </c>
      <c r="P64" s="437">
        <v>5220000</v>
      </c>
    </row>
    <row r="65" spans="2:16" x14ac:dyDescent="0.25">
      <c r="B65" s="769"/>
      <c r="C65" s="403" t="s">
        <v>199</v>
      </c>
      <c r="D65" s="423">
        <v>1800</v>
      </c>
      <c r="E65" s="424">
        <v>2160</v>
      </c>
      <c r="F65" s="424">
        <v>1440</v>
      </c>
      <c r="G65" s="424">
        <v>1800</v>
      </c>
      <c r="H65" s="424">
        <v>1800</v>
      </c>
      <c r="I65" s="424">
        <v>1800</v>
      </c>
      <c r="J65" s="424">
        <v>4680</v>
      </c>
      <c r="K65" s="424">
        <v>10080.000000000002</v>
      </c>
      <c r="L65" s="424">
        <v>1800</v>
      </c>
      <c r="M65" s="424">
        <v>2160</v>
      </c>
      <c r="N65" s="424">
        <v>4320</v>
      </c>
      <c r="O65" s="425">
        <v>2160</v>
      </c>
      <c r="P65" s="437">
        <v>36000</v>
      </c>
    </row>
    <row r="66" spans="2:16" x14ac:dyDescent="0.25">
      <c r="B66" s="769"/>
      <c r="C66" s="403" t="s">
        <v>200</v>
      </c>
      <c r="D66" s="423">
        <v>55440</v>
      </c>
      <c r="E66" s="424">
        <v>73920</v>
      </c>
      <c r="F66" s="424">
        <v>55440</v>
      </c>
      <c r="G66" s="424">
        <v>120120</v>
      </c>
      <c r="H66" s="424">
        <v>55440</v>
      </c>
      <c r="I66" s="424">
        <v>64680.000000000007</v>
      </c>
      <c r="J66" s="424">
        <v>64680.000000000007</v>
      </c>
      <c r="K66" s="424">
        <v>46200</v>
      </c>
      <c r="L66" s="424">
        <v>55440</v>
      </c>
      <c r="M66" s="424">
        <v>55440</v>
      </c>
      <c r="N66" s="424">
        <v>46200</v>
      </c>
      <c r="O66" s="425">
        <v>231000</v>
      </c>
      <c r="P66" s="437">
        <v>924000</v>
      </c>
    </row>
    <row r="67" spans="2:16" x14ac:dyDescent="0.25">
      <c r="B67" s="769"/>
      <c r="C67" s="403" t="s">
        <v>201</v>
      </c>
      <c r="D67" s="423">
        <v>728400</v>
      </c>
      <c r="E67" s="424">
        <v>874080</v>
      </c>
      <c r="F67" s="424">
        <v>582720</v>
      </c>
      <c r="G67" s="424">
        <v>728400</v>
      </c>
      <c r="H67" s="424">
        <v>728400</v>
      </c>
      <c r="I67" s="424">
        <v>728400</v>
      </c>
      <c r="J67" s="424">
        <v>1893840</v>
      </c>
      <c r="K67" s="424">
        <v>4079040</v>
      </c>
      <c r="L67" s="424">
        <v>728400</v>
      </c>
      <c r="M67" s="424">
        <v>874080</v>
      </c>
      <c r="N67" s="424">
        <v>1748160</v>
      </c>
      <c r="O67" s="425">
        <v>874080</v>
      </c>
      <c r="P67" s="437">
        <v>14568000</v>
      </c>
    </row>
    <row r="68" spans="2:16" x14ac:dyDescent="0.25">
      <c r="B68" s="769"/>
      <c r="C68" s="403" t="s">
        <v>202</v>
      </c>
      <c r="D68" s="423">
        <v>36840</v>
      </c>
      <c r="E68" s="424">
        <v>44400</v>
      </c>
      <c r="F68" s="424">
        <v>29760</v>
      </c>
      <c r="G68" s="424">
        <v>38520</v>
      </c>
      <c r="H68" s="424">
        <v>36840</v>
      </c>
      <c r="I68" s="424">
        <v>37080</v>
      </c>
      <c r="J68" s="424">
        <v>93720</v>
      </c>
      <c r="K68" s="424">
        <v>199440.00000000003</v>
      </c>
      <c r="L68" s="424">
        <v>36840</v>
      </c>
      <c r="M68" s="424">
        <v>43920</v>
      </c>
      <c r="N68" s="424">
        <v>86160</v>
      </c>
      <c r="O68" s="425">
        <v>48480</v>
      </c>
      <c r="P68" s="437">
        <v>732000</v>
      </c>
    </row>
    <row r="69" spans="2:16" x14ac:dyDescent="0.25">
      <c r="B69" s="769"/>
      <c r="C69" s="403" t="s">
        <v>203</v>
      </c>
      <c r="D69" s="423">
        <v>305520</v>
      </c>
      <c r="E69" s="424">
        <v>366720</v>
      </c>
      <c r="F69" s="424">
        <v>366480</v>
      </c>
      <c r="G69" s="424">
        <v>367320</v>
      </c>
      <c r="H69" s="424">
        <v>244560</v>
      </c>
      <c r="I69" s="424">
        <v>244680</v>
      </c>
      <c r="J69" s="424">
        <v>610440</v>
      </c>
      <c r="K69" s="424">
        <v>366360</v>
      </c>
      <c r="L69" s="424">
        <v>366480</v>
      </c>
      <c r="M69" s="424">
        <v>1158960</v>
      </c>
      <c r="N69" s="424">
        <v>671160</v>
      </c>
      <c r="O69" s="425">
        <v>1039320.0000000001</v>
      </c>
      <c r="P69" s="437">
        <v>6108000</v>
      </c>
    </row>
    <row r="70" spans="2:16" x14ac:dyDescent="0.25">
      <c r="B70" s="769"/>
      <c r="C70" s="403" t="s">
        <v>204</v>
      </c>
      <c r="D70" s="423">
        <v>600</v>
      </c>
      <c r="E70" s="424">
        <v>720</v>
      </c>
      <c r="F70" s="424">
        <v>720</v>
      </c>
      <c r="G70" s="424">
        <v>720</v>
      </c>
      <c r="H70" s="424">
        <v>480</v>
      </c>
      <c r="I70" s="424">
        <v>480</v>
      </c>
      <c r="J70" s="424">
        <v>1200</v>
      </c>
      <c r="K70" s="424">
        <v>720</v>
      </c>
      <c r="L70" s="424">
        <v>720</v>
      </c>
      <c r="M70" s="424">
        <v>2280</v>
      </c>
      <c r="N70" s="424">
        <v>1320</v>
      </c>
      <c r="O70" s="425">
        <v>2040.0000000000002</v>
      </c>
      <c r="P70" s="437">
        <v>12000</v>
      </c>
    </row>
    <row r="71" spans="2:16" ht="16.5" thickBot="1" x14ac:dyDescent="0.3">
      <c r="B71" s="770"/>
      <c r="C71" s="438" t="s">
        <v>205</v>
      </c>
      <c r="D71" s="439">
        <v>6480</v>
      </c>
      <c r="E71" s="440">
        <v>8640</v>
      </c>
      <c r="F71" s="440">
        <v>6480</v>
      </c>
      <c r="G71" s="440">
        <v>14040</v>
      </c>
      <c r="H71" s="440">
        <v>6480</v>
      </c>
      <c r="I71" s="440">
        <v>7560.0000000000009</v>
      </c>
      <c r="J71" s="440">
        <v>7560.0000000000009</v>
      </c>
      <c r="K71" s="440">
        <v>5400</v>
      </c>
      <c r="L71" s="440">
        <v>6480</v>
      </c>
      <c r="M71" s="440">
        <v>6480</v>
      </c>
      <c r="N71" s="440">
        <v>5400</v>
      </c>
      <c r="O71" s="441">
        <v>27000</v>
      </c>
      <c r="P71" s="442">
        <v>108000</v>
      </c>
    </row>
    <row r="72" spans="2:16" x14ac:dyDescent="0.25">
      <c r="B72" s="766" t="s">
        <v>206</v>
      </c>
      <c r="C72" s="443" t="s">
        <v>207</v>
      </c>
      <c r="D72" s="444">
        <v>0</v>
      </c>
      <c r="E72" s="445">
        <v>0</v>
      </c>
      <c r="F72" s="445">
        <v>0</v>
      </c>
      <c r="G72" s="445">
        <v>0</v>
      </c>
      <c r="H72" s="445">
        <v>0</v>
      </c>
      <c r="I72" s="445">
        <v>0</v>
      </c>
      <c r="J72" s="445">
        <v>0</v>
      </c>
      <c r="K72" s="445">
        <v>0</v>
      </c>
      <c r="L72" s="445">
        <v>0</v>
      </c>
      <c r="M72" s="445">
        <v>0</v>
      </c>
      <c r="N72" s="445">
        <v>0</v>
      </c>
      <c r="O72" s="446">
        <v>10</v>
      </c>
      <c r="P72" s="447">
        <v>10</v>
      </c>
    </row>
    <row r="73" spans="2:16" x14ac:dyDescent="0.25">
      <c r="B73" s="766"/>
      <c r="C73" s="403" t="s">
        <v>208</v>
      </c>
      <c r="D73" s="423">
        <v>0</v>
      </c>
      <c r="E73" s="424">
        <v>0</v>
      </c>
      <c r="F73" s="424">
        <v>0</v>
      </c>
      <c r="G73" s="424">
        <v>0</v>
      </c>
      <c r="H73" s="424">
        <v>0</v>
      </c>
      <c r="I73" s="424">
        <v>0</v>
      </c>
      <c r="J73" s="424">
        <v>0</v>
      </c>
      <c r="K73" s="424">
        <v>0</v>
      </c>
      <c r="L73" s="424">
        <v>0</v>
      </c>
      <c r="M73" s="424">
        <v>0</v>
      </c>
      <c r="N73" s="424">
        <v>0</v>
      </c>
      <c r="O73" s="425">
        <v>2</v>
      </c>
      <c r="P73" s="426">
        <v>2</v>
      </c>
    </row>
    <row r="74" spans="2:16" ht="16.5" thickBot="1" x14ac:dyDescent="0.3">
      <c r="B74" s="766"/>
      <c r="C74" s="403" t="s">
        <v>209</v>
      </c>
      <c r="D74" s="423">
        <v>0</v>
      </c>
      <c r="E74" s="424">
        <v>0</v>
      </c>
      <c r="F74" s="424">
        <v>0</v>
      </c>
      <c r="G74" s="424">
        <v>0</v>
      </c>
      <c r="H74" s="424">
        <v>0</v>
      </c>
      <c r="I74" s="424">
        <v>0</v>
      </c>
      <c r="J74" s="424">
        <v>0</v>
      </c>
      <c r="K74" s="424">
        <v>0</v>
      </c>
      <c r="L74" s="424">
        <v>0</v>
      </c>
      <c r="M74" s="424">
        <v>0</v>
      </c>
      <c r="N74" s="424">
        <v>0</v>
      </c>
      <c r="O74" s="425">
        <v>1</v>
      </c>
      <c r="P74" s="426">
        <v>1</v>
      </c>
    </row>
    <row r="75" spans="2:16" ht="16.5" thickBot="1" x14ac:dyDescent="0.3">
      <c r="B75" s="448" t="s">
        <v>61</v>
      </c>
      <c r="C75" s="449"/>
      <c r="D75" s="450">
        <f t="shared" ref="D75:P75" si="1">SUM(D8:D74)</f>
        <v>463733168</v>
      </c>
      <c r="E75" s="450">
        <f t="shared" si="1"/>
        <v>534174784</v>
      </c>
      <c r="F75" s="450">
        <f t="shared" si="1"/>
        <v>413109560</v>
      </c>
      <c r="G75" s="450">
        <f t="shared" si="1"/>
        <v>420294752</v>
      </c>
      <c r="H75" s="450">
        <f t="shared" si="1"/>
        <v>384464344</v>
      </c>
      <c r="I75" s="450">
        <f t="shared" si="1"/>
        <v>400410496</v>
      </c>
      <c r="J75" s="450">
        <f t="shared" si="1"/>
        <v>434456104</v>
      </c>
      <c r="K75" s="450">
        <f t="shared" si="1"/>
        <v>436996168</v>
      </c>
      <c r="L75" s="450">
        <f t="shared" si="1"/>
        <v>450172656</v>
      </c>
      <c r="M75" s="450">
        <f t="shared" si="1"/>
        <v>449531840</v>
      </c>
      <c r="N75" s="450">
        <f t="shared" si="1"/>
        <v>372357792</v>
      </c>
      <c r="O75" s="450">
        <f t="shared" si="1"/>
        <v>470352749</v>
      </c>
      <c r="P75" s="451">
        <f t="shared" si="1"/>
        <v>5230054413</v>
      </c>
    </row>
    <row r="77" spans="2:16" x14ac:dyDescent="0.25">
      <c r="P77" s="455"/>
    </row>
  </sheetData>
  <autoFilter ref="A7:Z75" xr:uid="{00000000-0001-0000-0100-000000000000}"/>
  <mergeCells count="10">
    <mergeCell ref="B39:B42"/>
    <mergeCell ref="B43:B54"/>
    <mergeCell ref="B55:B71"/>
    <mergeCell ref="B72:B74"/>
    <mergeCell ref="B3:O3"/>
    <mergeCell ref="B4:O4"/>
    <mergeCell ref="B5:O5"/>
    <mergeCell ref="B8:B13"/>
    <mergeCell ref="B14:B17"/>
    <mergeCell ref="B19:B38"/>
  </mergeCells>
  <pageMargins left="0.25" right="0.25" top="0.75" bottom="0.75" header="0.3" footer="0.3"/>
  <pageSetup paperSize="9" scale="73" fitToHeight="20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>
    <tabColor rgb="FFFFC000"/>
    <pageSetUpPr fitToPage="1"/>
  </sheetPr>
  <dimension ref="A1:BC2299"/>
  <sheetViews>
    <sheetView showGridLines="0" zoomScaleNormal="100" workbookViewId="0">
      <selection activeCell="H2305" sqref="H2305"/>
    </sheetView>
  </sheetViews>
  <sheetFormatPr defaultColWidth="9.140625" defaultRowHeight="15" x14ac:dyDescent="0.2"/>
  <cols>
    <col min="1" max="1" width="1.85546875" style="365" customWidth="1"/>
    <col min="2" max="2" width="11.5703125" style="365" bestFit="1" customWidth="1"/>
    <col min="3" max="3" width="42.7109375" style="365" customWidth="1"/>
    <col min="4" max="4" width="15.28515625" style="365" bestFit="1" customWidth="1"/>
    <col min="5" max="5" width="75.140625" style="365" customWidth="1"/>
    <col min="6" max="6" width="17.5703125" style="368" bestFit="1" customWidth="1"/>
    <col min="7" max="7" width="17.5703125" style="365" hidden="1" customWidth="1"/>
    <col min="8" max="8" width="15.28515625" style="389" bestFit="1" customWidth="1"/>
    <col min="9" max="9" width="20.140625" style="365" bestFit="1" customWidth="1"/>
    <col min="10" max="10" width="16.85546875" style="365" bestFit="1" customWidth="1"/>
    <col min="11" max="21" width="15.28515625" style="365" bestFit="1" customWidth="1"/>
    <col min="22" max="52" width="9.140625" style="365"/>
    <col min="53" max="53" width="15.28515625" style="365" bestFit="1" customWidth="1"/>
    <col min="54" max="16384" width="9.140625" style="365"/>
  </cols>
  <sheetData>
    <row r="1" spans="1:37" s="366" customFormat="1" x14ac:dyDescent="0.2">
      <c r="A1" s="369"/>
      <c r="B1" s="777"/>
      <c r="C1" s="777"/>
      <c r="D1" s="777"/>
      <c r="E1" s="777"/>
      <c r="F1" s="777"/>
      <c r="G1" s="777"/>
      <c r="H1" s="777"/>
      <c r="I1" s="777"/>
      <c r="J1" s="777"/>
      <c r="K1" s="777"/>
      <c r="L1" s="777"/>
      <c r="M1" s="777"/>
      <c r="N1" s="777"/>
      <c r="O1" s="777"/>
      <c r="P1" s="777"/>
      <c r="Q1" s="777"/>
      <c r="R1" s="777"/>
      <c r="S1" s="777"/>
      <c r="T1" s="362"/>
      <c r="U1" s="362"/>
    </row>
    <row r="2" spans="1:37" s="366" customFormat="1" ht="18" x14ac:dyDescent="0.2">
      <c r="A2" s="369"/>
      <c r="B2" s="778" t="s">
        <v>62</v>
      </c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</row>
    <row r="3" spans="1:37" s="366" customFormat="1" x14ac:dyDescent="0.2">
      <c r="A3" s="369"/>
      <c r="C3" s="370"/>
      <c r="D3" s="370"/>
      <c r="E3" s="370"/>
      <c r="F3" s="371"/>
      <c r="G3" s="371"/>
      <c r="H3" s="386"/>
      <c r="I3" s="371"/>
      <c r="J3" s="371"/>
      <c r="K3" s="371"/>
      <c r="L3" s="362"/>
      <c r="M3" s="362"/>
      <c r="N3" s="362"/>
      <c r="O3" s="362"/>
      <c r="P3" s="362"/>
      <c r="Q3" s="362"/>
      <c r="R3" s="362"/>
      <c r="S3" s="362"/>
      <c r="T3" s="362"/>
      <c r="U3" s="362"/>
    </row>
    <row r="4" spans="1:37" s="366" customFormat="1" ht="15.75" x14ac:dyDescent="0.2">
      <c r="A4" s="369"/>
      <c r="B4" s="779" t="s">
        <v>210</v>
      </c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</row>
    <row r="5" spans="1:37" s="366" customFormat="1" x14ac:dyDescent="0.2">
      <c r="A5" s="369"/>
      <c r="F5" s="362"/>
      <c r="G5" s="362"/>
      <c r="H5" s="387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</row>
    <row r="6" spans="1:37" s="366" customFormat="1" x14ac:dyDescent="0.2">
      <c r="A6" s="369"/>
      <c r="G6" s="362"/>
      <c r="H6" s="387"/>
      <c r="I6" s="362"/>
      <c r="J6" s="362"/>
      <c r="K6" s="362"/>
      <c r="L6" s="362"/>
      <c r="M6" s="362"/>
      <c r="N6" s="362"/>
      <c r="O6" s="362"/>
      <c r="P6" s="362"/>
      <c r="Q6" s="362"/>
      <c r="R6" s="362"/>
      <c r="S6" s="362"/>
      <c r="T6" s="362"/>
      <c r="U6" s="362"/>
    </row>
    <row r="7" spans="1:37" s="366" customFormat="1" x14ac:dyDescent="0.2">
      <c r="A7" s="369"/>
      <c r="F7" s="362">
        <f t="shared" ref="F7:U7" si="0">SUBTOTAL(9,F10:F2299)</f>
        <v>4966788751</v>
      </c>
      <c r="G7" s="362">
        <f t="shared" si="0"/>
        <v>3980</v>
      </c>
      <c r="H7" s="362">
        <f t="shared" si="0"/>
        <v>443345607.0000003</v>
      </c>
      <c r="I7" s="362">
        <f t="shared" si="0"/>
        <v>4523443143.9999981</v>
      </c>
      <c r="J7" s="362">
        <f t="shared" si="0"/>
        <v>493526699.25981963</v>
      </c>
      <c r="K7" s="362">
        <f t="shared" si="0"/>
        <v>326367064.54230875</v>
      </c>
      <c r="L7" s="362">
        <f t="shared" si="0"/>
        <v>203124694.46865681</v>
      </c>
      <c r="M7" s="362">
        <f t="shared" si="0"/>
        <v>339579879.36003679</v>
      </c>
      <c r="N7" s="362">
        <f t="shared" si="0"/>
        <v>206848692.33198068</v>
      </c>
      <c r="O7" s="362">
        <f t="shared" si="0"/>
        <v>314570362.52452415</v>
      </c>
      <c r="P7" s="362">
        <f t="shared" si="0"/>
        <v>162070510.49336892</v>
      </c>
      <c r="Q7" s="362">
        <f t="shared" si="0"/>
        <v>150533207.26270455</v>
      </c>
      <c r="R7" s="362">
        <f t="shared" si="0"/>
        <v>177100840.26000005</v>
      </c>
      <c r="S7" s="362">
        <f t="shared" si="0"/>
        <v>152597055.26000005</v>
      </c>
      <c r="T7" s="362">
        <f t="shared" si="0"/>
        <v>151319517.36000004</v>
      </c>
      <c r="U7" s="362">
        <f t="shared" si="0"/>
        <v>181887616.74999991</v>
      </c>
    </row>
    <row r="8" spans="1:37" s="366" customFormat="1" ht="15.75" thickBot="1" x14ac:dyDescent="0.25">
      <c r="A8" s="369"/>
      <c r="F8" s="362"/>
      <c r="G8" s="362"/>
      <c r="H8" s="362"/>
      <c r="I8" s="362"/>
      <c r="J8" s="362"/>
      <c r="K8" s="362"/>
      <c r="L8" s="362"/>
      <c r="M8" s="362"/>
      <c r="N8" s="362"/>
      <c r="O8" s="362"/>
      <c r="P8" s="362"/>
      <c r="Q8" s="362"/>
      <c r="R8" s="362"/>
      <c r="S8" s="362"/>
      <c r="T8" s="362"/>
      <c r="U8" s="362"/>
    </row>
    <row r="9" spans="1:37" s="367" customFormat="1" ht="48" thickBot="1" x14ac:dyDescent="0.25">
      <c r="A9" s="372"/>
      <c r="B9" s="361" t="s">
        <v>211</v>
      </c>
      <c r="C9" s="361" t="s">
        <v>88</v>
      </c>
      <c r="D9" s="361" t="s">
        <v>212</v>
      </c>
      <c r="E9" s="361" t="s">
        <v>213</v>
      </c>
      <c r="F9" s="373" t="s">
        <v>214</v>
      </c>
      <c r="G9" s="363" t="s">
        <v>76</v>
      </c>
      <c r="H9" s="388" t="s">
        <v>76</v>
      </c>
      <c r="I9" s="363" t="s">
        <v>215</v>
      </c>
      <c r="J9" s="363" t="s">
        <v>216</v>
      </c>
      <c r="K9" s="364" t="s">
        <v>217</v>
      </c>
      <c r="L9" s="364" t="s">
        <v>218</v>
      </c>
      <c r="M9" s="364" t="s">
        <v>219</v>
      </c>
      <c r="N9" s="364" t="s">
        <v>220</v>
      </c>
      <c r="O9" s="364" t="s">
        <v>221</v>
      </c>
      <c r="P9" s="364" t="s">
        <v>222</v>
      </c>
      <c r="Q9" s="364" t="s">
        <v>223</v>
      </c>
      <c r="R9" s="364" t="s">
        <v>224</v>
      </c>
      <c r="S9" s="364" t="s">
        <v>225</v>
      </c>
      <c r="T9" s="364" t="s">
        <v>226</v>
      </c>
      <c r="U9" s="364" t="s">
        <v>227</v>
      </c>
    </row>
    <row r="10" spans="1:37" ht="15.75" hidden="1" thickTop="1" x14ac:dyDescent="0.2">
      <c r="B10" s="374" t="s">
        <v>228</v>
      </c>
      <c r="C10" s="365" t="s">
        <v>229</v>
      </c>
      <c r="D10" s="375" t="s">
        <v>138</v>
      </c>
      <c r="E10" s="375" t="s">
        <v>230</v>
      </c>
      <c r="F10" s="546">
        <v>2000000</v>
      </c>
      <c r="G10" s="547"/>
      <c r="H10" s="547">
        <v>0</v>
      </c>
      <c r="I10" s="547">
        <f>F10-H10</f>
        <v>2000000</v>
      </c>
      <c r="J10" s="547">
        <v>166666.66666666666</v>
      </c>
      <c r="K10" s="547">
        <v>166666.66666666666</v>
      </c>
      <c r="L10" s="547">
        <v>166666.66666666666</v>
      </c>
      <c r="M10" s="547">
        <v>166666.66666666666</v>
      </c>
      <c r="N10" s="547">
        <v>166666.66666666666</v>
      </c>
      <c r="O10" s="547">
        <v>166666.66666666666</v>
      </c>
      <c r="P10" s="547">
        <v>166666.66666666666</v>
      </c>
      <c r="Q10" s="547">
        <v>166666.66666666666</v>
      </c>
      <c r="R10" s="547">
        <v>166666.66666666666</v>
      </c>
      <c r="S10" s="547">
        <v>166666.66666666666</v>
      </c>
      <c r="T10" s="547">
        <v>166666.66666666666</v>
      </c>
      <c r="U10" s="547">
        <v>166666.66666666666</v>
      </c>
      <c r="W10" s="528"/>
      <c r="X10" s="528"/>
      <c r="Y10" s="528"/>
      <c r="Z10" s="528"/>
      <c r="AA10" s="528"/>
      <c r="AB10" s="528"/>
      <c r="AC10" s="528"/>
      <c r="AD10" s="528"/>
      <c r="AE10" s="528"/>
      <c r="AF10" s="528"/>
      <c r="AG10" s="528"/>
      <c r="AH10" s="528"/>
    </row>
    <row r="11" spans="1:37" ht="15.75" hidden="1" thickTop="1" x14ac:dyDescent="0.2">
      <c r="B11" s="374" t="s">
        <v>228</v>
      </c>
      <c r="C11" s="365" t="s">
        <v>231</v>
      </c>
      <c r="D11" s="375" t="s">
        <v>138</v>
      </c>
      <c r="E11" s="376" t="s">
        <v>230</v>
      </c>
      <c r="F11" s="548">
        <v>1</v>
      </c>
      <c r="G11" s="547"/>
      <c r="H11" s="547">
        <v>0</v>
      </c>
      <c r="I11" s="547">
        <f t="shared" ref="I11:I78" si="1">F11-H11</f>
        <v>1</v>
      </c>
      <c r="J11" s="547">
        <v>0</v>
      </c>
      <c r="K11" s="547">
        <v>1</v>
      </c>
      <c r="L11" s="547">
        <v>0</v>
      </c>
      <c r="M11" s="547">
        <v>0</v>
      </c>
      <c r="N11" s="547">
        <v>0</v>
      </c>
      <c r="O11" s="547">
        <v>0</v>
      </c>
      <c r="P11" s="547">
        <v>0</v>
      </c>
      <c r="Q11" s="547">
        <v>0</v>
      </c>
      <c r="R11" s="547">
        <v>0</v>
      </c>
      <c r="S11" s="547">
        <v>0</v>
      </c>
      <c r="T11" s="547">
        <v>0</v>
      </c>
      <c r="U11" s="547">
        <v>0</v>
      </c>
    </row>
    <row r="12" spans="1:37" ht="15.75" hidden="1" thickTop="1" x14ac:dyDescent="0.2">
      <c r="B12" s="374" t="s">
        <v>228</v>
      </c>
      <c r="C12" s="365" t="s">
        <v>232</v>
      </c>
      <c r="D12" s="375" t="s">
        <v>138</v>
      </c>
      <c r="E12" s="376" t="s">
        <v>230</v>
      </c>
      <c r="F12" s="548">
        <v>1</v>
      </c>
      <c r="G12" s="547"/>
      <c r="H12" s="547">
        <v>0</v>
      </c>
      <c r="I12" s="547">
        <f t="shared" si="1"/>
        <v>1</v>
      </c>
      <c r="J12" s="547">
        <v>0</v>
      </c>
      <c r="K12" s="547">
        <v>1</v>
      </c>
      <c r="L12" s="547">
        <v>0</v>
      </c>
      <c r="M12" s="547"/>
      <c r="N12" s="547">
        <v>0</v>
      </c>
      <c r="O12" s="547">
        <v>0</v>
      </c>
      <c r="P12" s="547">
        <v>0</v>
      </c>
      <c r="Q12" s="547">
        <v>0</v>
      </c>
      <c r="R12" s="547">
        <v>0</v>
      </c>
      <c r="S12" s="547">
        <v>0</v>
      </c>
      <c r="T12" s="547">
        <v>0</v>
      </c>
      <c r="U12" s="547">
        <v>0</v>
      </c>
    </row>
    <row r="13" spans="1:37" ht="15.75" hidden="1" thickTop="1" x14ac:dyDescent="0.2">
      <c r="B13" s="374" t="s">
        <v>228</v>
      </c>
      <c r="C13" s="365" t="s">
        <v>233</v>
      </c>
      <c r="D13" s="375" t="s">
        <v>138</v>
      </c>
      <c r="E13" s="376" t="s">
        <v>230</v>
      </c>
      <c r="F13" s="548">
        <v>8999997</v>
      </c>
      <c r="G13" s="547"/>
      <c r="H13" s="547">
        <v>0</v>
      </c>
      <c r="I13" s="547">
        <f t="shared" si="1"/>
        <v>8999997</v>
      </c>
      <c r="J13" s="547">
        <v>749999.74999999965</v>
      </c>
      <c r="K13" s="547">
        <v>749999.74999999965</v>
      </c>
      <c r="L13" s="547">
        <v>749999.74999999965</v>
      </c>
      <c r="M13" s="547">
        <v>749999.74999999965</v>
      </c>
      <c r="N13" s="547">
        <v>749999.74999999965</v>
      </c>
      <c r="O13" s="547">
        <v>749999.74999999965</v>
      </c>
      <c r="P13" s="547">
        <v>749999.74999999965</v>
      </c>
      <c r="Q13" s="547">
        <v>749999.74999999965</v>
      </c>
      <c r="R13" s="547">
        <v>749999.74999999965</v>
      </c>
      <c r="S13" s="547">
        <v>749999.74999999965</v>
      </c>
      <c r="T13" s="547">
        <v>749999.74999999965</v>
      </c>
      <c r="U13" s="547">
        <v>749999.74999999965</v>
      </c>
      <c r="W13" s="528"/>
      <c r="AK13" s="529"/>
    </row>
    <row r="14" spans="1:37" ht="15.75" hidden="1" thickTop="1" x14ac:dyDescent="0.2">
      <c r="B14" s="374" t="s">
        <v>228</v>
      </c>
      <c r="C14" s="365" t="s">
        <v>234</v>
      </c>
      <c r="D14" s="375" t="s">
        <v>138</v>
      </c>
      <c r="E14" s="376" t="s">
        <v>230</v>
      </c>
      <c r="F14" s="548">
        <v>2000000</v>
      </c>
      <c r="G14" s="547"/>
      <c r="H14" s="547">
        <v>0</v>
      </c>
      <c r="I14" s="547">
        <f t="shared" si="1"/>
        <v>2000000</v>
      </c>
      <c r="J14" s="547">
        <v>166666.6666666666</v>
      </c>
      <c r="K14" s="547">
        <v>166666.6666666666</v>
      </c>
      <c r="L14" s="547">
        <v>166666.6666666666</v>
      </c>
      <c r="M14" s="547">
        <v>166666.6666666666</v>
      </c>
      <c r="N14" s="547">
        <v>166666.6666666666</v>
      </c>
      <c r="O14" s="547">
        <v>166666.6666666666</v>
      </c>
      <c r="P14" s="547">
        <v>166666.6666666666</v>
      </c>
      <c r="Q14" s="547">
        <v>166666.6666666666</v>
      </c>
      <c r="R14" s="547">
        <v>166666.6666666666</v>
      </c>
      <c r="S14" s="547">
        <v>166666.6666666666</v>
      </c>
      <c r="T14" s="547">
        <v>166666.6666666666</v>
      </c>
      <c r="U14" s="547">
        <v>166666.6666666666</v>
      </c>
    </row>
    <row r="15" spans="1:37" ht="15.75" hidden="1" thickTop="1" x14ac:dyDescent="0.2">
      <c r="B15" s="374" t="s">
        <v>228</v>
      </c>
      <c r="C15" s="365" t="s">
        <v>235</v>
      </c>
      <c r="D15" s="375" t="s">
        <v>138</v>
      </c>
      <c r="E15" s="376" t="s">
        <v>230</v>
      </c>
      <c r="F15" s="548">
        <v>1</v>
      </c>
      <c r="G15" s="547"/>
      <c r="H15" s="547">
        <v>0</v>
      </c>
      <c r="I15" s="547">
        <f t="shared" si="1"/>
        <v>1</v>
      </c>
      <c r="J15" s="547">
        <v>1</v>
      </c>
      <c r="K15" s="547">
        <v>0</v>
      </c>
      <c r="L15" s="547">
        <v>0</v>
      </c>
      <c r="M15" s="547">
        <v>0</v>
      </c>
      <c r="N15" s="547">
        <v>0</v>
      </c>
      <c r="O15" s="547">
        <v>0</v>
      </c>
      <c r="P15" s="547">
        <v>0</v>
      </c>
      <c r="Q15" s="547">
        <v>0</v>
      </c>
      <c r="R15" s="547">
        <v>0</v>
      </c>
      <c r="S15" s="547">
        <v>0</v>
      </c>
      <c r="T15" s="547">
        <v>0</v>
      </c>
      <c r="U15" s="547">
        <v>0</v>
      </c>
    </row>
    <row r="16" spans="1:37" ht="15.75" hidden="1" thickTop="1" x14ac:dyDescent="0.2">
      <c r="B16" s="374" t="s">
        <v>228</v>
      </c>
      <c r="C16" s="365" t="s">
        <v>236</v>
      </c>
      <c r="D16" s="375" t="s">
        <v>138</v>
      </c>
      <c r="E16" s="376" t="s">
        <v>237</v>
      </c>
      <c r="F16" s="548">
        <v>1</v>
      </c>
      <c r="G16" s="547"/>
      <c r="H16" s="547">
        <v>0</v>
      </c>
      <c r="I16" s="547">
        <f t="shared" si="1"/>
        <v>1</v>
      </c>
      <c r="J16" s="547">
        <v>1</v>
      </c>
      <c r="K16" s="547">
        <v>0</v>
      </c>
      <c r="L16" s="547">
        <v>0</v>
      </c>
      <c r="M16" s="547">
        <v>0</v>
      </c>
      <c r="N16" s="547">
        <v>0</v>
      </c>
      <c r="O16" s="547">
        <v>0</v>
      </c>
      <c r="P16" s="547">
        <v>0</v>
      </c>
      <c r="Q16" s="547">
        <v>0</v>
      </c>
      <c r="R16" s="547">
        <v>0</v>
      </c>
      <c r="S16" s="547">
        <v>0</v>
      </c>
      <c r="T16" s="547">
        <v>0</v>
      </c>
      <c r="U16" s="547">
        <v>0</v>
      </c>
    </row>
    <row r="17" spans="2:36" ht="15.75" hidden="1" thickTop="1" x14ac:dyDescent="0.2">
      <c r="B17" s="374" t="s">
        <v>228</v>
      </c>
      <c r="C17" s="365" t="s">
        <v>238</v>
      </c>
      <c r="D17" s="375" t="s">
        <v>138</v>
      </c>
      <c r="E17" s="376" t="s">
        <v>237</v>
      </c>
      <c r="F17" s="548">
        <v>1500000</v>
      </c>
      <c r="G17" s="547"/>
      <c r="H17" s="547">
        <v>0</v>
      </c>
      <c r="I17" s="547">
        <f t="shared" si="1"/>
        <v>1500000</v>
      </c>
      <c r="J17" s="547">
        <v>124999.99999999996</v>
      </c>
      <c r="K17" s="547">
        <v>124999.99999999996</v>
      </c>
      <c r="L17" s="547">
        <v>124999.99999999996</v>
      </c>
      <c r="M17" s="547">
        <v>124999.99999999996</v>
      </c>
      <c r="N17" s="547">
        <v>124999.99999999996</v>
      </c>
      <c r="O17" s="547">
        <v>124999.99999999996</v>
      </c>
      <c r="P17" s="547">
        <v>124999.99999999996</v>
      </c>
      <c r="Q17" s="547">
        <v>124999.99999999996</v>
      </c>
      <c r="R17" s="547">
        <v>124999.99999999996</v>
      </c>
      <c r="S17" s="547">
        <v>124999.99999999996</v>
      </c>
      <c r="T17" s="547">
        <v>124999.99999999996</v>
      </c>
      <c r="U17" s="547">
        <v>124999.99999999996</v>
      </c>
    </row>
    <row r="18" spans="2:36" ht="15.75" hidden="1" thickTop="1" x14ac:dyDescent="0.2">
      <c r="B18" s="374" t="s">
        <v>228</v>
      </c>
      <c r="C18" s="365" t="s">
        <v>239</v>
      </c>
      <c r="D18" s="375" t="s">
        <v>138</v>
      </c>
      <c r="E18" s="376" t="s">
        <v>237</v>
      </c>
      <c r="F18" s="548">
        <v>1</v>
      </c>
      <c r="G18" s="547"/>
      <c r="H18" s="547">
        <v>0</v>
      </c>
      <c r="I18" s="547">
        <f t="shared" si="1"/>
        <v>1</v>
      </c>
      <c r="J18" s="547">
        <v>1</v>
      </c>
      <c r="K18" s="547">
        <v>0</v>
      </c>
      <c r="L18" s="547">
        <v>0</v>
      </c>
      <c r="M18" s="547">
        <v>0</v>
      </c>
      <c r="N18" s="547">
        <v>0</v>
      </c>
      <c r="O18" s="547">
        <v>0</v>
      </c>
      <c r="P18" s="547">
        <v>0</v>
      </c>
      <c r="Q18" s="547">
        <v>0</v>
      </c>
      <c r="R18" s="547"/>
      <c r="S18" s="547">
        <v>0</v>
      </c>
      <c r="T18" s="547">
        <v>0</v>
      </c>
      <c r="U18" s="547">
        <v>0</v>
      </c>
    </row>
    <row r="19" spans="2:36" ht="15.75" hidden="1" thickTop="1" x14ac:dyDescent="0.2">
      <c r="B19" s="374" t="s">
        <v>228</v>
      </c>
      <c r="C19" s="365" t="s">
        <v>240</v>
      </c>
      <c r="D19" s="375" t="s">
        <v>138</v>
      </c>
      <c r="E19" s="376" t="s">
        <v>237</v>
      </c>
      <c r="F19" s="548">
        <v>1</v>
      </c>
      <c r="G19" s="547"/>
      <c r="H19" s="547">
        <v>0</v>
      </c>
      <c r="I19" s="547">
        <f t="shared" si="1"/>
        <v>1</v>
      </c>
      <c r="J19" s="547">
        <v>1</v>
      </c>
      <c r="K19" s="547">
        <v>0</v>
      </c>
      <c r="L19" s="547">
        <v>0</v>
      </c>
      <c r="M19" s="547">
        <v>0</v>
      </c>
      <c r="N19" s="547">
        <v>0</v>
      </c>
      <c r="O19" s="547">
        <v>0</v>
      </c>
      <c r="P19" s="547">
        <v>0</v>
      </c>
      <c r="Q19" s="547">
        <v>0</v>
      </c>
      <c r="R19" s="547">
        <v>0</v>
      </c>
      <c r="S19" s="547">
        <v>0</v>
      </c>
      <c r="T19" s="547">
        <v>0</v>
      </c>
      <c r="U19" s="547">
        <v>0</v>
      </c>
    </row>
    <row r="20" spans="2:36" ht="15.75" hidden="1" thickTop="1" x14ac:dyDescent="0.2">
      <c r="B20" s="374" t="s">
        <v>228</v>
      </c>
      <c r="C20" s="365" t="s">
        <v>241</v>
      </c>
      <c r="D20" s="375" t="s">
        <v>138</v>
      </c>
      <c r="E20" s="376" t="s">
        <v>237</v>
      </c>
      <c r="F20" s="548">
        <v>1</v>
      </c>
      <c r="G20" s="547"/>
      <c r="H20" s="547">
        <v>0</v>
      </c>
      <c r="I20" s="547">
        <f t="shared" si="1"/>
        <v>1</v>
      </c>
      <c r="J20" s="547">
        <v>1</v>
      </c>
      <c r="K20" s="547">
        <v>0</v>
      </c>
      <c r="L20" s="547">
        <v>0</v>
      </c>
      <c r="M20" s="547">
        <v>0</v>
      </c>
      <c r="N20" s="547">
        <v>0</v>
      </c>
      <c r="O20" s="547">
        <v>0</v>
      </c>
      <c r="P20" s="547">
        <v>0</v>
      </c>
      <c r="Q20" s="547">
        <v>0</v>
      </c>
      <c r="R20" s="547">
        <v>0</v>
      </c>
      <c r="S20" s="547">
        <v>0</v>
      </c>
      <c r="T20" s="547">
        <v>0</v>
      </c>
      <c r="U20" s="547">
        <v>0</v>
      </c>
    </row>
    <row r="21" spans="2:36" ht="15.75" hidden="1" thickTop="1" x14ac:dyDescent="0.2">
      <c r="B21" s="374" t="s">
        <v>228</v>
      </c>
      <c r="C21" s="365" t="s">
        <v>242</v>
      </c>
      <c r="D21" s="375" t="s">
        <v>138</v>
      </c>
      <c r="E21" s="376" t="s">
        <v>237</v>
      </c>
      <c r="F21" s="548">
        <v>1</v>
      </c>
      <c r="G21" s="547"/>
      <c r="H21" s="547">
        <v>0</v>
      </c>
      <c r="I21" s="547">
        <f t="shared" si="1"/>
        <v>1</v>
      </c>
      <c r="J21" s="547">
        <v>1</v>
      </c>
      <c r="K21" s="547">
        <v>0</v>
      </c>
      <c r="L21" s="547">
        <v>0</v>
      </c>
      <c r="M21" s="547">
        <v>0</v>
      </c>
      <c r="N21" s="547">
        <v>0</v>
      </c>
      <c r="O21" s="547">
        <v>0</v>
      </c>
      <c r="P21" s="547">
        <v>0</v>
      </c>
      <c r="Q21" s="547"/>
      <c r="R21" s="547">
        <v>0</v>
      </c>
      <c r="S21" s="547">
        <v>0</v>
      </c>
      <c r="T21" s="547">
        <v>0</v>
      </c>
      <c r="U21" s="547">
        <v>0</v>
      </c>
    </row>
    <row r="22" spans="2:36" ht="15.75" hidden="1" thickTop="1" x14ac:dyDescent="0.2">
      <c r="B22" s="374" t="s">
        <v>228</v>
      </c>
      <c r="C22" s="365" t="s">
        <v>243</v>
      </c>
      <c r="D22" s="375" t="s">
        <v>138</v>
      </c>
      <c r="E22" s="376" t="s">
        <v>237</v>
      </c>
      <c r="F22" s="548">
        <v>35923658</v>
      </c>
      <c r="G22" s="547"/>
      <c r="H22" s="547">
        <v>0</v>
      </c>
      <c r="I22" s="547">
        <f t="shared" si="1"/>
        <v>35923658</v>
      </c>
      <c r="J22" s="547">
        <v>2993638.1666666656</v>
      </c>
      <c r="K22" s="547">
        <v>2993638.1666666656</v>
      </c>
      <c r="L22" s="547">
        <v>2993638.1666666656</v>
      </c>
      <c r="M22" s="547">
        <v>2993638.1666666656</v>
      </c>
      <c r="N22" s="547">
        <v>2993638.1666666656</v>
      </c>
      <c r="O22" s="547">
        <v>2993638.1666666656</v>
      </c>
      <c r="P22" s="547">
        <v>2993638.1666666656</v>
      </c>
      <c r="Q22" s="547">
        <v>2993638.1666666656</v>
      </c>
      <c r="R22" s="547">
        <v>2993638.1666666656</v>
      </c>
      <c r="S22" s="547">
        <v>2993638.1666666656</v>
      </c>
      <c r="T22" s="547">
        <v>2993638.1666666656</v>
      </c>
      <c r="U22" s="547">
        <v>2993638.1666666656</v>
      </c>
    </row>
    <row r="23" spans="2:36" ht="15.75" hidden="1" thickTop="1" x14ac:dyDescent="0.2">
      <c r="B23" s="374" t="s">
        <v>228</v>
      </c>
      <c r="C23" s="365" t="s">
        <v>244</v>
      </c>
      <c r="D23" s="375" t="s">
        <v>138</v>
      </c>
      <c r="E23" s="376" t="s">
        <v>237</v>
      </c>
      <c r="F23" s="548">
        <v>5000000</v>
      </c>
      <c r="G23" s="547"/>
      <c r="H23" s="547">
        <v>0</v>
      </c>
      <c r="I23" s="547">
        <f t="shared" si="1"/>
        <v>5000000</v>
      </c>
      <c r="J23" s="547">
        <v>416666.66666666651</v>
      </c>
      <c r="K23" s="547">
        <v>416666.66666666651</v>
      </c>
      <c r="L23" s="547">
        <v>416666.66666666651</v>
      </c>
      <c r="M23" s="547">
        <v>416666.66666666651</v>
      </c>
      <c r="N23" s="547">
        <v>416666.66666666651</v>
      </c>
      <c r="O23" s="547">
        <v>416666.66666666651</v>
      </c>
      <c r="P23" s="547">
        <v>416666.66666666651</v>
      </c>
      <c r="Q23" s="547">
        <v>416666.66666666651</v>
      </c>
      <c r="R23" s="547">
        <v>416666.66666666651</v>
      </c>
      <c r="S23" s="547">
        <v>416666.66666666651</v>
      </c>
      <c r="T23" s="547">
        <v>416666.66666666651</v>
      </c>
      <c r="U23" s="547">
        <v>416666.66666666651</v>
      </c>
    </row>
    <row r="24" spans="2:36" ht="15.75" hidden="1" thickTop="1" x14ac:dyDescent="0.2">
      <c r="B24" s="374" t="s">
        <v>228</v>
      </c>
      <c r="C24" s="365" t="s">
        <v>245</v>
      </c>
      <c r="D24" s="375" t="s">
        <v>138</v>
      </c>
      <c r="E24" s="376" t="s">
        <v>237</v>
      </c>
      <c r="F24" s="548">
        <v>1</v>
      </c>
      <c r="G24" s="547"/>
      <c r="H24" s="547">
        <v>0</v>
      </c>
      <c r="I24" s="547">
        <f t="shared" si="1"/>
        <v>1</v>
      </c>
      <c r="J24" s="547">
        <v>1</v>
      </c>
      <c r="K24" s="547">
        <v>0</v>
      </c>
      <c r="L24" s="547">
        <v>0</v>
      </c>
      <c r="M24" s="547">
        <v>0</v>
      </c>
      <c r="N24" s="547">
        <v>0</v>
      </c>
      <c r="O24" s="547">
        <v>0</v>
      </c>
      <c r="P24" s="547">
        <v>0</v>
      </c>
      <c r="Q24" s="547">
        <v>0</v>
      </c>
      <c r="R24" s="547">
        <v>0</v>
      </c>
      <c r="S24" s="547">
        <v>0</v>
      </c>
      <c r="T24" s="547">
        <v>0</v>
      </c>
      <c r="U24" s="547">
        <v>0</v>
      </c>
    </row>
    <row r="25" spans="2:36" ht="15.75" hidden="1" thickTop="1" x14ac:dyDescent="0.2">
      <c r="B25" s="374" t="s">
        <v>228</v>
      </c>
      <c r="C25" s="365" t="s">
        <v>246</v>
      </c>
      <c r="D25" s="375" t="s">
        <v>138</v>
      </c>
      <c r="E25" s="376" t="s">
        <v>237</v>
      </c>
      <c r="F25" s="548">
        <v>130000</v>
      </c>
      <c r="G25" s="547"/>
      <c r="H25" s="547">
        <v>0</v>
      </c>
      <c r="I25" s="547">
        <f t="shared" si="1"/>
        <v>130000</v>
      </c>
      <c r="J25" s="547">
        <v>10833.333333333328</v>
      </c>
      <c r="K25" s="547">
        <v>10833.333333333328</v>
      </c>
      <c r="L25" s="547">
        <v>10833.333333333328</v>
      </c>
      <c r="M25" s="547">
        <v>10833.333333333328</v>
      </c>
      <c r="N25" s="547">
        <v>10833.333333333328</v>
      </c>
      <c r="O25" s="547">
        <v>10833.333333333328</v>
      </c>
      <c r="P25" s="547">
        <v>10833.333333333328</v>
      </c>
      <c r="Q25" s="547">
        <v>10833.333333333328</v>
      </c>
      <c r="R25" s="547">
        <v>10833.333333333328</v>
      </c>
      <c r="S25" s="547">
        <v>10833.333333333328</v>
      </c>
      <c r="T25" s="547">
        <v>10833.333333333328</v>
      </c>
      <c r="U25" s="547">
        <v>10833.333333333328</v>
      </c>
    </row>
    <row r="26" spans="2:36" ht="15.75" hidden="1" thickTop="1" x14ac:dyDescent="0.2">
      <c r="B26" s="374" t="s">
        <v>228</v>
      </c>
      <c r="C26" s="365" t="s">
        <v>247</v>
      </c>
      <c r="D26" s="375" t="s">
        <v>138</v>
      </c>
      <c r="E26" s="376" t="s">
        <v>237</v>
      </c>
      <c r="F26" s="548">
        <v>1</v>
      </c>
      <c r="G26" s="547"/>
      <c r="H26" s="547">
        <v>0</v>
      </c>
      <c r="I26" s="547">
        <f t="shared" si="1"/>
        <v>1</v>
      </c>
      <c r="J26" s="547">
        <v>1</v>
      </c>
      <c r="K26" s="547">
        <v>0</v>
      </c>
      <c r="L26" s="547">
        <v>0</v>
      </c>
      <c r="M26" s="547">
        <v>0</v>
      </c>
      <c r="N26" s="547">
        <v>0</v>
      </c>
      <c r="O26" s="547">
        <v>0</v>
      </c>
      <c r="P26" s="547">
        <v>0</v>
      </c>
      <c r="Q26" s="547">
        <v>0</v>
      </c>
      <c r="R26" s="547">
        <v>0</v>
      </c>
      <c r="S26" s="547">
        <v>0</v>
      </c>
      <c r="T26" s="547">
        <v>0</v>
      </c>
      <c r="U26" s="547">
        <v>0</v>
      </c>
    </row>
    <row r="27" spans="2:36" ht="15.75" hidden="1" thickTop="1" x14ac:dyDescent="0.2">
      <c r="B27" s="374" t="s">
        <v>228</v>
      </c>
      <c r="C27" s="365" t="s">
        <v>248</v>
      </c>
      <c r="D27" s="375" t="s">
        <v>138</v>
      </c>
      <c r="E27" s="376" t="s">
        <v>237</v>
      </c>
      <c r="F27" s="548">
        <v>1</v>
      </c>
      <c r="G27" s="547"/>
      <c r="H27" s="547">
        <v>0</v>
      </c>
      <c r="I27" s="547">
        <f t="shared" si="1"/>
        <v>1</v>
      </c>
      <c r="J27" s="547">
        <v>1</v>
      </c>
      <c r="K27" s="547">
        <v>0</v>
      </c>
      <c r="L27" s="547">
        <v>0</v>
      </c>
      <c r="M27" s="547">
        <v>0</v>
      </c>
      <c r="N27" s="547">
        <v>0</v>
      </c>
      <c r="O27" s="547">
        <v>0</v>
      </c>
      <c r="P27" s="547">
        <v>0</v>
      </c>
      <c r="Q27" s="547">
        <v>0</v>
      </c>
      <c r="R27" s="547">
        <v>0</v>
      </c>
      <c r="S27" s="547">
        <v>0</v>
      </c>
      <c r="T27" s="547">
        <v>0</v>
      </c>
      <c r="U27" s="547">
        <v>0</v>
      </c>
    </row>
    <row r="28" spans="2:36" ht="15.75" hidden="1" thickTop="1" x14ac:dyDescent="0.2">
      <c r="B28" s="374" t="s">
        <v>228</v>
      </c>
      <c r="C28" s="365" t="s">
        <v>249</v>
      </c>
      <c r="D28" s="375" t="s">
        <v>138</v>
      </c>
      <c r="E28" s="376" t="s">
        <v>237</v>
      </c>
      <c r="F28" s="548">
        <v>2000000</v>
      </c>
      <c r="G28" s="547"/>
      <c r="H28" s="547">
        <v>0</v>
      </c>
      <c r="I28" s="547">
        <f t="shared" si="1"/>
        <v>2000000</v>
      </c>
      <c r="J28" s="547">
        <v>166666.6666666666</v>
      </c>
      <c r="K28" s="547">
        <v>166666.6666666666</v>
      </c>
      <c r="L28" s="547">
        <v>166666.6666666666</v>
      </c>
      <c r="M28" s="547">
        <v>166666.6666666666</v>
      </c>
      <c r="N28" s="547">
        <v>166666.6666666666</v>
      </c>
      <c r="O28" s="547">
        <v>166666.6666666666</v>
      </c>
      <c r="P28" s="547">
        <v>166666.6666666666</v>
      </c>
      <c r="Q28" s="547">
        <v>166666.6666666666</v>
      </c>
      <c r="R28" s="547">
        <v>166666.6666666666</v>
      </c>
      <c r="S28" s="547">
        <v>166666.6666666666</v>
      </c>
      <c r="T28" s="547">
        <v>166666.6666666666</v>
      </c>
      <c r="U28" s="547">
        <v>166666.6666666666</v>
      </c>
    </row>
    <row r="29" spans="2:36" ht="15.75" hidden="1" thickTop="1" x14ac:dyDescent="0.2">
      <c r="B29" s="374" t="s">
        <v>228</v>
      </c>
      <c r="C29" s="365" t="s">
        <v>250</v>
      </c>
      <c r="D29" s="375" t="s">
        <v>138</v>
      </c>
      <c r="E29" s="376" t="s">
        <v>237</v>
      </c>
      <c r="F29" s="548">
        <v>1</v>
      </c>
      <c r="G29" s="547"/>
      <c r="H29" s="547">
        <v>0</v>
      </c>
      <c r="I29" s="547">
        <f t="shared" si="1"/>
        <v>1</v>
      </c>
      <c r="J29" s="547">
        <v>1</v>
      </c>
      <c r="K29" s="547">
        <v>0</v>
      </c>
      <c r="L29" s="547">
        <v>0</v>
      </c>
      <c r="M29" s="547">
        <v>0</v>
      </c>
      <c r="N29" s="547">
        <v>0</v>
      </c>
      <c r="O29" s="547">
        <v>0</v>
      </c>
      <c r="P29" s="547">
        <v>0</v>
      </c>
      <c r="Q29" s="547">
        <v>0</v>
      </c>
      <c r="R29" s="547">
        <v>0</v>
      </c>
      <c r="S29" s="547">
        <v>0</v>
      </c>
      <c r="T29" s="547">
        <v>0</v>
      </c>
      <c r="U29" s="547">
        <v>0</v>
      </c>
    </row>
    <row r="30" spans="2:36" ht="15.75" hidden="1" thickTop="1" x14ac:dyDescent="0.2">
      <c r="B30" s="374" t="s">
        <v>228</v>
      </c>
      <c r="C30" s="365" t="s">
        <v>251</v>
      </c>
      <c r="D30" s="375" t="s">
        <v>138</v>
      </c>
      <c r="E30" s="376" t="s">
        <v>252</v>
      </c>
      <c r="F30" s="548">
        <v>69259150</v>
      </c>
      <c r="G30" s="547"/>
      <c r="H30" s="547">
        <v>0</v>
      </c>
      <c r="I30" s="547">
        <f t="shared" si="1"/>
        <v>69259150</v>
      </c>
      <c r="J30" s="547">
        <v>8311098</v>
      </c>
      <c r="K30" s="547">
        <v>4848140.5</v>
      </c>
      <c r="L30" s="547">
        <v>4848140.5</v>
      </c>
      <c r="M30" s="547">
        <v>5540732</v>
      </c>
      <c r="N30" s="547">
        <v>5540732</v>
      </c>
      <c r="O30" s="547">
        <v>6233323.5</v>
      </c>
      <c r="P30" s="547">
        <v>5540732</v>
      </c>
      <c r="Q30" s="547">
        <v>4848140.5</v>
      </c>
      <c r="R30" s="547">
        <v>5540732</v>
      </c>
      <c r="S30" s="547">
        <v>4848140.5</v>
      </c>
      <c r="T30" s="547">
        <v>5540732</v>
      </c>
      <c r="U30" s="547">
        <v>7618506.5</v>
      </c>
      <c r="W30" s="528"/>
      <c r="X30" s="528"/>
      <c r="Y30" s="528"/>
      <c r="Z30" s="528"/>
      <c r="AA30" s="528"/>
      <c r="AB30" s="528"/>
      <c r="AC30" s="528"/>
      <c r="AD30" s="528"/>
      <c r="AE30" s="528"/>
      <c r="AF30" s="528"/>
      <c r="AG30" s="528"/>
      <c r="AH30" s="528"/>
      <c r="AI30" s="528"/>
      <c r="AJ30" s="528"/>
    </row>
    <row r="31" spans="2:36" ht="15.75" hidden="1" thickTop="1" x14ac:dyDescent="0.2">
      <c r="B31" s="374" t="s">
        <v>228</v>
      </c>
      <c r="C31" s="365" t="s">
        <v>253</v>
      </c>
      <c r="D31" s="375" t="s">
        <v>138</v>
      </c>
      <c r="E31" s="376" t="s">
        <v>252</v>
      </c>
      <c r="F31" s="548">
        <v>9654749</v>
      </c>
      <c r="G31" s="547"/>
      <c r="H31" s="547">
        <v>0</v>
      </c>
      <c r="I31" s="547">
        <f t="shared" si="1"/>
        <v>9654749</v>
      </c>
      <c r="J31" s="547">
        <v>1158569.8799999999</v>
      </c>
      <c r="K31" s="547">
        <v>675832.43</v>
      </c>
      <c r="L31" s="547">
        <v>675832.43</v>
      </c>
      <c r="M31" s="547">
        <v>772379.92</v>
      </c>
      <c r="N31" s="547">
        <v>772379.92</v>
      </c>
      <c r="O31" s="547">
        <v>868927.40999999992</v>
      </c>
      <c r="P31" s="547">
        <v>772379.92</v>
      </c>
      <c r="Q31" s="547">
        <v>675832.43</v>
      </c>
      <c r="R31" s="547">
        <v>772379.92</v>
      </c>
      <c r="S31" s="547">
        <v>675832.43</v>
      </c>
      <c r="T31" s="547">
        <v>772379.92</v>
      </c>
      <c r="U31" s="547">
        <v>1062022.3899999999</v>
      </c>
      <c r="W31" s="528"/>
      <c r="X31" s="528"/>
      <c r="Y31" s="528"/>
      <c r="Z31" s="528"/>
      <c r="AA31" s="528"/>
      <c r="AB31" s="528"/>
      <c r="AC31" s="528"/>
      <c r="AD31" s="528"/>
      <c r="AE31" s="528"/>
      <c r="AF31" s="528"/>
      <c r="AG31" s="528"/>
      <c r="AH31" s="528"/>
    </row>
    <row r="32" spans="2:36" ht="15.75" hidden="1" thickTop="1" x14ac:dyDescent="0.2">
      <c r="B32" s="374" t="s">
        <v>228</v>
      </c>
      <c r="C32" s="365" t="s">
        <v>254</v>
      </c>
      <c r="D32" s="375" t="s">
        <v>138</v>
      </c>
      <c r="E32" s="376" t="s">
        <v>252</v>
      </c>
      <c r="F32" s="548">
        <v>1</v>
      </c>
      <c r="G32" s="547"/>
      <c r="H32" s="547">
        <v>0</v>
      </c>
      <c r="I32" s="547">
        <f t="shared" si="1"/>
        <v>1</v>
      </c>
      <c r="J32" s="547">
        <v>1</v>
      </c>
      <c r="K32" s="547">
        <v>0</v>
      </c>
      <c r="L32" s="547">
        <v>0</v>
      </c>
      <c r="M32" s="547">
        <v>0</v>
      </c>
      <c r="N32" s="547">
        <v>0</v>
      </c>
      <c r="O32" s="547">
        <v>0</v>
      </c>
      <c r="P32" s="547">
        <v>0</v>
      </c>
      <c r="Q32" s="547">
        <v>0</v>
      </c>
      <c r="R32" s="547">
        <v>0</v>
      </c>
      <c r="S32" s="547">
        <v>0</v>
      </c>
      <c r="T32" s="547">
        <v>0</v>
      </c>
      <c r="U32" s="547">
        <v>0</v>
      </c>
    </row>
    <row r="33" spans="2:55" ht="15.75" hidden="1" thickTop="1" x14ac:dyDescent="0.2">
      <c r="B33" s="374" t="s">
        <v>228</v>
      </c>
      <c r="C33" s="365" t="s">
        <v>255</v>
      </c>
      <c r="D33" s="375" t="s">
        <v>138</v>
      </c>
      <c r="E33" s="376" t="s">
        <v>252</v>
      </c>
      <c r="F33" s="548">
        <v>1</v>
      </c>
      <c r="G33" s="547"/>
      <c r="H33" s="547">
        <v>0</v>
      </c>
      <c r="I33" s="547">
        <f t="shared" si="1"/>
        <v>1</v>
      </c>
      <c r="J33" s="547">
        <v>1</v>
      </c>
      <c r="K33" s="547">
        <v>0</v>
      </c>
      <c r="L33" s="547">
        <v>0</v>
      </c>
      <c r="M33" s="547">
        <v>0</v>
      </c>
      <c r="N33" s="547">
        <v>0</v>
      </c>
      <c r="O33" s="547">
        <v>0</v>
      </c>
      <c r="P33" s="547">
        <v>0</v>
      </c>
      <c r="Q33" s="547">
        <v>0</v>
      </c>
      <c r="R33" s="547">
        <v>0</v>
      </c>
      <c r="S33" s="547">
        <v>0</v>
      </c>
      <c r="T33" s="547">
        <v>0</v>
      </c>
      <c r="U33" s="547">
        <v>0</v>
      </c>
    </row>
    <row r="34" spans="2:55" ht="15.75" hidden="1" thickTop="1" x14ac:dyDescent="0.2">
      <c r="B34" s="374" t="s">
        <v>228</v>
      </c>
      <c r="C34" s="365" t="s">
        <v>256</v>
      </c>
      <c r="D34" s="375" t="s">
        <v>138</v>
      </c>
      <c r="E34" s="376" t="s">
        <v>252</v>
      </c>
      <c r="F34" s="548">
        <v>1</v>
      </c>
      <c r="G34" s="547"/>
      <c r="H34" s="547">
        <v>0</v>
      </c>
      <c r="I34" s="547">
        <f t="shared" si="1"/>
        <v>1</v>
      </c>
      <c r="J34" s="547">
        <v>1</v>
      </c>
      <c r="K34" s="547">
        <v>0</v>
      </c>
      <c r="L34" s="547">
        <v>0</v>
      </c>
      <c r="M34" s="547">
        <v>0</v>
      </c>
      <c r="N34" s="547">
        <v>0</v>
      </c>
      <c r="O34" s="547">
        <v>0</v>
      </c>
      <c r="P34" s="547">
        <v>0</v>
      </c>
      <c r="Q34" s="547">
        <v>0</v>
      </c>
      <c r="R34" s="547">
        <v>0</v>
      </c>
      <c r="S34" s="547">
        <v>0</v>
      </c>
      <c r="T34" s="547">
        <v>0</v>
      </c>
      <c r="U34" s="547">
        <v>0</v>
      </c>
    </row>
    <row r="35" spans="2:55" ht="15.75" hidden="1" thickTop="1" x14ac:dyDescent="0.2">
      <c r="B35" s="374" t="s">
        <v>228</v>
      </c>
      <c r="C35" s="365" t="s">
        <v>257</v>
      </c>
      <c r="D35" s="375" t="s">
        <v>138</v>
      </c>
      <c r="E35" s="376" t="s">
        <v>252</v>
      </c>
      <c r="F35" s="548">
        <v>1</v>
      </c>
      <c r="G35" s="547"/>
      <c r="H35" s="547">
        <v>0</v>
      </c>
      <c r="I35" s="547">
        <f t="shared" si="1"/>
        <v>1</v>
      </c>
      <c r="J35" s="547">
        <v>1</v>
      </c>
      <c r="K35" s="547">
        <v>0</v>
      </c>
      <c r="L35" s="547">
        <v>0</v>
      </c>
      <c r="M35" s="547">
        <v>0</v>
      </c>
      <c r="N35" s="547">
        <v>0</v>
      </c>
      <c r="O35" s="547">
        <v>0</v>
      </c>
      <c r="P35" s="547">
        <v>0</v>
      </c>
      <c r="Q35" s="547">
        <v>0</v>
      </c>
      <c r="R35" s="547">
        <v>0</v>
      </c>
      <c r="S35" s="547">
        <v>0</v>
      </c>
      <c r="T35" s="547">
        <v>0</v>
      </c>
      <c r="U35" s="547">
        <v>0</v>
      </c>
    </row>
    <row r="36" spans="2:55" ht="15.75" hidden="1" thickTop="1" x14ac:dyDescent="0.2">
      <c r="B36" s="374" t="s">
        <v>228</v>
      </c>
      <c r="C36" s="365" t="s">
        <v>258</v>
      </c>
      <c r="D36" s="375" t="s">
        <v>138</v>
      </c>
      <c r="E36" s="376" t="s">
        <v>252</v>
      </c>
      <c r="F36" s="548">
        <v>1</v>
      </c>
      <c r="G36" s="547"/>
      <c r="H36" s="547">
        <v>0</v>
      </c>
      <c r="I36" s="547">
        <f t="shared" si="1"/>
        <v>1</v>
      </c>
      <c r="J36" s="547">
        <v>1</v>
      </c>
      <c r="K36" s="547">
        <v>0</v>
      </c>
      <c r="L36" s="547">
        <v>0</v>
      </c>
      <c r="M36" s="547">
        <v>0</v>
      </c>
      <c r="N36" s="547">
        <v>0</v>
      </c>
      <c r="O36" s="547">
        <v>0</v>
      </c>
      <c r="P36" s="547">
        <v>0</v>
      </c>
      <c r="Q36" s="547">
        <v>0</v>
      </c>
      <c r="R36" s="547">
        <v>0</v>
      </c>
      <c r="S36" s="547">
        <v>0</v>
      </c>
      <c r="T36" s="547">
        <v>0</v>
      </c>
      <c r="U36" s="547">
        <v>0</v>
      </c>
    </row>
    <row r="37" spans="2:55" ht="15.75" hidden="1" thickTop="1" x14ac:dyDescent="0.2">
      <c r="B37" s="374" t="s">
        <v>228</v>
      </c>
      <c r="C37" s="365" t="s">
        <v>259</v>
      </c>
      <c r="D37" s="375" t="s">
        <v>138</v>
      </c>
      <c r="E37" s="376" t="s">
        <v>252</v>
      </c>
      <c r="F37" s="548">
        <v>3198857</v>
      </c>
      <c r="G37" s="547"/>
      <c r="H37" s="547">
        <v>0</v>
      </c>
      <c r="I37" s="547">
        <f t="shared" si="1"/>
        <v>3198857</v>
      </c>
      <c r="J37" s="547">
        <v>383862.83999999997</v>
      </c>
      <c r="K37" s="547">
        <v>223919.99000000002</v>
      </c>
      <c r="L37" s="547">
        <v>223919.99000000002</v>
      </c>
      <c r="M37" s="547">
        <v>255908.56</v>
      </c>
      <c r="N37" s="547">
        <v>255908.56</v>
      </c>
      <c r="O37" s="547">
        <v>287897.13</v>
      </c>
      <c r="P37" s="547">
        <v>255908.56</v>
      </c>
      <c r="Q37" s="547">
        <v>223919.99000000002</v>
      </c>
      <c r="R37" s="547">
        <v>255908.56</v>
      </c>
      <c r="S37" s="547">
        <v>223919.99000000002</v>
      </c>
      <c r="T37" s="547">
        <v>255908.56</v>
      </c>
      <c r="U37" s="547">
        <v>351874.27</v>
      </c>
      <c r="W37" s="528"/>
      <c r="X37" s="528"/>
      <c r="Y37" s="528"/>
      <c r="Z37" s="528"/>
      <c r="AA37" s="528"/>
      <c r="AB37" s="528"/>
      <c r="AC37" s="528"/>
      <c r="AD37" s="528"/>
      <c r="AE37" s="528"/>
      <c r="AF37" s="528"/>
      <c r="AG37" s="528"/>
      <c r="AH37" s="528"/>
    </row>
    <row r="38" spans="2:55" ht="15.75" hidden="1" thickTop="1" x14ac:dyDescent="0.2">
      <c r="B38" s="374" t="s">
        <v>228</v>
      </c>
      <c r="C38" s="365" t="s">
        <v>260</v>
      </c>
      <c r="D38" s="375" t="s">
        <v>138</v>
      </c>
      <c r="E38" s="376" t="s">
        <v>252</v>
      </c>
      <c r="F38" s="548">
        <v>6669308</v>
      </c>
      <c r="G38" s="547"/>
      <c r="H38" s="547">
        <v>0</v>
      </c>
      <c r="I38" s="547">
        <f t="shared" si="1"/>
        <v>6669308</v>
      </c>
      <c r="J38" s="547">
        <v>800316.96</v>
      </c>
      <c r="K38" s="547">
        <v>466851.56000000006</v>
      </c>
      <c r="L38" s="547">
        <v>466851.56000000006</v>
      </c>
      <c r="M38" s="547">
        <v>533544.64</v>
      </c>
      <c r="N38" s="547">
        <v>533544.64</v>
      </c>
      <c r="O38" s="547">
        <v>600237.72</v>
      </c>
      <c r="P38" s="547">
        <v>533544.64</v>
      </c>
      <c r="Q38" s="547">
        <v>466851.56000000006</v>
      </c>
      <c r="R38" s="547">
        <v>533544.64</v>
      </c>
      <c r="S38" s="547">
        <v>466851.56000000006</v>
      </c>
      <c r="T38" s="547">
        <v>533544.64</v>
      </c>
      <c r="U38" s="547">
        <v>733623.88</v>
      </c>
      <c r="W38" s="528"/>
      <c r="X38" s="528"/>
      <c r="Y38" s="528"/>
      <c r="Z38" s="528"/>
      <c r="AA38" s="528"/>
      <c r="AB38" s="528"/>
      <c r="AC38" s="528"/>
      <c r="AD38" s="528"/>
      <c r="AE38" s="528"/>
      <c r="AF38" s="528"/>
      <c r="AG38" s="528"/>
      <c r="AH38" s="528"/>
    </row>
    <row r="39" spans="2:55" ht="15.75" hidden="1" thickTop="1" x14ac:dyDescent="0.2">
      <c r="B39" s="374" t="s">
        <v>228</v>
      </c>
      <c r="C39" s="365" t="s">
        <v>261</v>
      </c>
      <c r="D39" s="375" t="s">
        <v>138</v>
      </c>
      <c r="E39" s="376" t="s">
        <v>252</v>
      </c>
      <c r="F39" s="548">
        <v>1</v>
      </c>
      <c r="G39" s="547"/>
      <c r="H39" s="547">
        <v>0</v>
      </c>
      <c r="I39" s="547">
        <f t="shared" si="1"/>
        <v>1</v>
      </c>
      <c r="J39" s="547">
        <v>1</v>
      </c>
      <c r="K39" s="547">
        <v>0</v>
      </c>
      <c r="L39" s="547">
        <v>0</v>
      </c>
      <c r="M39" s="547">
        <v>0</v>
      </c>
      <c r="N39" s="547">
        <v>0</v>
      </c>
      <c r="O39" s="547">
        <v>0</v>
      </c>
      <c r="P39" s="547">
        <v>0</v>
      </c>
      <c r="Q39" s="547">
        <v>0</v>
      </c>
      <c r="R39" s="547">
        <v>0</v>
      </c>
      <c r="S39" s="547">
        <v>0</v>
      </c>
      <c r="T39" s="547">
        <v>0</v>
      </c>
      <c r="U39" s="547">
        <v>0</v>
      </c>
    </row>
    <row r="40" spans="2:55" ht="15.75" hidden="1" thickTop="1" x14ac:dyDescent="0.2">
      <c r="B40" s="374" t="s">
        <v>228</v>
      </c>
      <c r="C40" s="365" t="s">
        <v>262</v>
      </c>
      <c r="D40" s="375" t="s">
        <v>138</v>
      </c>
      <c r="E40" s="376" t="s">
        <v>252</v>
      </c>
      <c r="F40" s="548">
        <v>4266932</v>
      </c>
      <c r="G40" s="547"/>
      <c r="H40" s="547">
        <v>0</v>
      </c>
      <c r="I40" s="547">
        <f t="shared" si="1"/>
        <v>4266932</v>
      </c>
      <c r="J40" s="547">
        <v>512031.83999999997</v>
      </c>
      <c r="K40" s="547">
        <v>298685.24000000005</v>
      </c>
      <c r="L40" s="547">
        <v>298685.24000000005</v>
      </c>
      <c r="M40" s="547">
        <v>341354.56</v>
      </c>
      <c r="N40" s="547">
        <v>341354.56</v>
      </c>
      <c r="O40" s="547">
        <v>384023.88</v>
      </c>
      <c r="P40" s="547">
        <v>341354.56</v>
      </c>
      <c r="Q40" s="547">
        <v>298685.24000000005</v>
      </c>
      <c r="R40" s="547">
        <v>341354.56</v>
      </c>
      <c r="S40" s="547">
        <v>298685.24000000005</v>
      </c>
      <c r="T40" s="547">
        <v>341354.56</v>
      </c>
      <c r="U40" s="547">
        <v>469362.52</v>
      </c>
      <c r="W40" s="528"/>
      <c r="X40" s="528"/>
      <c r="Y40" s="528"/>
      <c r="Z40" s="528"/>
      <c r="AA40" s="528"/>
      <c r="AB40" s="528"/>
      <c r="AC40" s="528"/>
      <c r="AD40" s="528"/>
      <c r="AE40" s="528"/>
      <c r="AF40" s="528"/>
      <c r="AG40" s="528"/>
      <c r="AH40" s="528"/>
    </row>
    <row r="41" spans="2:55" ht="15.75" hidden="1" thickTop="1" x14ac:dyDescent="0.2">
      <c r="B41" s="374" t="s">
        <v>228</v>
      </c>
      <c r="C41" s="365" t="s">
        <v>263</v>
      </c>
      <c r="D41" s="375" t="s">
        <v>138</v>
      </c>
      <c r="E41" s="376" t="s">
        <v>252</v>
      </c>
      <c r="F41" s="548">
        <v>1</v>
      </c>
      <c r="G41" s="547"/>
      <c r="H41" s="547">
        <v>0</v>
      </c>
      <c r="I41" s="547">
        <f t="shared" si="1"/>
        <v>1</v>
      </c>
      <c r="J41" s="547">
        <v>1</v>
      </c>
      <c r="K41" s="547">
        <v>0</v>
      </c>
      <c r="L41" s="547">
        <v>0</v>
      </c>
      <c r="M41" s="547">
        <v>0</v>
      </c>
      <c r="N41" s="547">
        <v>0</v>
      </c>
      <c r="O41" s="547">
        <v>0</v>
      </c>
      <c r="P41" s="547">
        <v>0</v>
      </c>
      <c r="Q41" s="547">
        <v>0</v>
      </c>
      <c r="R41" s="547">
        <v>0</v>
      </c>
      <c r="S41" s="547">
        <v>0</v>
      </c>
      <c r="T41" s="547">
        <v>0</v>
      </c>
      <c r="U41" s="547">
        <v>0</v>
      </c>
    </row>
    <row r="42" spans="2:55" ht="15.75" hidden="1" thickTop="1" x14ac:dyDescent="0.2">
      <c r="B42" s="374" t="s">
        <v>228</v>
      </c>
      <c r="C42" s="365" t="s">
        <v>264</v>
      </c>
      <c r="D42" s="375" t="s">
        <v>138</v>
      </c>
      <c r="E42" s="376" t="s">
        <v>252</v>
      </c>
      <c r="F42" s="548">
        <v>1</v>
      </c>
      <c r="G42" s="547"/>
      <c r="H42" s="547">
        <v>0</v>
      </c>
      <c r="I42" s="547">
        <f t="shared" si="1"/>
        <v>1</v>
      </c>
      <c r="J42" s="547">
        <v>1</v>
      </c>
      <c r="K42" s="547">
        <v>0</v>
      </c>
      <c r="L42" s="547">
        <v>0</v>
      </c>
      <c r="M42" s="547">
        <v>0</v>
      </c>
      <c r="N42" s="547">
        <v>0</v>
      </c>
      <c r="O42" s="547">
        <v>0</v>
      </c>
      <c r="P42" s="547">
        <v>0</v>
      </c>
      <c r="Q42" s="547">
        <v>0</v>
      </c>
      <c r="R42" s="547">
        <v>0</v>
      </c>
      <c r="S42" s="547">
        <v>0</v>
      </c>
      <c r="T42" s="547">
        <v>0</v>
      </c>
      <c r="U42" s="547">
        <v>0</v>
      </c>
    </row>
    <row r="43" spans="2:55" ht="15.75" hidden="1" thickTop="1" x14ac:dyDescent="0.2">
      <c r="B43" s="374" t="s">
        <v>228</v>
      </c>
      <c r="C43" s="365" t="s">
        <v>265</v>
      </c>
      <c r="D43" s="375" t="s">
        <v>138</v>
      </c>
      <c r="E43" s="376" t="s">
        <v>252</v>
      </c>
      <c r="F43" s="548">
        <v>1</v>
      </c>
      <c r="G43" s="547"/>
      <c r="H43" s="547">
        <v>0</v>
      </c>
      <c r="I43" s="547">
        <f t="shared" si="1"/>
        <v>1</v>
      </c>
      <c r="J43" s="547">
        <v>1</v>
      </c>
      <c r="K43" s="547">
        <v>0</v>
      </c>
      <c r="L43" s="547">
        <v>0</v>
      </c>
      <c r="M43" s="547">
        <v>0</v>
      </c>
      <c r="N43" s="547">
        <v>0</v>
      </c>
      <c r="O43" s="547">
        <v>0</v>
      </c>
      <c r="P43" s="547">
        <v>0</v>
      </c>
      <c r="Q43" s="547">
        <v>0</v>
      </c>
      <c r="R43" s="547">
        <v>0</v>
      </c>
      <c r="S43" s="547">
        <v>0</v>
      </c>
      <c r="T43" s="547">
        <v>0</v>
      </c>
      <c r="U43" s="547">
        <v>0</v>
      </c>
    </row>
    <row r="44" spans="2:55" ht="15.75" thickTop="1" x14ac:dyDescent="0.2">
      <c r="B44" s="374" t="s">
        <v>266</v>
      </c>
      <c r="C44" s="376" t="s">
        <v>267</v>
      </c>
      <c r="D44" s="375" t="s">
        <v>138</v>
      </c>
      <c r="E44" s="376" t="s">
        <v>268</v>
      </c>
      <c r="F44" s="548">
        <v>1</v>
      </c>
      <c r="G44" s="547">
        <f t="shared" ref="G44:G107" si="2">IF(F44&lt;1000,F44,F44*$BC$44)</f>
        <v>1</v>
      </c>
      <c r="H44" s="547">
        <v>0</v>
      </c>
      <c r="I44" s="547">
        <f t="shared" si="1"/>
        <v>1</v>
      </c>
      <c r="J44" s="547">
        <v>0</v>
      </c>
      <c r="K44" s="547">
        <v>1</v>
      </c>
      <c r="L44" s="547">
        <v>0</v>
      </c>
      <c r="M44" s="547">
        <v>0</v>
      </c>
      <c r="N44" s="547">
        <v>0</v>
      </c>
      <c r="O44" s="547">
        <v>0</v>
      </c>
      <c r="P44" s="547">
        <v>0</v>
      </c>
      <c r="Q44" s="547">
        <v>0</v>
      </c>
      <c r="R44" s="547">
        <v>0</v>
      </c>
      <c r="S44" s="547">
        <v>0</v>
      </c>
      <c r="T44" s="547">
        <v>0</v>
      </c>
      <c r="U44" s="547">
        <v>0</v>
      </c>
      <c r="BA44" s="381"/>
      <c r="BB44" s="366"/>
      <c r="BC44" s="380"/>
    </row>
    <row r="45" spans="2:55" x14ac:dyDescent="0.2">
      <c r="B45" s="374" t="s">
        <v>266</v>
      </c>
      <c r="C45" s="376" t="s">
        <v>269</v>
      </c>
      <c r="D45" s="375" t="s">
        <v>138</v>
      </c>
      <c r="E45" s="376" t="s">
        <v>270</v>
      </c>
      <c r="F45" s="548">
        <v>1</v>
      </c>
      <c r="G45" s="547">
        <f t="shared" si="2"/>
        <v>1</v>
      </c>
      <c r="H45" s="547">
        <v>0</v>
      </c>
      <c r="I45" s="547">
        <f>F45-H45</f>
        <v>1</v>
      </c>
      <c r="J45" s="547">
        <v>0</v>
      </c>
      <c r="K45" s="547">
        <v>1</v>
      </c>
      <c r="L45" s="547">
        <v>0</v>
      </c>
      <c r="M45" s="547">
        <v>0</v>
      </c>
      <c r="N45" s="547">
        <v>0</v>
      </c>
      <c r="O45" s="547">
        <v>0</v>
      </c>
      <c r="P45" s="547">
        <v>0</v>
      </c>
      <c r="Q45" s="547">
        <v>0</v>
      </c>
      <c r="R45" s="547">
        <v>0</v>
      </c>
      <c r="S45" s="547">
        <v>0</v>
      </c>
      <c r="T45" s="547">
        <v>0</v>
      </c>
      <c r="U45" s="547">
        <v>0</v>
      </c>
    </row>
    <row r="46" spans="2:55" x14ac:dyDescent="0.2">
      <c r="B46" s="374" t="s">
        <v>266</v>
      </c>
      <c r="C46" s="376" t="s">
        <v>271</v>
      </c>
      <c r="D46" s="375" t="s">
        <v>138</v>
      </c>
      <c r="E46" s="376" t="s">
        <v>252</v>
      </c>
      <c r="F46" s="548">
        <v>6616370</v>
      </c>
      <c r="G46" s="547">
        <f t="shared" si="2"/>
        <v>0</v>
      </c>
      <c r="H46" s="547">
        <v>0</v>
      </c>
      <c r="I46" s="547">
        <f>F46-H46</f>
        <v>6616370</v>
      </c>
      <c r="J46" s="547">
        <v>793964.4</v>
      </c>
      <c r="K46" s="547">
        <v>463145.9</v>
      </c>
      <c r="L46" s="547">
        <v>463145.9</v>
      </c>
      <c r="M46" s="547">
        <v>529309.6</v>
      </c>
      <c r="N46" s="547">
        <v>529309.6</v>
      </c>
      <c r="O46" s="547">
        <v>661637</v>
      </c>
      <c r="P46" s="547">
        <v>529309.6</v>
      </c>
      <c r="Q46" s="547">
        <v>463145.9</v>
      </c>
      <c r="R46" s="547">
        <v>529309.6</v>
      </c>
      <c r="S46" s="547">
        <v>463145.9</v>
      </c>
      <c r="T46" s="547">
        <v>529309.6</v>
      </c>
      <c r="U46" s="547">
        <v>661637</v>
      </c>
      <c r="W46" s="528"/>
      <c r="X46" s="528"/>
      <c r="Y46" s="528"/>
      <c r="Z46" s="528"/>
      <c r="AA46" s="528"/>
      <c r="AB46" s="528"/>
      <c r="AC46" s="528"/>
      <c r="AD46" s="528"/>
      <c r="AE46" s="528"/>
      <c r="AF46" s="528"/>
      <c r="AG46" s="528"/>
      <c r="AH46" s="528"/>
    </row>
    <row r="47" spans="2:55" x14ac:dyDescent="0.2">
      <c r="B47" s="374" t="s">
        <v>266</v>
      </c>
      <c r="C47" s="376" t="s">
        <v>272</v>
      </c>
      <c r="D47" s="375" t="s">
        <v>138</v>
      </c>
      <c r="E47" s="376" t="s">
        <v>252</v>
      </c>
      <c r="F47" s="548">
        <v>1100925</v>
      </c>
      <c r="G47" s="547">
        <f t="shared" si="2"/>
        <v>0</v>
      </c>
      <c r="H47" s="547">
        <v>0</v>
      </c>
      <c r="I47" s="547">
        <f t="shared" si="1"/>
        <v>1100925</v>
      </c>
      <c r="J47" s="547">
        <v>132111</v>
      </c>
      <c r="K47" s="547">
        <v>77064.750000000015</v>
      </c>
      <c r="L47" s="547">
        <v>77064.750000000015</v>
      </c>
      <c r="M47" s="547">
        <v>88074</v>
      </c>
      <c r="N47" s="547">
        <v>88074</v>
      </c>
      <c r="O47" s="547">
        <v>110092.5</v>
      </c>
      <c r="P47" s="547">
        <v>88074</v>
      </c>
      <c r="Q47" s="547">
        <v>77064.750000000015</v>
      </c>
      <c r="R47" s="547">
        <v>88074</v>
      </c>
      <c r="S47" s="547">
        <v>77064.750000000015</v>
      </c>
      <c r="T47" s="547">
        <v>88074</v>
      </c>
      <c r="U47" s="547">
        <v>110092.5</v>
      </c>
      <c r="W47" s="528"/>
      <c r="X47" s="528"/>
      <c r="Y47" s="528"/>
      <c r="Z47" s="528"/>
      <c r="AA47" s="528"/>
      <c r="AB47" s="528"/>
      <c r="AC47" s="528"/>
      <c r="AD47" s="528"/>
      <c r="AE47" s="528"/>
      <c r="AF47" s="528"/>
      <c r="AG47" s="528"/>
      <c r="AH47" s="528"/>
    </row>
    <row r="48" spans="2:55" x14ac:dyDescent="0.2">
      <c r="B48" s="374" t="s">
        <v>266</v>
      </c>
      <c r="C48" s="376" t="s">
        <v>273</v>
      </c>
      <c r="D48" s="375" t="s">
        <v>138</v>
      </c>
      <c r="E48" s="376" t="s">
        <v>252</v>
      </c>
      <c r="F48" s="548">
        <v>318608</v>
      </c>
      <c r="G48" s="547">
        <f t="shared" si="2"/>
        <v>0</v>
      </c>
      <c r="H48" s="547">
        <v>0</v>
      </c>
      <c r="I48" s="547">
        <f t="shared" si="1"/>
        <v>318608</v>
      </c>
      <c r="J48" s="547">
        <v>38232.959999999999</v>
      </c>
      <c r="K48" s="547">
        <v>22302.560000000001</v>
      </c>
      <c r="L48" s="547">
        <v>22302.560000000001</v>
      </c>
      <c r="M48" s="547">
        <v>25488.639999999999</v>
      </c>
      <c r="N48" s="547">
        <v>25488.639999999999</v>
      </c>
      <c r="O48" s="547">
        <v>31860.800000000003</v>
      </c>
      <c r="P48" s="547">
        <v>25488.639999999999</v>
      </c>
      <c r="Q48" s="547">
        <v>22302.560000000001</v>
      </c>
      <c r="R48" s="547">
        <v>25488.639999999999</v>
      </c>
      <c r="S48" s="547">
        <v>22302.560000000001</v>
      </c>
      <c r="T48" s="547">
        <v>25488.639999999999</v>
      </c>
      <c r="U48" s="547">
        <v>31860.800000000003</v>
      </c>
      <c r="W48" s="528"/>
      <c r="X48" s="528"/>
      <c r="Y48" s="528"/>
      <c r="Z48" s="528"/>
      <c r="AA48" s="528"/>
      <c r="AB48" s="528"/>
      <c r="AC48" s="528"/>
      <c r="AD48" s="528"/>
      <c r="AE48" s="528"/>
      <c r="AF48" s="528"/>
      <c r="AG48" s="528"/>
      <c r="AH48" s="528"/>
    </row>
    <row r="49" spans="2:34" x14ac:dyDescent="0.2">
      <c r="B49" s="374" t="s">
        <v>266</v>
      </c>
      <c r="C49" s="376" t="s">
        <v>274</v>
      </c>
      <c r="D49" s="375" t="s">
        <v>138</v>
      </c>
      <c r="E49" s="376" t="s">
        <v>252</v>
      </c>
      <c r="F49" s="548">
        <v>2</v>
      </c>
      <c r="G49" s="547">
        <f t="shared" si="2"/>
        <v>2</v>
      </c>
      <c r="H49" s="547">
        <v>0</v>
      </c>
      <c r="I49" s="547">
        <f t="shared" si="1"/>
        <v>2</v>
      </c>
      <c r="J49" s="547">
        <v>2</v>
      </c>
      <c r="K49" s="547">
        <v>0</v>
      </c>
      <c r="L49" s="547">
        <v>0</v>
      </c>
      <c r="M49" s="547">
        <v>0</v>
      </c>
      <c r="N49" s="547">
        <v>0</v>
      </c>
      <c r="O49" s="547">
        <v>0</v>
      </c>
      <c r="P49" s="547">
        <v>0</v>
      </c>
      <c r="Q49" s="547">
        <v>0</v>
      </c>
      <c r="R49" s="547">
        <v>0</v>
      </c>
      <c r="S49" s="547">
        <v>0</v>
      </c>
      <c r="T49" s="547">
        <v>0</v>
      </c>
      <c r="U49" s="547">
        <v>0</v>
      </c>
      <c r="W49" s="528"/>
      <c r="X49" s="528"/>
      <c r="Y49" s="528"/>
      <c r="Z49" s="528"/>
      <c r="AA49" s="528"/>
      <c r="AB49" s="528"/>
      <c r="AC49" s="528"/>
      <c r="AD49" s="528"/>
      <c r="AE49" s="528"/>
      <c r="AF49" s="528"/>
      <c r="AG49" s="528"/>
      <c r="AH49" s="528"/>
    </row>
    <row r="50" spans="2:34" x14ac:dyDescent="0.2">
      <c r="B50" s="374" t="s">
        <v>266</v>
      </c>
      <c r="C50" s="376" t="s">
        <v>275</v>
      </c>
      <c r="D50" s="375" t="s">
        <v>138</v>
      </c>
      <c r="E50" s="376" t="s">
        <v>252</v>
      </c>
      <c r="F50" s="548">
        <v>57089</v>
      </c>
      <c r="G50" s="547">
        <f t="shared" si="2"/>
        <v>0</v>
      </c>
      <c r="H50" s="547">
        <v>0</v>
      </c>
      <c r="I50" s="547">
        <f t="shared" si="1"/>
        <v>57089</v>
      </c>
      <c r="J50" s="547">
        <v>6850.6799999999994</v>
      </c>
      <c r="K50" s="547">
        <v>3996.2300000000005</v>
      </c>
      <c r="L50" s="547">
        <v>3996.2300000000005</v>
      </c>
      <c r="M50" s="547">
        <v>4567.12</v>
      </c>
      <c r="N50" s="547">
        <v>4567.12</v>
      </c>
      <c r="O50" s="547">
        <v>5708.9000000000005</v>
      </c>
      <c r="P50" s="547">
        <v>4567.12</v>
      </c>
      <c r="Q50" s="547">
        <v>3996.2300000000005</v>
      </c>
      <c r="R50" s="547">
        <v>4567.12</v>
      </c>
      <c r="S50" s="547">
        <v>3996.2300000000005</v>
      </c>
      <c r="T50" s="547">
        <v>4567.12</v>
      </c>
      <c r="U50" s="547">
        <v>5708.9000000000005</v>
      </c>
      <c r="W50" s="528"/>
      <c r="X50" s="528"/>
      <c r="Y50" s="528"/>
      <c r="Z50" s="528"/>
      <c r="AA50" s="528"/>
      <c r="AB50" s="528"/>
      <c r="AC50" s="528"/>
      <c r="AD50" s="528"/>
      <c r="AE50" s="528"/>
      <c r="AF50" s="528"/>
      <c r="AG50" s="528"/>
      <c r="AH50" s="528"/>
    </row>
    <row r="51" spans="2:34" x14ac:dyDescent="0.2">
      <c r="B51" s="374" t="s">
        <v>266</v>
      </c>
      <c r="C51" s="376" t="s">
        <v>276</v>
      </c>
      <c r="D51" s="375" t="s">
        <v>138</v>
      </c>
      <c r="E51" s="376" t="s">
        <v>277</v>
      </c>
      <c r="F51" s="548">
        <v>1</v>
      </c>
      <c r="G51" s="547">
        <f t="shared" si="2"/>
        <v>1</v>
      </c>
      <c r="H51" s="547">
        <v>0</v>
      </c>
      <c r="I51" s="547">
        <f t="shared" si="1"/>
        <v>1</v>
      </c>
      <c r="J51" s="547">
        <v>1</v>
      </c>
      <c r="K51" s="547">
        <v>0</v>
      </c>
      <c r="L51" s="547">
        <v>0</v>
      </c>
      <c r="M51" s="547">
        <v>0</v>
      </c>
      <c r="N51" s="547">
        <v>0</v>
      </c>
      <c r="O51" s="547">
        <v>0</v>
      </c>
      <c r="P51" s="547">
        <v>0</v>
      </c>
      <c r="Q51" s="547">
        <v>0</v>
      </c>
      <c r="R51" s="547">
        <v>0</v>
      </c>
      <c r="S51" s="547">
        <v>0</v>
      </c>
      <c r="T51" s="547">
        <v>0</v>
      </c>
      <c r="U51" s="547">
        <v>0</v>
      </c>
    </row>
    <row r="52" spans="2:34" x14ac:dyDescent="0.2">
      <c r="B52" s="374" t="s">
        <v>266</v>
      </c>
      <c r="C52" s="376" t="s">
        <v>278</v>
      </c>
      <c r="D52" s="375" t="s">
        <v>138</v>
      </c>
      <c r="E52" s="376" t="s">
        <v>277</v>
      </c>
      <c r="F52" s="548">
        <v>1</v>
      </c>
      <c r="G52" s="547">
        <f t="shared" si="2"/>
        <v>1</v>
      </c>
      <c r="H52" s="547">
        <v>0</v>
      </c>
      <c r="I52" s="547">
        <f t="shared" si="1"/>
        <v>1</v>
      </c>
      <c r="J52" s="547">
        <v>1</v>
      </c>
      <c r="K52" s="547">
        <v>0</v>
      </c>
      <c r="L52" s="547">
        <v>0</v>
      </c>
      <c r="M52" s="547">
        <v>0</v>
      </c>
      <c r="N52" s="547">
        <v>0</v>
      </c>
      <c r="O52" s="547">
        <v>0</v>
      </c>
      <c r="P52" s="547">
        <v>0</v>
      </c>
      <c r="Q52" s="547">
        <v>0</v>
      </c>
      <c r="R52" s="547">
        <v>0</v>
      </c>
      <c r="S52" s="547">
        <v>0</v>
      </c>
      <c r="T52" s="547">
        <v>0</v>
      </c>
      <c r="U52" s="547">
        <v>0</v>
      </c>
    </row>
    <row r="53" spans="2:34" x14ac:dyDescent="0.2">
      <c r="B53" s="374" t="s">
        <v>266</v>
      </c>
      <c r="C53" s="376" t="s">
        <v>279</v>
      </c>
      <c r="D53" s="375" t="s">
        <v>138</v>
      </c>
      <c r="E53" s="376" t="s">
        <v>280</v>
      </c>
      <c r="F53" s="548">
        <v>357879</v>
      </c>
      <c r="G53" s="547">
        <f t="shared" si="2"/>
        <v>0</v>
      </c>
      <c r="H53" s="547">
        <v>0</v>
      </c>
      <c r="I53" s="547">
        <v>357879</v>
      </c>
      <c r="J53" s="547">
        <v>357879</v>
      </c>
      <c r="K53" s="547">
        <v>0</v>
      </c>
      <c r="L53" s="547">
        <v>0</v>
      </c>
      <c r="M53" s="547">
        <v>0</v>
      </c>
      <c r="N53" s="547">
        <v>0</v>
      </c>
      <c r="O53" s="547">
        <v>0</v>
      </c>
      <c r="P53" s="547">
        <v>0</v>
      </c>
      <c r="Q53" s="547">
        <v>0</v>
      </c>
      <c r="R53" s="547">
        <v>0</v>
      </c>
      <c r="S53" s="547">
        <v>0</v>
      </c>
      <c r="T53" s="547">
        <v>0</v>
      </c>
      <c r="U53" s="547">
        <v>0</v>
      </c>
      <c r="W53" s="528"/>
    </row>
    <row r="54" spans="2:34" x14ac:dyDescent="0.2">
      <c r="B54" s="374" t="s">
        <v>266</v>
      </c>
      <c r="C54" s="376" t="s">
        <v>281</v>
      </c>
      <c r="D54" s="375" t="s">
        <v>138</v>
      </c>
      <c r="E54" s="376" t="s">
        <v>280</v>
      </c>
      <c r="F54" s="548">
        <v>2068418</v>
      </c>
      <c r="G54" s="547">
        <f t="shared" si="2"/>
        <v>0</v>
      </c>
      <c r="H54" s="547">
        <v>600000</v>
      </c>
      <c r="I54" s="547">
        <f t="shared" si="1"/>
        <v>1468418</v>
      </c>
      <c r="J54" s="547">
        <v>1248155.3</v>
      </c>
      <c r="K54" s="547">
        <v>73420.899999999994</v>
      </c>
      <c r="L54" s="547">
        <v>0</v>
      </c>
      <c r="M54" s="547">
        <v>0</v>
      </c>
      <c r="N54" s="547">
        <v>0</v>
      </c>
      <c r="O54" s="547">
        <v>146841.79999999999</v>
      </c>
      <c r="P54" s="547">
        <v>0</v>
      </c>
      <c r="Q54" s="547">
        <v>0</v>
      </c>
      <c r="R54" s="547">
        <v>0</v>
      </c>
      <c r="S54" s="547">
        <v>0</v>
      </c>
      <c r="T54" s="547">
        <v>0</v>
      </c>
      <c r="U54" s="547">
        <v>0</v>
      </c>
      <c r="W54" s="528"/>
    </row>
    <row r="55" spans="2:34" x14ac:dyDescent="0.2">
      <c r="B55" s="374" t="s">
        <v>266</v>
      </c>
      <c r="C55" s="376" t="s">
        <v>282</v>
      </c>
      <c r="D55" s="375" t="s">
        <v>138</v>
      </c>
      <c r="E55" s="376" t="s">
        <v>280</v>
      </c>
      <c r="F55" s="548">
        <v>22500</v>
      </c>
      <c r="G55" s="547">
        <f t="shared" si="2"/>
        <v>0</v>
      </c>
      <c r="H55" s="547">
        <v>0</v>
      </c>
      <c r="I55" s="547">
        <f t="shared" si="1"/>
        <v>22500</v>
      </c>
      <c r="J55" s="547">
        <v>1875</v>
      </c>
      <c r="K55" s="547">
        <v>1875</v>
      </c>
      <c r="L55" s="547">
        <v>1875</v>
      </c>
      <c r="M55" s="547">
        <v>1875</v>
      </c>
      <c r="N55" s="547">
        <v>1875</v>
      </c>
      <c r="O55" s="547">
        <v>1875</v>
      </c>
      <c r="P55" s="547">
        <v>1875</v>
      </c>
      <c r="Q55" s="547">
        <v>1875</v>
      </c>
      <c r="R55" s="547">
        <v>1875</v>
      </c>
      <c r="S55" s="547">
        <v>1875</v>
      </c>
      <c r="T55" s="547">
        <v>1875</v>
      </c>
      <c r="U55" s="547">
        <v>1875</v>
      </c>
      <c r="W55" s="528"/>
    </row>
    <row r="56" spans="2:34" x14ac:dyDescent="0.2">
      <c r="B56" s="374" t="s">
        <v>266</v>
      </c>
      <c r="C56" s="376" t="s">
        <v>282</v>
      </c>
      <c r="D56" s="375" t="s">
        <v>138</v>
      </c>
      <c r="E56" s="376" t="s">
        <v>280</v>
      </c>
      <c r="F56" s="548">
        <v>6500</v>
      </c>
      <c r="G56" s="547">
        <f t="shared" si="2"/>
        <v>0</v>
      </c>
      <c r="H56" s="547">
        <v>0</v>
      </c>
      <c r="I56" s="547">
        <f t="shared" si="1"/>
        <v>6500</v>
      </c>
      <c r="J56" s="547">
        <v>541.66666666666663</v>
      </c>
      <c r="K56" s="547">
        <v>541.66666666666663</v>
      </c>
      <c r="L56" s="547">
        <v>541.66666666666663</v>
      </c>
      <c r="M56" s="547">
        <v>541.66666666666663</v>
      </c>
      <c r="N56" s="547">
        <v>541.66666666666663</v>
      </c>
      <c r="O56" s="547">
        <v>541.66666666666663</v>
      </c>
      <c r="P56" s="547">
        <v>541.66666666666663</v>
      </c>
      <c r="Q56" s="547">
        <v>541.66666666666663</v>
      </c>
      <c r="R56" s="547">
        <v>541.66666666666663</v>
      </c>
      <c r="S56" s="547">
        <v>541.66666666666663</v>
      </c>
      <c r="T56" s="547">
        <v>541.66666666666663</v>
      </c>
      <c r="U56" s="547">
        <v>541.66666666666663</v>
      </c>
      <c r="W56" s="528"/>
    </row>
    <row r="57" spans="2:34" x14ac:dyDescent="0.2">
      <c r="B57" s="374" t="s">
        <v>266</v>
      </c>
      <c r="C57" s="376" t="s">
        <v>282</v>
      </c>
      <c r="D57" s="375" t="s">
        <v>138</v>
      </c>
      <c r="E57" s="376" t="s">
        <v>280</v>
      </c>
      <c r="F57" s="548">
        <v>5000</v>
      </c>
      <c r="G57" s="547">
        <f t="shared" si="2"/>
        <v>0</v>
      </c>
      <c r="H57" s="547">
        <v>0</v>
      </c>
      <c r="I57" s="547">
        <f t="shared" si="1"/>
        <v>5000</v>
      </c>
      <c r="J57" s="547">
        <v>416.66666666666669</v>
      </c>
      <c r="K57" s="547">
        <v>416.66666666666669</v>
      </c>
      <c r="L57" s="547">
        <v>416.66666666666669</v>
      </c>
      <c r="M57" s="547">
        <v>416.66666666666669</v>
      </c>
      <c r="N57" s="547">
        <v>416.66666666666669</v>
      </c>
      <c r="O57" s="547">
        <v>416.66666666666669</v>
      </c>
      <c r="P57" s="547">
        <v>416.66666666666669</v>
      </c>
      <c r="Q57" s="547">
        <v>416.66666666666669</v>
      </c>
      <c r="R57" s="547">
        <v>416.66666666666669</v>
      </c>
      <c r="S57" s="547">
        <v>416.66666666666669</v>
      </c>
      <c r="T57" s="547">
        <v>416.66666666666669</v>
      </c>
      <c r="U57" s="547">
        <v>416.66666666666669</v>
      </c>
      <c r="W57" s="528"/>
    </row>
    <row r="58" spans="2:34" x14ac:dyDescent="0.2">
      <c r="B58" s="374" t="s">
        <v>266</v>
      </c>
      <c r="C58" s="376" t="s">
        <v>282</v>
      </c>
      <c r="D58" s="375" t="s">
        <v>138</v>
      </c>
      <c r="E58" s="376" t="s">
        <v>280</v>
      </c>
      <c r="F58" s="548">
        <v>22500</v>
      </c>
      <c r="G58" s="547">
        <f t="shared" si="2"/>
        <v>0</v>
      </c>
      <c r="H58" s="547">
        <v>0</v>
      </c>
      <c r="I58" s="547">
        <f t="shared" si="1"/>
        <v>22500</v>
      </c>
      <c r="J58" s="547">
        <v>1875</v>
      </c>
      <c r="K58" s="547">
        <v>1875</v>
      </c>
      <c r="L58" s="547">
        <v>1875</v>
      </c>
      <c r="M58" s="547">
        <v>1875</v>
      </c>
      <c r="N58" s="547">
        <v>1875</v>
      </c>
      <c r="O58" s="547">
        <v>1875</v>
      </c>
      <c r="P58" s="547">
        <v>1875</v>
      </c>
      <c r="Q58" s="547">
        <v>1875</v>
      </c>
      <c r="R58" s="547">
        <v>1875</v>
      </c>
      <c r="S58" s="547">
        <v>1875</v>
      </c>
      <c r="T58" s="547">
        <v>1875</v>
      </c>
      <c r="U58" s="547">
        <v>1875</v>
      </c>
      <c r="W58" s="528"/>
    </row>
    <row r="59" spans="2:34" x14ac:dyDescent="0.2">
      <c r="B59" s="374" t="s">
        <v>266</v>
      </c>
      <c r="C59" s="376" t="s">
        <v>282</v>
      </c>
      <c r="D59" s="375" t="s">
        <v>138</v>
      </c>
      <c r="E59" s="376" t="s">
        <v>280</v>
      </c>
      <c r="F59" s="548">
        <v>15000</v>
      </c>
      <c r="G59" s="547">
        <f t="shared" si="2"/>
        <v>0</v>
      </c>
      <c r="H59" s="547">
        <v>0</v>
      </c>
      <c r="I59" s="547">
        <f t="shared" si="1"/>
        <v>15000</v>
      </c>
      <c r="J59" s="547">
        <v>1250</v>
      </c>
      <c r="K59" s="547">
        <v>1250</v>
      </c>
      <c r="L59" s="547">
        <v>1250</v>
      </c>
      <c r="M59" s="547">
        <v>1250</v>
      </c>
      <c r="N59" s="547">
        <v>1250</v>
      </c>
      <c r="O59" s="547">
        <v>1250</v>
      </c>
      <c r="P59" s="547">
        <v>1250</v>
      </c>
      <c r="Q59" s="547">
        <v>1250</v>
      </c>
      <c r="R59" s="547">
        <v>1250</v>
      </c>
      <c r="S59" s="547">
        <v>1250</v>
      </c>
      <c r="T59" s="547">
        <v>1250</v>
      </c>
      <c r="U59" s="547">
        <v>1250</v>
      </c>
      <c r="W59" s="528"/>
    </row>
    <row r="60" spans="2:34" x14ac:dyDescent="0.2">
      <c r="B60" s="374" t="s">
        <v>266</v>
      </c>
      <c r="C60" s="376" t="s">
        <v>282</v>
      </c>
      <c r="D60" s="375" t="s">
        <v>138</v>
      </c>
      <c r="E60" s="376" t="s">
        <v>280</v>
      </c>
      <c r="F60" s="548">
        <v>10000</v>
      </c>
      <c r="G60" s="547">
        <f t="shared" si="2"/>
        <v>0</v>
      </c>
      <c r="H60" s="547">
        <v>0</v>
      </c>
      <c r="I60" s="547">
        <f t="shared" si="1"/>
        <v>10000</v>
      </c>
      <c r="J60" s="547">
        <v>833.33333333333337</v>
      </c>
      <c r="K60" s="547">
        <v>833.33333333333337</v>
      </c>
      <c r="L60" s="547">
        <v>833.33333333333337</v>
      </c>
      <c r="M60" s="547">
        <v>833.33333333333337</v>
      </c>
      <c r="N60" s="547">
        <v>833.33333333333337</v>
      </c>
      <c r="O60" s="547">
        <v>833.33333333333337</v>
      </c>
      <c r="P60" s="547">
        <v>833.33333333333337</v>
      </c>
      <c r="Q60" s="547">
        <v>833.33333333333337</v>
      </c>
      <c r="R60" s="547">
        <v>833.33333333333337</v>
      </c>
      <c r="S60" s="547">
        <v>833.33333333333337</v>
      </c>
      <c r="T60" s="547">
        <v>833.33333333333337</v>
      </c>
      <c r="U60" s="547">
        <v>833.33333333333337</v>
      </c>
      <c r="W60" s="528"/>
    </row>
    <row r="61" spans="2:34" x14ac:dyDescent="0.2">
      <c r="B61" s="374" t="s">
        <v>266</v>
      </c>
      <c r="C61" s="376" t="s">
        <v>283</v>
      </c>
      <c r="D61" s="375" t="s">
        <v>138</v>
      </c>
      <c r="E61" s="376" t="s">
        <v>280</v>
      </c>
      <c r="F61" s="548">
        <v>1</v>
      </c>
      <c r="G61" s="547">
        <f t="shared" si="2"/>
        <v>1</v>
      </c>
      <c r="H61" s="547">
        <v>0</v>
      </c>
      <c r="I61" s="547">
        <f t="shared" si="1"/>
        <v>1</v>
      </c>
      <c r="J61" s="547">
        <v>1</v>
      </c>
      <c r="K61" s="547">
        <v>0</v>
      </c>
      <c r="L61" s="547">
        <v>0</v>
      </c>
      <c r="M61" s="547">
        <v>0</v>
      </c>
      <c r="N61" s="547">
        <v>0</v>
      </c>
      <c r="O61" s="547">
        <v>0</v>
      </c>
      <c r="P61" s="547">
        <v>0</v>
      </c>
      <c r="Q61" s="547">
        <v>0</v>
      </c>
      <c r="R61" s="547">
        <v>0</v>
      </c>
      <c r="S61" s="547">
        <v>0</v>
      </c>
      <c r="T61" s="547">
        <v>0</v>
      </c>
      <c r="U61" s="547">
        <v>0</v>
      </c>
    </row>
    <row r="62" spans="2:34" x14ac:dyDescent="0.2">
      <c r="B62" s="374" t="s">
        <v>266</v>
      </c>
      <c r="C62" s="376" t="s">
        <v>283</v>
      </c>
      <c r="D62" s="375" t="s">
        <v>138</v>
      </c>
      <c r="E62" s="376" t="s">
        <v>280</v>
      </c>
      <c r="F62" s="548">
        <v>15000</v>
      </c>
      <c r="G62" s="547">
        <f t="shared" si="2"/>
        <v>0</v>
      </c>
      <c r="H62" s="547">
        <v>0</v>
      </c>
      <c r="I62" s="547">
        <f t="shared" si="1"/>
        <v>15000</v>
      </c>
      <c r="J62" s="547">
        <v>0</v>
      </c>
      <c r="K62" s="547">
        <v>0</v>
      </c>
      <c r="L62" s="547">
        <v>0</v>
      </c>
      <c r="M62" s="547">
        <v>0</v>
      </c>
      <c r="N62" s="547">
        <v>7500</v>
      </c>
      <c r="O62" s="547">
        <v>0</v>
      </c>
      <c r="P62" s="547">
        <v>0</v>
      </c>
      <c r="Q62" s="547">
        <v>0</v>
      </c>
      <c r="R62" s="547">
        <v>0</v>
      </c>
      <c r="S62" s="547">
        <v>7500</v>
      </c>
      <c r="T62" s="547">
        <v>0</v>
      </c>
      <c r="U62" s="547">
        <v>0</v>
      </c>
    </row>
    <row r="63" spans="2:34" x14ac:dyDescent="0.2">
      <c r="B63" s="374" t="s">
        <v>266</v>
      </c>
      <c r="C63" s="376" t="s">
        <v>283</v>
      </c>
      <c r="D63" s="375" t="s">
        <v>138</v>
      </c>
      <c r="E63" s="376" t="s">
        <v>280</v>
      </c>
      <c r="F63" s="548">
        <v>10000</v>
      </c>
      <c r="G63" s="547">
        <f t="shared" si="2"/>
        <v>0</v>
      </c>
      <c r="H63" s="547">
        <v>0</v>
      </c>
      <c r="I63" s="547">
        <f t="shared" si="1"/>
        <v>10000</v>
      </c>
      <c r="J63" s="547">
        <v>0</v>
      </c>
      <c r="K63" s="547">
        <v>0</v>
      </c>
      <c r="L63" s="547">
        <v>0</v>
      </c>
      <c r="M63" s="547">
        <v>5000</v>
      </c>
      <c r="N63" s="547">
        <v>0</v>
      </c>
      <c r="O63" s="547">
        <v>0</v>
      </c>
      <c r="P63" s="547">
        <v>0</v>
      </c>
      <c r="Q63" s="547">
        <v>0</v>
      </c>
      <c r="R63" s="547">
        <v>5000</v>
      </c>
      <c r="S63" s="547">
        <v>0</v>
      </c>
      <c r="T63" s="547">
        <v>0</v>
      </c>
      <c r="U63" s="547">
        <v>0</v>
      </c>
    </row>
    <row r="64" spans="2:34" x14ac:dyDescent="0.2">
      <c r="B64" s="374" t="s">
        <v>266</v>
      </c>
      <c r="C64" s="376" t="s">
        <v>283</v>
      </c>
      <c r="D64" s="375" t="s">
        <v>138</v>
      </c>
      <c r="E64" s="376" t="s">
        <v>280</v>
      </c>
      <c r="F64" s="548">
        <v>242574</v>
      </c>
      <c r="G64" s="547">
        <f t="shared" si="2"/>
        <v>0</v>
      </c>
      <c r="H64" s="547">
        <v>0</v>
      </c>
      <c r="I64" s="547">
        <f t="shared" si="1"/>
        <v>242574</v>
      </c>
      <c r="J64" s="547">
        <v>20214.5</v>
      </c>
      <c r="K64" s="547">
        <v>20214.5</v>
      </c>
      <c r="L64" s="547">
        <v>20214.5</v>
      </c>
      <c r="M64" s="547">
        <v>20214.5</v>
      </c>
      <c r="N64" s="547">
        <v>20214.5</v>
      </c>
      <c r="O64" s="547">
        <v>20214.5</v>
      </c>
      <c r="P64" s="547">
        <v>20214.5</v>
      </c>
      <c r="Q64" s="547">
        <v>20214.5</v>
      </c>
      <c r="R64" s="547">
        <v>20214.5</v>
      </c>
      <c r="S64" s="547">
        <v>20214.5</v>
      </c>
      <c r="T64" s="547">
        <v>20214.5</v>
      </c>
      <c r="U64" s="547">
        <v>20214.5</v>
      </c>
    </row>
    <row r="65" spans="2:34" x14ac:dyDescent="0.2">
      <c r="B65" s="374" t="s">
        <v>266</v>
      </c>
      <c r="C65" s="376" t="s">
        <v>283</v>
      </c>
      <c r="D65" s="375" t="s">
        <v>138</v>
      </c>
      <c r="E65" s="376" t="s">
        <v>280</v>
      </c>
      <c r="F65" s="548">
        <v>45000</v>
      </c>
      <c r="G65" s="547">
        <f t="shared" si="2"/>
        <v>0</v>
      </c>
      <c r="H65" s="547">
        <v>0</v>
      </c>
      <c r="I65" s="547">
        <f t="shared" si="1"/>
        <v>45000</v>
      </c>
      <c r="J65" s="547">
        <v>3750</v>
      </c>
      <c r="K65" s="547">
        <v>3750</v>
      </c>
      <c r="L65" s="547">
        <v>3750</v>
      </c>
      <c r="M65" s="547">
        <v>3750</v>
      </c>
      <c r="N65" s="547">
        <v>3750</v>
      </c>
      <c r="O65" s="547">
        <v>3750</v>
      </c>
      <c r="P65" s="547">
        <v>3750</v>
      </c>
      <c r="Q65" s="547">
        <v>3750</v>
      </c>
      <c r="R65" s="547">
        <v>3750</v>
      </c>
      <c r="S65" s="547">
        <v>3750</v>
      </c>
      <c r="T65" s="547">
        <v>3750</v>
      </c>
      <c r="U65" s="547">
        <v>3750</v>
      </c>
    </row>
    <row r="66" spans="2:34" x14ac:dyDescent="0.2">
      <c r="B66" s="374" t="s">
        <v>266</v>
      </c>
      <c r="C66" s="376" t="s">
        <v>284</v>
      </c>
      <c r="D66" s="375" t="s">
        <v>138</v>
      </c>
      <c r="E66" s="376" t="s">
        <v>285</v>
      </c>
      <c r="F66" s="548">
        <v>5000</v>
      </c>
      <c r="G66" s="547">
        <f t="shared" si="2"/>
        <v>0</v>
      </c>
      <c r="H66" s="547">
        <v>0</v>
      </c>
      <c r="I66" s="547">
        <f t="shared" si="1"/>
        <v>5000</v>
      </c>
      <c r="J66" s="547">
        <v>0</v>
      </c>
      <c r="K66" s="547">
        <v>1000</v>
      </c>
      <c r="L66" s="547">
        <v>0</v>
      </c>
      <c r="M66" s="547">
        <v>1000</v>
      </c>
      <c r="N66" s="547">
        <v>0</v>
      </c>
      <c r="O66" s="547">
        <v>1000</v>
      </c>
      <c r="P66" s="547">
        <v>0</v>
      </c>
      <c r="Q66" s="547">
        <v>1000</v>
      </c>
      <c r="R66" s="547">
        <v>0</v>
      </c>
      <c r="S66" s="547">
        <v>1000</v>
      </c>
      <c r="T66" s="547">
        <v>0</v>
      </c>
      <c r="U66" s="547">
        <v>0</v>
      </c>
    </row>
    <row r="67" spans="2:34" x14ac:dyDescent="0.2">
      <c r="B67" s="374" t="s">
        <v>266</v>
      </c>
      <c r="C67" s="376" t="s">
        <v>286</v>
      </c>
      <c r="D67" s="375" t="s">
        <v>138</v>
      </c>
      <c r="E67" s="376" t="s">
        <v>285</v>
      </c>
      <c r="F67" s="548">
        <v>51999</v>
      </c>
      <c r="G67" s="547">
        <f t="shared" si="2"/>
        <v>0</v>
      </c>
      <c r="H67" s="547">
        <v>0</v>
      </c>
      <c r="I67" s="547">
        <f t="shared" si="1"/>
        <v>51999</v>
      </c>
      <c r="J67" s="547">
        <v>4333.25</v>
      </c>
      <c r="K67" s="547">
        <v>4333.25</v>
      </c>
      <c r="L67" s="547">
        <v>4333.25</v>
      </c>
      <c r="M67" s="547">
        <v>4333.25</v>
      </c>
      <c r="N67" s="547">
        <v>4333.25</v>
      </c>
      <c r="O67" s="547">
        <v>4333.25</v>
      </c>
      <c r="P67" s="547">
        <v>4333.25</v>
      </c>
      <c r="Q67" s="547">
        <v>4333.25</v>
      </c>
      <c r="R67" s="547">
        <v>4333.25</v>
      </c>
      <c r="S67" s="547">
        <v>4333.25</v>
      </c>
      <c r="T67" s="547">
        <v>4333.25</v>
      </c>
      <c r="U67" s="547">
        <v>4333.25</v>
      </c>
    </row>
    <row r="68" spans="2:34" x14ac:dyDescent="0.2">
      <c r="B68" s="374" t="s">
        <v>266</v>
      </c>
      <c r="C68" s="376" t="s">
        <v>286</v>
      </c>
      <c r="D68" s="375" t="s">
        <v>138</v>
      </c>
      <c r="E68" s="376" t="s">
        <v>285</v>
      </c>
      <c r="F68" s="548">
        <v>1000</v>
      </c>
      <c r="G68" s="547">
        <f t="shared" si="2"/>
        <v>0</v>
      </c>
      <c r="H68" s="547">
        <v>0</v>
      </c>
      <c r="I68" s="547">
        <f t="shared" si="1"/>
        <v>1000</v>
      </c>
      <c r="J68" s="547">
        <v>0</v>
      </c>
      <c r="K68" s="547">
        <v>0</v>
      </c>
      <c r="L68" s="547">
        <v>0</v>
      </c>
      <c r="M68" s="547">
        <v>0</v>
      </c>
      <c r="N68" s="547">
        <v>500</v>
      </c>
      <c r="O68" s="547">
        <v>0</v>
      </c>
      <c r="P68" s="547">
        <v>0</v>
      </c>
      <c r="Q68" s="547">
        <v>0</v>
      </c>
      <c r="R68" s="547">
        <v>500</v>
      </c>
      <c r="S68" s="547">
        <v>0</v>
      </c>
      <c r="T68" s="547">
        <v>0</v>
      </c>
      <c r="U68" s="547">
        <v>0</v>
      </c>
    </row>
    <row r="69" spans="2:34" x14ac:dyDescent="0.2">
      <c r="B69" s="374" t="s">
        <v>266</v>
      </c>
      <c r="C69" s="376" t="s">
        <v>286</v>
      </c>
      <c r="D69" s="375" t="s">
        <v>138</v>
      </c>
      <c r="E69" s="376" t="s">
        <v>285</v>
      </c>
      <c r="F69" s="548">
        <v>1</v>
      </c>
      <c r="G69" s="547">
        <f t="shared" si="2"/>
        <v>1</v>
      </c>
      <c r="H69" s="547">
        <v>0</v>
      </c>
      <c r="I69" s="547">
        <f t="shared" si="1"/>
        <v>1</v>
      </c>
      <c r="J69" s="547">
        <v>1</v>
      </c>
      <c r="K69" s="547">
        <v>0</v>
      </c>
      <c r="L69" s="547">
        <v>0</v>
      </c>
      <c r="M69" s="547">
        <v>0</v>
      </c>
      <c r="N69" s="547">
        <v>0</v>
      </c>
      <c r="O69" s="547">
        <v>0</v>
      </c>
      <c r="P69" s="547">
        <v>0</v>
      </c>
      <c r="Q69" s="547">
        <v>0</v>
      </c>
      <c r="R69" s="547">
        <v>0</v>
      </c>
      <c r="S69" s="547">
        <v>0</v>
      </c>
      <c r="T69" s="547">
        <v>0</v>
      </c>
      <c r="U69" s="547">
        <v>0</v>
      </c>
    </row>
    <row r="70" spans="2:34" x14ac:dyDescent="0.2">
      <c r="B70" s="374" t="s">
        <v>266</v>
      </c>
      <c r="C70" s="376" t="s">
        <v>287</v>
      </c>
      <c r="D70" s="375" t="s">
        <v>138</v>
      </c>
      <c r="E70" s="376" t="s">
        <v>280</v>
      </c>
      <c r="F70" s="548">
        <v>8000</v>
      </c>
      <c r="G70" s="547">
        <f t="shared" si="2"/>
        <v>0</v>
      </c>
      <c r="H70" s="547">
        <v>8000</v>
      </c>
      <c r="I70" s="547">
        <f t="shared" si="1"/>
        <v>0</v>
      </c>
      <c r="J70" s="547">
        <v>0</v>
      </c>
      <c r="K70" s="547">
        <v>0</v>
      </c>
      <c r="L70" s="547">
        <v>0</v>
      </c>
      <c r="M70" s="547">
        <v>0</v>
      </c>
      <c r="N70" s="547">
        <v>0</v>
      </c>
      <c r="O70" s="547">
        <v>0</v>
      </c>
      <c r="P70" s="547">
        <v>0</v>
      </c>
      <c r="Q70" s="547">
        <v>0</v>
      </c>
      <c r="R70" s="547">
        <v>0</v>
      </c>
      <c r="S70" s="547">
        <v>0</v>
      </c>
      <c r="T70" s="547">
        <v>0</v>
      </c>
      <c r="U70" s="547">
        <v>0</v>
      </c>
      <c r="W70" s="528"/>
    </row>
    <row r="71" spans="2:34" x14ac:dyDescent="0.2">
      <c r="B71" s="374" t="s">
        <v>266</v>
      </c>
      <c r="C71" s="376" t="s">
        <v>287</v>
      </c>
      <c r="D71" s="375" t="s">
        <v>138</v>
      </c>
      <c r="E71" s="376" t="s">
        <v>280</v>
      </c>
      <c r="F71" s="548">
        <v>5000</v>
      </c>
      <c r="G71" s="547">
        <f t="shared" si="2"/>
        <v>0</v>
      </c>
      <c r="H71" s="547">
        <v>5000</v>
      </c>
      <c r="I71" s="547">
        <f t="shared" si="1"/>
        <v>0</v>
      </c>
      <c r="J71" s="547">
        <v>0</v>
      </c>
      <c r="K71" s="547">
        <v>0</v>
      </c>
      <c r="L71" s="547">
        <v>0</v>
      </c>
      <c r="M71" s="547">
        <v>0</v>
      </c>
      <c r="N71" s="547">
        <v>0</v>
      </c>
      <c r="O71" s="547">
        <v>0</v>
      </c>
      <c r="P71" s="547">
        <v>0</v>
      </c>
      <c r="Q71" s="547">
        <v>0</v>
      </c>
      <c r="R71" s="547">
        <v>0</v>
      </c>
      <c r="S71" s="547">
        <v>0</v>
      </c>
      <c r="T71" s="547">
        <v>0</v>
      </c>
      <c r="U71" s="547">
        <v>0</v>
      </c>
      <c r="W71" s="528"/>
    </row>
    <row r="72" spans="2:34" x14ac:dyDescent="0.2">
      <c r="B72" s="374" t="s">
        <v>266</v>
      </c>
      <c r="C72" s="376" t="s">
        <v>287</v>
      </c>
      <c r="D72" s="375" t="s">
        <v>138</v>
      </c>
      <c r="E72" s="376" t="s">
        <v>280</v>
      </c>
      <c r="F72" s="548">
        <v>8000</v>
      </c>
      <c r="G72" s="547">
        <f t="shared" si="2"/>
        <v>0</v>
      </c>
      <c r="H72" s="547">
        <v>8000</v>
      </c>
      <c r="I72" s="547">
        <f t="shared" si="1"/>
        <v>0</v>
      </c>
      <c r="J72" s="547">
        <v>0</v>
      </c>
      <c r="K72" s="547">
        <v>0</v>
      </c>
      <c r="L72" s="547">
        <v>0</v>
      </c>
      <c r="M72" s="547">
        <v>0</v>
      </c>
      <c r="N72" s="547">
        <v>0</v>
      </c>
      <c r="O72" s="547">
        <v>0</v>
      </c>
      <c r="P72" s="547">
        <v>0</v>
      </c>
      <c r="Q72" s="547">
        <v>0</v>
      </c>
      <c r="R72" s="547">
        <v>0</v>
      </c>
      <c r="S72" s="547">
        <v>0</v>
      </c>
      <c r="T72" s="547">
        <v>0</v>
      </c>
      <c r="U72" s="547">
        <v>0</v>
      </c>
      <c r="W72" s="528"/>
    </row>
    <row r="73" spans="2:34" x14ac:dyDescent="0.2">
      <c r="B73" s="374" t="s">
        <v>266</v>
      </c>
      <c r="C73" s="376" t="s">
        <v>287</v>
      </c>
      <c r="D73" s="375" t="s">
        <v>138</v>
      </c>
      <c r="E73" s="376" t="s">
        <v>280</v>
      </c>
      <c r="F73" s="548">
        <v>4000</v>
      </c>
      <c r="G73" s="547">
        <f t="shared" si="2"/>
        <v>0</v>
      </c>
      <c r="H73" s="547">
        <v>4000</v>
      </c>
      <c r="I73" s="547">
        <f t="shared" si="1"/>
        <v>0</v>
      </c>
      <c r="J73" s="547">
        <v>0</v>
      </c>
      <c r="K73" s="547">
        <v>0</v>
      </c>
      <c r="L73" s="547">
        <v>0</v>
      </c>
      <c r="M73" s="547">
        <v>0</v>
      </c>
      <c r="N73" s="547">
        <v>0</v>
      </c>
      <c r="O73" s="547">
        <v>0</v>
      </c>
      <c r="P73" s="547">
        <v>0</v>
      </c>
      <c r="Q73" s="547">
        <v>0</v>
      </c>
      <c r="R73" s="547">
        <v>0</v>
      </c>
      <c r="S73" s="547">
        <v>0</v>
      </c>
      <c r="T73" s="547">
        <v>0</v>
      </c>
      <c r="U73" s="547">
        <v>0</v>
      </c>
      <c r="W73" s="528"/>
    </row>
    <row r="74" spans="2:34" x14ac:dyDescent="0.2">
      <c r="B74" s="374" t="s">
        <v>266</v>
      </c>
      <c r="C74" s="376" t="s">
        <v>288</v>
      </c>
      <c r="D74" s="375" t="s">
        <v>138</v>
      </c>
      <c r="E74" s="376" t="s">
        <v>280</v>
      </c>
      <c r="F74" s="548">
        <v>2500</v>
      </c>
      <c r="G74" s="547">
        <f t="shared" si="2"/>
        <v>0</v>
      </c>
      <c r="H74" s="547">
        <v>2500</v>
      </c>
      <c r="I74" s="547">
        <f t="shared" si="1"/>
        <v>0</v>
      </c>
      <c r="J74" s="547">
        <v>0</v>
      </c>
      <c r="K74" s="547">
        <v>0</v>
      </c>
      <c r="L74" s="547">
        <v>0</v>
      </c>
      <c r="M74" s="547">
        <v>0</v>
      </c>
      <c r="N74" s="547">
        <v>0</v>
      </c>
      <c r="O74" s="547">
        <v>0</v>
      </c>
      <c r="P74" s="547">
        <v>0</v>
      </c>
      <c r="Q74" s="547">
        <v>0</v>
      </c>
      <c r="R74" s="547">
        <v>0</v>
      </c>
      <c r="S74" s="547">
        <v>0</v>
      </c>
      <c r="T74" s="547">
        <v>0</v>
      </c>
      <c r="U74" s="547">
        <v>0</v>
      </c>
      <c r="W74" s="528"/>
    </row>
    <row r="75" spans="2:34" x14ac:dyDescent="0.2">
      <c r="B75" s="374" t="s">
        <v>266</v>
      </c>
      <c r="C75" s="376" t="s">
        <v>288</v>
      </c>
      <c r="D75" s="375" t="s">
        <v>138</v>
      </c>
      <c r="E75" s="376" t="s">
        <v>280</v>
      </c>
      <c r="F75" s="548">
        <v>2500</v>
      </c>
      <c r="G75" s="547">
        <f t="shared" si="2"/>
        <v>0</v>
      </c>
      <c r="H75" s="547">
        <v>2500</v>
      </c>
      <c r="I75" s="547">
        <f t="shared" si="1"/>
        <v>0</v>
      </c>
      <c r="J75" s="547">
        <v>0</v>
      </c>
      <c r="K75" s="547">
        <v>0</v>
      </c>
      <c r="L75" s="547">
        <v>0</v>
      </c>
      <c r="M75" s="547">
        <v>0</v>
      </c>
      <c r="N75" s="547">
        <v>0</v>
      </c>
      <c r="O75" s="547">
        <v>0</v>
      </c>
      <c r="P75" s="547">
        <v>0</v>
      </c>
      <c r="Q75" s="547">
        <v>0</v>
      </c>
      <c r="R75" s="547">
        <v>0</v>
      </c>
      <c r="S75" s="547">
        <v>0</v>
      </c>
      <c r="T75" s="547">
        <v>0</v>
      </c>
      <c r="U75" s="547">
        <v>0</v>
      </c>
      <c r="W75" s="528"/>
    </row>
    <row r="76" spans="2:34" x14ac:dyDescent="0.2">
      <c r="B76" s="374" t="s">
        <v>266</v>
      </c>
      <c r="C76" s="376" t="s">
        <v>289</v>
      </c>
      <c r="D76" s="375" t="s">
        <v>138</v>
      </c>
      <c r="E76" s="376" t="s">
        <v>285</v>
      </c>
      <c r="F76" s="548">
        <v>10000</v>
      </c>
      <c r="G76" s="547">
        <f t="shared" si="2"/>
        <v>0</v>
      </c>
      <c r="H76" s="547">
        <v>10000</v>
      </c>
      <c r="I76" s="547">
        <f t="shared" si="1"/>
        <v>0</v>
      </c>
      <c r="J76" s="547">
        <v>0</v>
      </c>
      <c r="K76" s="547">
        <v>0</v>
      </c>
      <c r="L76" s="547">
        <v>0</v>
      </c>
      <c r="M76" s="547">
        <v>0</v>
      </c>
      <c r="N76" s="547">
        <v>0</v>
      </c>
      <c r="O76" s="547">
        <v>0</v>
      </c>
      <c r="P76" s="547">
        <v>0</v>
      </c>
      <c r="Q76" s="547">
        <v>0</v>
      </c>
      <c r="R76" s="547">
        <v>0</v>
      </c>
      <c r="S76" s="547">
        <v>0</v>
      </c>
      <c r="T76" s="547">
        <v>0</v>
      </c>
      <c r="U76" s="547">
        <v>0</v>
      </c>
      <c r="W76" s="528"/>
      <c r="X76" s="528"/>
      <c r="Y76" s="528"/>
      <c r="Z76" s="528"/>
      <c r="AA76" s="528"/>
      <c r="AB76" s="528"/>
      <c r="AC76" s="528"/>
      <c r="AD76" s="528"/>
      <c r="AE76" s="528"/>
      <c r="AF76" s="528"/>
      <c r="AG76" s="528"/>
      <c r="AH76" s="528"/>
    </row>
    <row r="77" spans="2:34" x14ac:dyDescent="0.2">
      <c r="B77" s="374" t="s">
        <v>266</v>
      </c>
      <c r="C77" s="376" t="s">
        <v>290</v>
      </c>
      <c r="D77" s="375" t="s">
        <v>138</v>
      </c>
      <c r="E77" s="376" t="s">
        <v>285</v>
      </c>
      <c r="F77" s="548">
        <v>10000</v>
      </c>
      <c r="G77" s="547">
        <f t="shared" si="2"/>
        <v>0</v>
      </c>
      <c r="H77" s="547">
        <v>10000</v>
      </c>
      <c r="I77" s="547">
        <f t="shared" si="1"/>
        <v>0</v>
      </c>
      <c r="J77" s="547">
        <v>0</v>
      </c>
      <c r="K77" s="547">
        <v>0</v>
      </c>
      <c r="L77" s="547">
        <v>0</v>
      </c>
      <c r="M77" s="547">
        <v>0</v>
      </c>
      <c r="N77" s="547">
        <v>0</v>
      </c>
      <c r="O77" s="547">
        <v>0</v>
      </c>
      <c r="P77" s="547">
        <v>0</v>
      </c>
      <c r="Q77" s="547">
        <v>0</v>
      </c>
      <c r="R77" s="547">
        <v>0</v>
      </c>
      <c r="S77" s="547">
        <v>0</v>
      </c>
      <c r="T77" s="547">
        <v>0</v>
      </c>
      <c r="U77" s="547">
        <v>0</v>
      </c>
      <c r="W77" s="528"/>
      <c r="X77" s="528"/>
      <c r="Y77" s="528"/>
      <c r="Z77" s="528"/>
      <c r="AA77" s="528"/>
      <c r="AB77" s="528"/>
      <c r="AC77" s="528"/>
      <c r="AD77" s="528"/>
      <c r="AE77" s="528"/>
      <c r="AF77" s="528"/>
      <c r="AG77" s="528"/>
      <c r="AH77" s="528"/>
    </row>
    <row r="78" spans="2:34" x14ac:dyDescent="0.2">
      <c r="B78" s="374" t="s">
        <v>266</v>
      </c>
      <c r="C78" s="376" t="s">
        <v>290</v>
      </c>
      <c r="D78" s="375" t="s">
        <v>138</v>
      </c>
      <c r="E78" s="376" t="s">
        <v>285</v>
      </c>
      <c r="F78" s="548">
        <v>5000</v>
      </c>
      <c r="G78" s="547">
        <f t="shared" si="2"/>
        <v>0</v>
      </c>
      <c r="H78" s="547">
        <v>5000</v>
      </c>
      <c r="I78" s="547">
        <f t="shared" si="1"/>
        <v>0</v>
      </c>
      <c r="J78" s="547">
        <v>0</v>
      </c>
      <c r="K78" s="547">
        <v>0</v>
      </c>
      <c r="L78" s="547">
        <v>0</v>
      </c>
      <c r="M78" s="547">
        <v>0</v>
      </c>
      <c r="N78" s="547">
        <v>0</v>
      </c>
      <c r="O78" s="547">
        <v>0</v>
      </c>
      <c r="P78" s="547">
        <v>0</v>
      </c>
      <c r="Q78" s="547">
        <v>0</v>
      </c>
      <c r="R78" s="547">
        <v>0</v>
      </c>
      <c r="S78" s="547">
        <v>0</v>
      </c>
      <c r="T78" s="547">
        <v>0</v>
      </c>
      <c r="U78" s="547">
        <v>0</v>
      </c>
      <c r="W78" s="528"/>
      <c r="X78" s="528"/>
      <c r="Y78" s="528"/>
      <c r="Z78" s="528"/>
      <c r="AA78" s="528"/>
      <c r="AB78" s="528"/>
      <c r="AC78" s="528"/>
      <c r="AD78" s="528"/>
      <c r="AE78" s="528"/>
      <c r="AF78" s="528"/>
      <c r="AG78" s="528"/>
      <c r="AH78" s="528"/>
    </row>
    <row r="79" spans="2:34" x14ac:dyDescent="0.2">
      <c r="B79" s="374" t="s">
        <v>266</v>
      </c>
      <c r="C79" s="376" t="s">
        <v>290</v>
      </c>
      <c r="D79" s="375" t="s">
        <v>138</v>
      </c>
      <c r="E79" s="376" t="s">
        <v>285</v>
      </c>
      <c r="F79" s="548">
        <v>23000</v>
      </c>
      <c r="G79" s="547">
        <f t="shared" si="2"/>
        <v>0</v>
      </c>
      <c r="H79" s="547">
        <v>23000</v>
      </c>
      <c r="I79" s="547">
        <f t="shared" ref="I79:I142" si="3">F79-H79</f>
        <v>0</v>
      </c>
      <c r="J79" s="547">
        <v>0</v>
      </c>
      <c r="K79" s="547">
        <v>0</v>
      </c>
      <c r="L79" s="547">
        <v>0</v>
      </c>
      <c r="M79" s="547">
        <v>0</v>
      </c>
      <c r="N79" s="547">
        <v>0</v>
      </c>
      <c r="O79" s="547">
        <v>0</v>
      </c>
      <c r="P79" s="547">
        <v>0</v>
      </c>
      <c r="Q79" s="547">
        <v>0</v>
      </c>
      <c r="R79" s="547">
        <v>0</v>
      </c>
      <c r="S79" s="547">
        <v>0</v>
      </c>
      <c r="T79" s="547">
        <v>0</v>
      </c>
      <c r="U79" s="547">
        <v>0</v>
      </c>
      <c r="W79" s="528"/>
      <c r="X79" s="528"/>
      <c r="Y79" s="528"/>
      <c r="Z79" s="528"/>
      <c r="AA79" s="528"/>
      <c r="AB79" s="528"/>
      <c r="AC79" s="528"/>
      <c r="AD79" s="528"/>
      <c r="AE79" s="528"/>
      <c r="AF79" s="528"/>
      <c r="AG79" s="528"/>
      <c r="AH79" s="528"/>
    </row>
    <row r="80" spans="2:34" x14ac:dyDescent="0.2">
      <c r="B80" s="374" t="s">
        <v>266</v>
      </c>
      <c r="C80" s="376" t="s">
        <v>290</v>
      </c>
      <c r="D80" s="375" t="s">
        <v>138</v>
      </c>
      <c r="E80" s="376" t="s">
        <v>285</v>
      </c>
      <c r="F80" s="548">
        <v>1000</v>
      </c>
      <c r="G80" s="547">
        <f t="shared" si="2"/>
        <v>0</v>
      </c>
      <c r="H80" s="547">
        <v>1000</v>
      </c>
      <c r="I80" s="547">
        <f t="shared" si="3"/>
        <v>0</v>
      </c>
      <c r="J80" s="547">
        <v>0</v>
      </c>
      <c r="K80" s="547">
        <v>0</v>
      </c>
      <c r="L80" s="547">
        <v>0</v>
      </c>
      <c r="M80" s="547">
        <v>0</v>
      </c>
      <c r="N80" s="547">
        <v>0</v>
      </c>
      <c r="O80" s="547">
        <v>0</v>
      </c>
      <c r="P80" s="547">
        <v>0</v>
      </c>
      <c r="Q80" s="547">
        <v>0</v>
      </c>
      <c r="R80" s="547">
        <v>0</v>
      </c>
      <c r="S80" s="547">
        <v>0</v>
      </c>
      <c r="T80" s="547">
        <v>0</v>
      </c>
      <c r="U80" s="547">
        <v>0</v>
      </c>
      <c r="W80" s="528"/>
      <c r="X80" s="528"/>
      <c r="Y80" s="528"/>
      <c r="Z80" s="528"/>
      <c r="AA80" s="528"/>
      <c r="AB80" s="528"/>
      <c r="AC80" s="528"/>
      <c r="AD80" s="528"/>
      <c r="AE80" s="528"/>
      <c r="AF80" s="528"/>
      <c r="AG80" s="528"/>
      <c r="AH80" s="528"/>
    </row>
    <row r="81" spans="2:34" x14ac:dyDescent="0.2">
      <c r="B81" s="374" t="s">
        <v>266</v>
      </c>
      <c r="C81" s="376" t="s">
        <v>290</v>
      </c>
      <c r="D81" s="375" t="s">
        <v>138</v>
      </c>
      <c r="E81" s="376" t="s">
        <v>285</v>
      </c>
      <c r="F81" s="548">
        <v>1001</v>
      </c>
      <c r="G81" s="547">
        <f t="shared" si="2"/>
        <v>0</v>
      </c>
      <c r="H81" s="547">
        <v>1001</v>
      </c>
      <c r="I81" s="547">
        <f t="shared" si="3"/>
        <v>0</v>
      </c>
      <c r="J81" s="547">
        <v>0</v>
      </c>
      <c r="K81" s="547">
        <v>0</v>
      </c>
      <c r="L81" s="547">
        <v>330.33000000000004</v>
      </c>
      <c r="M81" s="547">
        <v>330.33000000000004</v>
      </c>
      <c r="N81" s="547">
        <v>0</v>
      </c>
      <c r="O81" s="547">
        <v>240.24</v>
      </c>
      <c r="P81" s="547">
        <v>0</v>
      </c>
      <c r="Q81" s="547">
        <v>0</v>
      </c>
      <c r="R81" s="547">
        <v>100.10000000000001</v>
      </c>
      <c r="S81" s="547">
        <v>0</v>
      </c>
      <c r="T81" s="547">
        <v>0</v>
      </c>
      <c r="U81" s="547">
        <v>0</v>
      </c>
      <c r="W81" s="528"/>
      <c r="X81" s="528"/>
      <c r="Y81" s="528"/>
      <c r="Z81" s="528"/>
      <c r="AA81" s="528"/>
      <c r="AB81" s="528"/>
      <c r="AC81" s="528"/>
      <c r="AD81" s="528"/>
      <c r="AE81" s="528"/>
      <c r="AF81" s="528"/>
      <c r="AG81" s="528"/>
      <c r="AH81" s="528"/>
    </row>
    <row r="82" spans="2:34" x14ac:dyDescent="0.2">
      <c r="B82" s="374" t="s">
        <v>266</v>
      </c>
      <c r="C82" s="376" t="s">
        <v>291</v>
      </c>
      <c r="D82" s="375" t="s">
        <v>153</v>
      </c>
      <c r="E82" s="376" t="s">
        <v>285</v>
      </c>
      <c r="F82" s="548">
        <v>29999</v>
      </c>
      <c r="G82" s="547">
        <f t="shared" si="2"/>
        <v>0</v>
      </c>
      <c r="H82" s="547">
        <v>0</v>
      </c>
      <c r="I82" s="547">
        <f t="shared" si="3"/>
        <v>29999</v>
      </c>
      <c r="J82" s="547">
        <v>3299.89</v>
      </c>
      <c r="K82" s="547">
        <v>0</v>
      </c>
      <c r="L82" s="547">
        <v>9899.67</v>
      </c>
      <c r="M82" s="547">
        <v>9899.67</v>
      </c>
      <c r="N82" s="547">
        <v>1799.9399999999998</v>
      </c>
      <c r="O82" s="547">
        <v>0</v>
      </c>
      <c r="P82" s="547">
        <v>2099.9300000000003</v>
      </c>
      <c r="Q82" s="547">
        <v>0</v>
      </c>
      <c r="R82" s="547">
        <v>2999.9</v>
      </c>
      <c r="S82" s="547">
        <v>0</v>
      </c>
      <c r="T82" s="547">
        <v>0</v>
      </c>
      <c r="U82" s="547">
        <v>0</v>
      </c>
      <c r="W82" s="528"/>
      <c r="X82" s="528"/>
      <c r="Y82" s="528"/>
      <c r="Z82" s="528"/>
      <c r="AA82" s="528"/>
      <c r="AB82" s="528"/>
      <c r="AC82" s="528"/>
      <c r="AD82" s="528"/>
      <c r="AE82" s="528"/>
      <c r="AF82" s="528"/>
      <c r="AG82" s="528"/>
      <c r="AH82" s="528"/>
    </row>
    <row r="83" spans="2:34" x14ac:dyDescent="0.2">
      <c r="B83" s="374" t="s">
        <v>266</v>
      </c>
      <c r="C83" s="376" t="s">
        <v>292</v>
      </c>
      <c r="D83" s="375" t="s">
        <v>138</v>
      </c>
      <c r="E83" s="376" t="s">
        <v>293</v>
      </c>
      <c r="F83" s="548">
        <v>1</v>
      </c>
      <c r="G83" s="547">
        <f t="shared" si="2"/>
        <v>1</v>
      </c>
      <c r="H83" s="547">
        <v>0</v>
      </c>
      <c r="I83" s="547">
        <f t="shared" si="3"/>
        <v>1</v>
      </c>
      <c r="J83" s="547">
        <v>1</v>
      </c>
      <c r="K83" s="547">
        <v>0</v>
      </c>
      <c r="L83" s="547">
        <v>0</v>
      </c>
      <c r="M83" s="547">
        <v>0</v>
      </c>
      <c r="N83" s="547">
        <v>0</v>
      </c>
      <c r="O83" s="547">
        <v>0</v>
      </c>
      <c r="P83" s="547">
        <v>0</v>
      </c>
      <c r="Q83" s="547">
        <v>0</v>
      </c>
      <c r="R83" s="547">
        <v>0</v>
      </c>
      <c r="S83" s="547">
        <v>0</v>
      </c>
      <c r="T83" s="547">
        <v>0</v>
      </c>
      <c r="U83" s="547">
        <v>0</v>
      </c>
    </row>
    <row r="84" spans="2:34" x14ac:dyDescent="0.2">
      <c r="B84" s="374" t="s">
        <v>266</v>
      </c>
      <c r="C84" s="376" t="s">
        <v>294</v>
      </c>
      <c r="D84" s="375" t="s">
        <v>153</v>
      </c>
      <c r="E84" s="376" t="s">
        <v>293</v>
      </c>
      <c r="F84" s="548">
        <v>9999</v>
      </c>
      <c r="G84" s="547">
        <f t="shared" si="2"/>
        <v>0</v>
      </c>
      <c r="H84" s="547">
        <v>0</v>
      </c>
      <c r="I84" s="547">
        <f t="shared" si="3"/>
        <v>9999</v>
      </c>
      <c r="J84" s="547">
        <v>3099.69</v>
      </c>
      <c r="K84" s="547">
        <v>0</v>
      </c>
      <c r="L84" s="547">
        <v>0</v>
      </c>
      <c r="M84" s="547">
        <v>3099.69</v>
      </c>
      <c r="N84" s="547">
        <v>1899.81</v>
      </c>
      <c r="O84" s="547">
        <v>1899.81</v>
      </c>
      <c r="P84" s="547">
        <v>0</v>
      </c>
      <c r="Q84" s="547">
        <v>0</v>
      </c>
      <c r="R84" s="547">
        <v>0</v>
      </c>
      <c r="S84" s="547">
        <v>0</v>
      </c>
      <c r="T84" s="547">
        <v>0</v>
      </c>
      <c r="U84" s="547">
        <v>0</v>
      </c>
    </row>
    <row r="85" spans="2:34" x14ac:dyDescent="0.2">
      <c r="B85" s="374" t="s">
        <v>266</v>
      </c>
      <c r="C85" s="376" t="s">
        <v>295</v>
      </c>
      <c r="D85" s="375" t="s">
        <v>138</v>
      </c>
      <c r="E85" s="376" t="s">
        <v>293</v>
      </c>
      <c r="F85" s="548">
        <v>1</v>
      </c>
      <c r="G85" s="547">
        <f t="shared" si="2"/>
        <v>1</v>
      </c>
      <c r="H85" s="547">
        <v>1</v>
      </c>
      <c r="I85" s="547">
        <f t="shared" si="3"/>
        <v>0</v>
      </c>
      <c r="J85" s="547">
        <v>0</v>
      </c>
      <c r="K85" s="547">
        <v>0</v>
      </c>
      <c r="L85" s="547">
        <v>0</v>
      </c>
      <c r="M85" s="547">
        <v>0</v>
      </c>
      <c r="N85" s="547">
        <v>0</v>
      </c>
      <c r="O85" s="547">
        <v>0</v>
      </c>
      <c r="P85" s="547">
        <v>0</v>
      </c>
      <c r="Q85" s="547">
        <v>0</v>
      </c>
      <c r="R85" s="547">
        <v>0</v>
      </c>
      <c r="S85" s="547">
        <v>0</v>
      </c>
      <c r="T85" s="547">
        <v>0</v>
      </c>
      <c r="U85" s="547">
        <v>0</v>
      </c>
    </row>
    <row r="86" spans="2:34" x14ac:dyDescent="0.2">
      <c r="B86" s="374" t="s">
        <v>266</v>
      </c>
      <c r="C86" s="376" t="s">
        <v>295</v>
      </c>
      <c r="D86" s="375" t="s">
        <v>138</v>
      </c>
      <c r="E86" s="376" t="s">
        <v>293</v>
      </c>
      <c r="F86" s="548">
        <v>92994</v>
      </c>
      <c r="G86" s="547">
        <f t="shared" si="2"/>
        <v>0</v>
      </c>
      <c r="H86" s="547">
        <v>92994</v>
      </c>
      <c r="I86" s="547">
        <f t="shared" si="3"/>
        <v>0</v>
      </c>
      <c r="J86" s="547">
        <v>0</v>
      </c>
      <c r="K86" s="547">
        <v>0</v>
      </c>
      <c r="L86" s="547">
        <v>0</v>
      </c>
      <c r="M86" s="547">
        <v>0</v>
      </c>
      <c r="N86" s="547">
        <v>0</v>
      </c>
      <c r="O86" s="547">
        <v>0</v>
      </c>
      <c r="P86" s="547">
        <v>0</v>
      </c>
      <c r="Q86" s="547">
        <v>0</v>
      </c>
      <c r="R86" s="547">
        <v>0</v>
      </c>
      <c r="S86" s="547">
        <v>0</v>
      </c>
      <c r="T86" s="547">
        <v>0</v>
      </c>
      <c r="U86" s="547">
        <v>0</v>
      </c>
    </row>
    <row r="87" spans="2:34" x14ac:dyDescent="0.2">
      <c r="B87" s="374" t="s">
        <v>266</v>
      </c>
      <c r="C87" s="376" t="s">
        <v>295</v>
      </c>
      <c r="D87" s="375" t="s">
        <v>138</v>
      </c>
      <c r="E87" s="376" t="s">
        <v>293</v>
      </c>
      <c r="F87" s="548">
        <v>4000000</v>
      </c>
      <c r="G87" s="547">
        <f t="shared" si="2"/>
        <v>0</v>
      </c>
      <c r="H87" s="547">
        <v>4000000</v>
      </c>
      <c r="I87" s="547">
        <f t="shared" si="3"/>
        <v>0</v>
      </c>
      <c r="J87" s="547">
        <v>0</v>
      </c>
      <c r="K87" s="547">
        <v>0</v>
      </c>
      <c r="L87" s="547">
        <v>0</v>
      </c>
      <c r="M87" s="547">
        <v>0</v>
      </c>
      <c r="N87" s="547">
        <v>0</v>
      </c>
      <c r="O87" s="547">
        <v>0</v>
      </c>
      <c r="P87" s="547">
        <v>0</v>
      </c>
      <c r="Q87" s="547">
        <v>0</v>
      </c>
      <c r="R87" s="547">
        <v>0</v>
      </c>
      <c r="S87" s="547">
        <v>0</v>
      </c>
      <c r="T87" s="547">
        <v>0</v>
      </c>
      <c r="U87" s="547">
        <v>0</v>
      </c>
    </row>
    <row r="88" spans="2:34" x14ac:dyDescent="0.2">
      <c r="B88" s="374" t="s">
        <v>266</v>
      </c>
      <c r="C88" s="376" t="s">
        <v>295</v>
      </c>
      <c r="D88" s="375" t="s">
        <v>138</v>
      </c>
      <c r="E88" s="376" t="s">
        <v>293</v>
      </c>
      <c r="F88" s="548">
        <v>1</v>
      </c>
      <c r="G88" s="547">
        <f t="shared" si="2"/>
        <v>1</v>
      </c>
      <c r="H88" s="547">
        <v>1</v>
      </c>
      <c r="I88" s="547">
        <f t="shared" si="3"/>
        <v>0</v>
      </c>
      <c r="J88" s="547">
        <v>0</v>
      </c>
      <c r="K88" s="547">
        <v>0</v>
      </c>
      <c r="L88" s="547">
        <v>0</v>
      </c>
      <c r="M88" s="547">
        <v>0</v>
      </c>
      <c r="N88" s="547">
        <v>0</v>
      </c>
      <c r="O88" s="547">
        <v>0</v>
      </c>
      <c r="P88" s="547">
        <v>0</v>
      </c>
      <c r="Q88" s="547">
        <v>0</v>
      </c>
      <c r="R88" s="547">
        <v>0</v>
      </c>
      <c r="S88" s="547">
        <v>0</v>
      </c>
      <c r="T88" s="547">
        <v>0</v>
      </c>
      <c r="U88" s="547">
        <v>0</v>
      </c>
    </row>
    <row r="89" spans="2:34" x14ac:dyDescent="0.2">
      <c r="B89" s="374" t="s">
        <v>266</v>
      </c>
      <c r="C89" s="376" t="s">
        <v>295</v>
      </c>
      <c r="D89" s="375" t="s">
        <v>138</v>
      </c>
      <c r="E89" s="376" t="s">
        <v>293</v>
      </c>
      <c r="F89" s="548">
        <v>1</v>
      </c>
      <c r="G89" s="547">
        <f t="shared" si="2"/>
        <v>1</v>
      </c>
      <c r="H89" s="547">
        <v>1</v>
      </c>
      <c r="I89" s="547">
        <f t="shared" si="3"/>
        <v>0</v>
      </c>
      <c r="J89" s="547">
        <v>0</v>
      </c>
      <c r="K89" s="547">
        <v>0</v>
      </c>
      <c r="L89" s="547">
        <v>0</v>
      </c>
      <c r="M89" s="547">
        <v>0</v>
      </c>
      <c r="N89" s="547">
        <v>0</v>
      </c>
      <c r="O89" s="547">
        <v>0</v>
      </c>
      <c r="P89" s="547">
        <v>0</v>
      </c>
      <c r="Q89" s="547">
        <v>0</v>
      </c>
      <c r="R89" s="547">
        <v>0</v>
      </c>
      <c r="S89" s="547">
        <v>0</v>
      </c>
      <c r="T89" s="547">
        <v>0</v>
      </c>
      <c r="U89" s="547">
        <v>0</v>
      </c>
    </row>
    <row r="90" spans="2:34" x14ac:dyDescent="0.2">
      <c r="B90" s="374" t="s">
        <v>266</v>
      </c>
      <c r="C90" s="376" t="s">
        <v>295</v>
      </c>
      <c r="D90" s="375" t="s">
        <v>138</v>
      </c>
      <c r="E90" s="376" t="s">
        <v>293</v>
      </c>
      <c r="F90" s="548">
        <v>1</v>
      </c>
      <c r="G90" s="547">
        <f t="shared" si="2"/>
        <v>1</v>
      </c>
      <c r="H90" s="547">
        <v>1</v>
      </c>
      <c r="I90" s="547">
        <f t="shared" si="3"/>
        <v>0</v>
      </c>
      <c r="J90" s="547">
        <v>0</v>
      </c>
      <c r="K90" s="547">
        <v>0</v>
      </c>
      <c r="L90" s="547">
        <v>0</v>
      </c>
      <c r="M90" s="547">
        <v>0</v>
      </c>
      <c r="N90" s="547">
        <v>0</v>
      </c>
      <c r="O90" s="547">
        <v>0</v>
      </c>
      <c r="P90" s="547">
        <v>0</v>
      </c>
      <c r="Q90" s="547">
        <v>0</v>
      </c>
      <c r="R90" s="547">
        <v>0</v>
      </c>
      <c r="S90" s="547">
        <v>0</v>
      </c>
      <c r="T90" s="547">
        <v>0</v>
      </c>
      <c r="U90" s="547">
        <v>0</v>
      </c>
    </row>
    <row r="91" spans="2:34" x14ac:dyDescent="0.2">
      <c r="B91" s="374" t="s">
        <v>266</v>
      </c>
      <c r="C91" s="376" t="s">
        <v>295</v>
      </c>
      <c r="D91" s="375" t="s">
        <v>138</v>
      </c>
      <c r="E91" s="376" t="s">
        <v>293</v>
      </c>
      <c r="F91" s="548">
        <v>50000</v>
      </c>
      <c r="G91" s="547">
        <f t="shared" si="2"/>
        <v>0</v>
      </c>
      <c r="H91" s="547">
        <v>50000</v>
      </c>
      <c r="I91" s="547">
        <f t="shared" si="3"/>
        <v>0</v>
      </c>
      <c r="J91" s="547">
        <v>0</v>
      </c>
      <c r="K91" s="547">
        <v>0</v>
      </c>
      <c r="L91" s="547">
        <v>0</v>
      </c>
      <c r="M91" s="547">
        <v>0</v>
      </c>
      <c r="N91" s="547">
        <v>0</v>
      </c>
      <c r="O91" s="547">
        <v>0</v>
      </c>
      <c r="P91" s="547">
        <v>0</v>
      </c>
      <c r="Q91" s="547">
        <v>0</v>
      </c>
      <c r="R91" s="547">
        <v>0</v>
      </c>
      <c r="S91" s="547">
        <v>0</v>
      </c>
      <c r="T91" s="547">
        <v>0</v>
      </c>
      <c r="U91" s="547">
        <v>0</v>
      </c>
    </row>
    <row r="92" spans="2:34" x14ac:dyDescent="0.2">
      <c r="B92" s="374" t="s">
        <v>266</v>
      </c>
      <c r="C92" s="376" t="s">
        <v>295</v>
      </c>
      <c r="D92" s="375" t="s">
        <v>138</v>
      </c>
      <c r="E92" s="376" t="s">
        <v>293</v>
      </c>
      <c r="F92" s="548">
        <v>200000</v>
      </c>
      <c r="G92" s="547">
        <f t="shared" si="2"/>
        <v>0</v>
      </c>
      <c r="H92" s="547">
        <v>200000</v>
      </c>
      <c r="I92" s="547">
        <f t="shared" si="3"/>
        <v>0</v>
      </c>
      <c r="J92" s="547">
        <v>0</v>
      </c>
      <c r="K92" s="547">
        <v>0</v>
      </c>
      <c r="L92" s="547">
        <v>0</v>
      </c>
      <c r="M92" s="547">
        <v>0</v>
      </c>
      <c r="N92" s="547">
        <v>0</v>
      </c>
      <c r="O92" s="547">
        <v>0</v>
      </c>
      <c r="P92" s="547">
        <v>0</v>
      </c>
      <c r="Q92" s="547">
        <v>0</v>
      </c>
      <c r="R92" s="547">
        <v>0</v>
      </c>
      <c r="S92" s="547">
        <v>0</v>
      </c>
      <c r="T92" s="547">
        <v>0</v>
      </c>
      <c r="U92" s="547">
        <v>0</v>
      </c>
    </row>
    <row r="93" spans="2:34" x14ac:dyDescent="0.2">
      <c r="B93" s="374" t="s">
        <v>266</v>
      </c>
      <c r="C93" s="376" t="s">
        <v>296</v>
      </c>
      <c r="D93" s="375" t="s">
        <v>297</v>
      </c>
      <c r="E93" s="376" t="s">
        <v>293</v>
      </c>
      <c r="F93" s="548">
        <v>590000</v>
      </c>
      <c r="G93" s="547">
        <f t="shared" si="2"/>
        <v>0</v>
      </c>
      <c r="H93" s="547">
        <v>0</v>
      </c>
      <c r="I93" s="547">
        <f t="shared" si="3"/>
        <v>590000</v>
      </c>
      <c r="J93" s="547">
        <v>49166.67</v>
      </c>
      <c r="K93" s="547">
        <v>49166.67</v>
      </c>
      <c r="L93" s="547">
        <v>49166.67</v>
      </c>
      <c r="M93" s="547">
        <v>49166.67</v>
      </c>
      <c r="N93" s="547">
        <v>49166.67</v>
      </c>
      <c r="O93" s="547">
        <v>49166.67</v>
      </c>
      <c r="P93" s="547">
        <v>49166.67</v>
      </c>
      <c r="Q93" s="547">
        <v>49166.67</v>
      </c>
      <c r="R93" s="547">
        <v>49166.67</v>
      </c>
      <c r="S93" s="547">
        <v>49166.67</v>
      </c>
      <c r="T93" s="547">
        <v>49166.67</v>
      </c>
      <c r="U93" s="547">
        <v>49166.63</v>
      </c>
    </row>
    <row r="94" spans="2:34" x14ac:dyDescent="0.2">
      <c r="B94" s="374" t="s">
        <v>266</v>
      </c>
      <c r="C94" s="376" t="s">
        <v>298</v>
      </c>
      <c r="D94" s="375" t="s">
        <v>153</v>
      </c>
      <c r="E94" s="376" t="s">
        <v>293</v>
      </c>
      <c r="F94" s="548">
        <v>69999</v>
      </c>
      <c r="G94" s="547">
        <f t="shared" si="2"/>
        <v>0</v>
      </c>
      <c r="H94" s="547">
        <v>0</v>
      </c>
      <c r="I94" s="547">
        <f t="shared" si="3"/>
        <v>69999</v>
      </c>
      <c r="J94" s="547">
        <v>0</v>
      </c>
      <c r="K94" s="547">
        <v>0</v>
      </c>
      <c r="L94" s="547">
        <v>0</v>
      </c>
      <c r="M94" s="547">
        <v>30000</v>
      </c>
      <c r="N94" s="547">
        <v>39999</v>
      </c>
      <c r="O94" s="547">
        <v>0</v>
      </c>
      <c r="P94" s="547">
        <v>0</v>
      </c>
      <c r="Q94" s="547">
        <v>0</v>
      </c>
      <c r="R94" s="547">
        <v>0</v>
      </c>
      <c r="S94" s="547">
        <v>0</v>
      </c>
      <c r="T94" s="547">
        <v>0</v>
      </c>
      <c r="U94" s="547">
        <v>0</v>
      </c>
    </row>
    <row r="95" spans="2:34" x14ac:dyDescent="0.2">
      <c r="B95" s="374" t="s">
        <v>266</v>
      </c>
      <c r="C95" s="376" t="s">
        <v>298</v>
      </c>
      <c r="D95" s="375" t="s">
        <v>153</v>
      </c>
      <c r="E95" s="376" t="s">
        <v>293</v>
      </c>
      <c r="F95" s="548">
        <v>7005</v>
      </c>
      <c r="G95" s="547">
        <f t="shared" si="2"/>
        <v>0</v>
      </c>
      <c r="H95" s="547">
        <v>0</v>
      </c>
      <c r="I95" s="547">
        <f t="shared" si="3"/>
        <v>7005</v>
      </c>
      <c r="J95" s="547">
        <v>583.75</v>
      </c>
      <c r="K95" s="547">
        <v>583.75</v>
      </c>
      <c r="L95" s="547">
        <v>583.75</v>
      </c>
      <c r="M95" s="547">
        <v>583.75</v>
      </c>
      <c r="N95" s="547">
        <v>583.75</v>
      </c>
      <c r="O95" s="547">
        <v>583.75</v>
      </c>
      <c r="P95" s="547">
        <v>583.75</v>
      </c>
      <c r="Q95" s="547">
        <v>583.75</v>
      </c>
      <c r="R95" s="547">
        <v>583.75</v>
      </c>
      <c r="S95" s="547">
        <v>583.75</v>
      </c>
      <c r="T95" s="547">
        <v>583.75</v>
      </c>
      <c r="U95" s="547">
        <v>583.75</v>
      </c>
    </row>
    <row r="96" spans="2:34" x14ac:dyDescent="0.2">
      <c r="B96" s="374" t="s">
        <v>266</v>
      </c>
      <c r="C96" s="376" t="s">
        <v>298</v>
      </c>
      <c r="D96" s="375" t="s">
        <v>153</v>
      </c>
      <c r="E96" s="376" t="s">
        <v>293</v>
      </c>
      <c r="F96" s="548">
        <v>34999</v>
      </c>
      <c r="G96" s="547">
        <f t="shared" si="2"/>
        <v>0</v>
      </c>
      <c r="H96" s="547">
        <v>0</v>
      </c>
      <c r="I96" s="547">
        <f t="shared" si="3"/>
        <v>34999</v>
      </c>
      <c r="J96" s="547">
        <v>11666</v>
      </c>
      <c r="K96" s="547">
        <v>0</v>
      </c>
      <c r="L96" s="547">
        <v>0</v>
      </c>
      <c r="M96" s="547">
        <v>11666</v>
      </c>
      <c r="N96" s="547">
        <v>11667</v>
      </c>
      <c r="O96" s="547">
        <v>0</v>
      </c>
      <c r="P96" s="547">
        <v>0</v>
      </c>
      <c r="Q96" s="547">
        <v>0</v>
      </c>
      <c r="R96" s="547">
        <v>0</v>
      </c>
      <c r="S96" s="547">
        <v>0</v>
      </c>
      <c r="T96" s="547">
        <v>0</v>
      </c>
      <c r="U96" s="547">
        <v>0</v>
      </c>
    </row>
    <row r="97" spans="2:21" x14ac:dyDescent="0.2">
      <c r="B97" s="374" t="s">
        <v>266</v>
      </c>
      <c r="C97" s="376" t="s">
        <v>298</v>
      </c>
      <c r="D97" s="375" t="s">
        <v>153</v>
      </c>
      <c r="E97" s="376" t="s">
        <v>293</v>
      </c>
      <c r="F97" s="548">
        <v>1299999</v>
      </c>
      <c r="G97" s="547">
        <f t="shared" si="2"/>
        <v>0</v>
      </c>
      <c r="H97" s="547">
        <v>0</v>
      </c>
      <c r="I97" s="547">
        <f t="shared" si="3"/>
        <v>1299999</v>
      </c>
      <c r="J97" s="547">
        <v>108333.25</v>
      </c>
      <c r="K97" s="547">
        <v>108333.25</v>
      </c>
      <c r="L97" s="547">
        <v>108333.25</v>
      </c>
      <c r="M97" s="547">
        <v>108333.25</v>
      </c>
      <c r="N97" s="547">
        <v>108333.25</v>
      </c>
      <c r="O97" s="547">
        <v>108333.25</v>
      </c>
      <c r="P97" s="547">
        <v>108333.25</v>
      </c>
      <c r="Q97" s="547">
        <v>108333.25</v>
      </c>
      <c r="R97" s="547">
        <v>108333.25</v>
      </c>
      <c r="S97" s="547">
        <v>108333.25</v>
      </c>
      <c r="T97" s="547">
        <v>108333.25</v>
      </c>
      <c r="U97" s="547">
        <v>108333.25</v>
      </c>
    </row>
    <row r="98" spans="2:21" x14ac:dyDescent="0.2">
      <c r="B98" s="374" t="s">
        <v>266</v>
      </c>
      <c r="C98" s="376" t="s">
        <v>299</v>
      </c>
      <c r="D98" s="375" t="s">
        <v>138</v>
      </c>
      <c r="E98" s="376" t="s">
        <v>300</v>
      </c>
      <c r="F98" s="548">
        <v>120000</v>
      </c>
      <c r="G98" s="547">
        <f t="shared" si="2"/>
        <v>0</v>
      </c>
      <c r="H98" s="547">
        <v>120000</v>
      </c>
      <c r="I98" s="547">
        <f t="shared" si="3"/>
        <v>0</v>
      </c>
      <c r="J98" s="547">
        <v>0</v>
      </c>
      <c r="K98" s="547">
        <v>0</v>
      </c>
      <c r="L98" s="547">
        <v>0</v>
      </c>
      <c r="M98" s="547">
        <v>0</v>
      </c>
      <c r="N98" s="547">
        <v>0</v>
      </c>
      <c r="O98" s="547">
        <v>0</v>
      </c>
      <c r="P98" s="547">
        <v>0</v>
      </c>
      <c r="Q98" s="547">
        <v>0</v>
      </c>
      <c r="R98" s="547">
        <v>0</v>
      </c>
      <c r="S98" s="547">
        <v>0</v>
      </c>
      <c r="T98" s="547">
        <v>0</v>
      </c>
      <c r="U98" s="547">
        <v>0</v>
      </c>
    </row>
    <row r="99" spans="2:21" x14ac:dyDescent="0.2">
      <c r="B99" s="374" t="s">
        <v>266</v>
      </c>
      <c r="C99" s="376" t="s">
        <v>301</v>
      </c>
      <c r="D99" s="375" t="s">
        <v>297</v>
      </c>
      <c r="E99" s="376" t="s">
        <v>300</v>
      </c>
      <c r="F99" s="548">
        <v>30000</v>
      </c>
      <c r="G99" s="547">
        <f t="shared" si="2"/>
        <v>0</v>
      </c>
      <c r="H99" s="547">
        <v>0</v>
      </c>
      <c r="I99" s="547">
        <f t="shared" si="3"/>
        <v>30000</v>
      </c>
      <c r="J99" s="547">
        <v>0</v>
      </c>
      <c r="K99" s="547">
        <v>3000</v>
      </c>
      <c r="L99" s="547">
        <v>3000</v>
      </c>
      <c r="M99" s="547">
        <v>3000</v>
      </c>
      <c r="N99" s="547">
        <v>3000</v>
      </c>
      <c r="O99" s="547">
        <v>3000</v>
      </c>
      <c r="P99" s="547">
        <v>3000</v>
      </c>
      <c r="Q99" s="547">
        <v>3000</v>
      </c>
      <c r="R99" s="547">
        <v>3000</v>
      </c>
      <c r="S99" s="547">
        <v>3000</v>
      </c>
      <c r="T99" s="547">
        <v>3000</v>
      </c>
      <c r="U99" s="547">
        <v>0</v>
      </c>
    </row>
    <row r="100" spans="2:21" x14ac:dyDescent="0.2">
      <c r="B100" s="374" t="s">
        <v>266</v>
      </c>
      <c r="C100" s="376" t="s">
        <v>302</v>
      </c>
      <c r="D100" s="375" t="s">
        <v>297</v>
      </c>
      <c r="E100" s="376" t="s">
        <v>300</v>
      </c>
      <c r="F100" s="548">
        <v>33000</v>
      </c>
      <c r="G100" s="547">
        <f t="shared" si="2"/>
        <v>0</v>
      </c>
      <c r="H100" s="547">
        <v>0</v>
      </c>
      <c r="I100" s="547">
        <f t="shared" si="3"/>
        <v>33000</v>
      </c>
      <c r="J100" s="547">
        <v>0</v>
      </c>
      <c r="K100" s="547">
        <v>3300</v>
      </c>
      <c r="L100" s="547">
        <v>3300</v>
      </c>
      <c r="M100" s="547">
        <v>3300</v>
      </c>
      <c r="N100" s="547">
        <v>3300</v>
      </c>
      <c r="O100" s="547">
        <v>3300</v>
      </c>
      <c r="P100" s="547">
        <v>3300</v>
      </c>
      <c r="Q100" s="547">
        <v>3300</v>
      </c>
      <c r="R100" s="547">
        <v>3300</v>
      </c>
      <c r="S100" s="547">
        <v>3300</v>
      </c>
      <c r="T100" s="547">
        <v>3300</v>
      </c>
      <c r="U100" s="547">
        <v>0</v>
      </c>
    </row>
    <row r="101" spans="2:21" x14ac:dyDescent="0.2">
      <c r="B101" s="374" t="s">
        <v>266</v>
      </c>
      <c r="C101" s="376" t="s">
        <v>303</v>
      </c>
      <c r="D101" s="375" t="s">
        <v>297</v>
      </c>
      <c r="E101" s="376" t="s">
        <v>280</v>
      </c>
      <c r="F101" s="548">
        <v>21669</v>
      </c>
      <c r="G101" s="547">
        <f t="shared" si="2"/>
        <v>0</v>
      </c>
      <c r="H101" s="547">
        <v>0</v>
      </c>
      <c r="I101" s="547">
        <f t="shared" si="3"/>
        <v>21669</v>
      </c>
      <c r="J101" s="547">
        <v>0</v>
      </c>
      <c r="K101" s="547">
        <v>2166.9</v>
      </c>
      <c r="L101" s="547">
        <v>2166.9</v>
      </c>
      <c r="M101" s="547">
        <v>2166.9</v>
      </c>
      <c r="N101" s="547">
        <v>2166.9</v>
      </c>
      <c r="O101" s="547">
        <v>2166.9</v>
      </c>
      <c r="P101" s="547">
        <v>2166.9</v>
      </c>
      <c r="Q101" s="547">
        <v>2166.9</v>
      </c>
      <c r="R101" s="547">
        <v>2166.9</v>
      </c>
      <c r="S101" s="547">
        <v>2166.9</v>
      </c>
      <c r="T101" s="547">
        <v>2166.9</v>
      </c>
      <c r="U101" s="547">
        <v>0</v>
      </c>
    </row>
    <row r="102" spans="2:21" x14ac:dyDescent="0.2">
      <c r="B102" s="374" t="s">
        <v>266</v>
      </c>
      <c r="C102" s="376" t="s">
        <v>303</v>
      </c>
      <c r="D102" s="375" t="s">
        <v>297</v>
      </c>
      <c r="E102" s="376" t="s">
        <v>280</v>
      </c>
      <c r="F102" s="548">
        <v>25000</v>
      </c>
      <c r="G102" s="547">
        <f t="shared" si="2"/>
        <v>0</v>
      </c>
      <c r="H102" s="547">
        <v>0</v>
      </c>
      <c r="I102" s="547">
        <f t="shared" si="3"/>
        <v>25000</v>
      </c>
      <c r="J102" s="547">
        <v>0</v>
      </c>
      <c r="K102" s="547">
        <v>2500</v>
      </c>
      <c r="L102" s="547">
        <v>2500</v>
      </c>
      <c r="M102" s="547">
        <v>2500</v>
      </c>
      <c r="N102" s="547">
        <v>2500</v>
      </c>
      <c r="O102" s="547">
        <v>2500</v>
      </c>
      <c r="P102" s="547">
        <v>2500</v>
      </c>
      <c r="Q102" s="547">
        <v>2500</v>
      </c>
      <c r="R102" s="547">
        <v>2500</v>
      </c>
      <c r="S102" s="547">
        <v>2500</v>
      </c>
      <c r="T102" s="547">
        <v>2500</v>
      </c>
      <c r="U102" s="547">
        <v>0</v>
      </c>
    </row>
    <row r="103" spans="2:21" x14ac:dyDescent="0.2">
      <c r="B103" s="374" t="s">
        <v>266</v>
      </c>
      <c r="C103" s="376" t="s">
        <v>304</v>
      </c>
      <c r="D103" s="375" t="s">
        <v>138</v>
      </c>
      <c r="E103" s="376" t="s">
        <v>280</v>
      </c>
      <c r="F103" s="548">
        <v>527764</v>
      </c>
      <c r="G103" s="547">
        <f t="shared" si="2"/>
        <v>0</v>
      </c>
      <c r="H103" s="547">
        <v>227258.00839852696</v>
      </c>
      <c r="I103" s="547">
        <f t="shared" si="3"/>
        <v>300505.99160147307</v>
      </c>
      <c r="J103" s="547">
        <v>117197.33</v>
      </c>
      <c r="K103" s="547">
        <v>0</v>
      </c>
      <c r="L103" s="547">
        <v>0</v>
      </c>
      <c r="M103" s="547">
        <v>0</v>
      </c>
      <c r="N103" s="547">
        <v>165278.29</v>
      </c>
      <c r="O103" s="547">
        <v>0</v>
      </c>
      <c r="P103" s="547">
        <v>0</v>
      </c>
      <c r="Q103" s="547">
        <v>0</v>
      </c>
      <c r="R103" s="547">
        <v>18030.37</v>
      </c>
      <c r="S103" s="547">
        <v>0</v>
      </c>
      <c r="T103" s="547">
        <v>0</v>
      </c>
      <c r="U103" s="547">
        <v>0</v>
      </c>
    </row>
    <row r="104" spans="2:21" x14ac:dyDescent="0.2">
      <c r="B104" s="374" t="s">
        <v>266</v>
      </c>
      <c r="C104" s="376" t="s">
        <v>304</v>
      </c>
      <c r="D104" s="375" t="s">
        <v>138</v>
      </c>
      <c r="E104" s="376" t="s">
        <v>280</v>
      </c>
      <c r="F104" s="548">
        <v>15633</v>
      </c>
      <c r="G104" s="547">
        <f t="shared" si="2"/>
        <v>0</v>
      </c>
      <c r="H104" s="547">
        <v>6731.6536279362981</v>
      </c>
      <c r="I104" s="547">
        <f t="shared" si="3"/>
        <v>8901.346372063701</v>
      </c>
      <c r="J104" s="547">
        <v>742</v>
      </c>
      <c r="K104" s="547">
        <v>742</v>
      </c>
      <c r="L104" s="547">
        <v>742</v>
      </c>
      <c r="M104" s="547">
        <v>742</v>
      </c>
      <c r="N104" s="547">
        <v>742</v>
      </c>
      <c r="O104" s="547">
        <v>742</v>
      </c>
      <c r="P104" s="547">
        <v>742</v>
      </c>
      <c r="Q104" s="547">
        <v>742</v>
      </c>
      <c r="R104" s="547">
        <v>742</v>
      </c>
      <c r="S104" s="547">
        <v>742</v>
      </c>
      <c r="T104" s="547">
        <v>742</v>
      </c>
      <c r="U104" s="547">
        <v>739.35</v>
      </c>
    </row>
    <row r="105" spans="2:21" x14ac:dyDescent="0.2">
      <c r="B105" s="374" t="s">
        <v>266</v>
      </c>
      <c r="C105" s="376" t="s">
        <v>304</v>
      </c>
      <c r="D105" s="375" t="s">
        <v>138</v>
      </c>
      <c r="E105" s="376" t="s">
        <v>280</v>
      </c>
      <c r="F105" s="548">
        <v>1000</v>
      </c>
      <c r="G105" s="547">
        <f t="shared" si="2"/>
        <v>0</v>
      </c>
      <c r="H105" s="547">
        <v>430.60536224245493</v>
      </c>
      <c r="I105" s="547">
        <f t="shared" si="3"/>
        <v>569.39463775754507</v>
      </c>
      <c r="J105" s="547">
        <v>0</v>
      </c>
      <c r="K105" s="547">
        <v>0</v>
      </c>
      <c r="L105" s="547">
        <v>0</v>
      </c>
      <c r="M105" s="547">
        <v>569.39</v>
      </c>
      <c r="N105" s="547">
        <v>0</v>
      </c>
      <c r="O105" s="547">
        <v>0</v>
      </c>
      <c r="P105" s="547">
        <v>0</v>
      </c>
      <c r="Q105" s="547">
        <v>0</v>
      </c>
      <c r="R105" s="547">
        <v>0</v>
      </c>
      <c r="S105" s="547">
        <v>0</v>
      </c>
      <c r="T105" s="547">
        <v>0</v>
      </c>
      <c r="U105" s="547">
        <v>0</v>
      </c>
    </row>
    <row r="106" spans="2:21" x14ac:dyDescent="0.2">
      <c r="B106" s="374" t="s">
        <v>266</v>
      </c>
      <c r="C106" s="376" t="s">
        <v>304</v>
      </c>
      <c r="D106" s="375" t="s">
        <v>138</v>
      </c>
      <c r="E106" s="376" t="s">
        <v>280</v>
      </c>
      <c r="F106" s="548">
        <v>8135</v>
      </c>
      <c r="G106" s="547">
        <f t="shared" si="2"/>
        <v>0</v>
      </c>
      <c r="H106" s="547">
        <v>3502.9746218423707</v>
      </c>
      <c r="I106" s="547">
        <f t="shared" si="3"/>
        <v>4632.0253781576293</v>
      </c>
      <c r="J106" s="547">
        <v>0</v>
      </c>
      <c r="K106" s="547">
        <v>2316.02</v>
      </c>
      <c r="L106" s="547">
        <v>0</v>
      </c>
      <c r="M106" s="547">
        <v>0</v>
      </c>
      <c r="N106" s="547">
        <v>0</v>
      </c>
      <c r="O106" s="547">
        <v>0</v>
      </c>
      <c r="P106" s="547">
        <v>0</v>
      </c>
      <c r="Q106" s="547">
        <v>0</v>
      </c>
      <c r="R106" s="547">
        <v>0</v>
      </c>
      <c r="S106" s="547">
        <v>2316.0100000000002</v>
      </c>
      <c r="T106" s="547">
        <v>0</v>
      </c>
      <c r="U106" s="547">
        <v>0</v>
      </c>
    </row>
    <row r="107" spans="2:21" x14ac:dyDescent="0.2">
      <c r="B107" s="374" t="s">
        <v>266</v>
      </c>
      <c r="C107" s="376" t="s">
        <v>304</v>
      </c>
      <c r="D107" s="375" t="s">
        <v>138</v>
      </c>
      <c r="E107" s="376" t="s">
        <v>280</v>
      </c>
      <c r="F107" s="548">
        <v>1000</v>
      </c>
      <c r="G107" s="547">
        <f t="shared" si="2"/>
        <v>0</v>
      </c>
      <c r="H107" s="547">
        <v>430.60536224245493</v>
      </c>
      <c r="I107" s="547">
        <f t="shared" si="3"/>
        <v>569.39463775754507</v>
      </c>
      <c r="J107" s="547">
        <v>0</v>
      </c>
      <c r="K107" s="547">
        <v>0</v>
      </c>
      <c r="L107" s="547">
        <v>284.7</v>
      </c>
      <c r="M107" s="547">
        <v>0</v>
      </c>
      <c r="N107" s="547">
        <v>0</v>
      </c>
      <c r="O107" s="547">
        <v>0</v>
      </c>
      <c r="P107" s="547">
        <v>0</v>
      </c>
      <c r="Q107" s="547">
        <v>0</v>
      </c>
      <c r="R107" s="547">
        <v>284.69</v>
      </c>
      <c r="S107" s="547">
        <v>0</v>
      </c>
      <c r="T107" s="547">
        <v>0</v>
      </c>
      <c r="U107" s="547">
        <v>0</v>
      </c>
    </row>
    <row r="108" spans="2:21" x14ac:dyDescent="0.2">
      <c r="B108" s="374" t="s">
        <v>266</v>
      </c>
      <c r="C108" s="376" t="s">
        <v>304</v>
      </c>
      <c r="D108" s="375" t="s">
        <v>138</v>
      </c>
      <c r="E108" s="376" t="s">
        <v>280</v>
      </c>
      <c r="F108" s="548">
        <v>24546</v>
      </c>
      <c r="G108" s="547">
        <f t="shared" ref="G108:G171" si="4">IF(F108&lt;1000,F108,F108*$BC$44)</f>
        <v>0</v>
      </c>
      <c r="H108" s="547">
        <v>10569.639221603298</v>
      </c>
      <c r="I108" s="547">
        <f t="shared" si="3"/>
        <v>13976.360778396702</v>
      </c>
      <c r="J108" s="547">
        <v>1164.7</v>
      </c>
      <c r="K108" s="547">
        <v>1164.7</v>
      </c>
      <c r="L108" s="547">
        <v>1164.7</v>
      </c>
      <c r="M108" s="547">
        <v>1164.7</v>
      </c>
      <c r="N108" s="547">
        <v>1164.7</v>
      </c>
      <c r="O108" s="547">
        <v>1164.7</v>
      </c>
      <c r="P108" s="547">
        <v>1164.7</v>
      </c>
      <c r="Q108" s="547">
        <v>1164.7</v>
      </c>
      <c r="R108" s="547">
        <v>1164.7</v>
      </c>
      <c r="S108" s="547">
        <v>1164.7</v>
      </c>
      <c r="T108" s="547">
        <v>1164.7</v>
      </c>
      <c r="U108" s="547">
        <v>1164.6600000000001</v>
      </c>
    </row>
    <row r="109" spans="2:21" x14ac:dyDescent="0.2">
      <c r="B109" s="374" t="s">
        <v>266</v>
      </c>
      <c r="C109" s="376" t="s">
        <v>304</v>
      </c>
      <c r="D109" s="375" t="s">
        <v>138</v>
      </c>
      <c r="E109" s="376" t="s">
        <v>280</v>
      </c>
      <c r="F109" s="548">
        <v>1500</v>
      </c>
      <c r="G109" s="547">
        <f t="shared" si="4"/>
        <v>0</v>
      </c>
      <c r="H109" s="547">
        <v>645.9080433636824</v>
      </c>
      <c r="I109" s="547">
        <f t="shared" si="3"/>
        <v>854.0919566363176</v>
      </c>
      <c r="J109" s="547">
        <v>0</v>
      </c>
      <c r="K109" s="547">
        <v>600</v>
      </c>
      <c r="L109" s="547">
        <v>0</v>
      </c>
      <c r="M109" s="547">
        <v>0</v>
      </c>
      <c r="N109" s="547">
        <v>0</v>
      </c>
      <c r="O109" s="547">
        <v>0</v>
      </c>
      <c r="P109" s="547">
        <v>0</v>
      </c>
      <c r="Q109" s="547">
        <v>254.09</v>
      </c>
      <c r="R109" s="547">
        <v>0</v>
      </c>
      <c r="S109" s="547">
        <v>0</v>
      </c>
      <c r="T109" s="547">
        <v>0</v>
      </c>
      <c r="U109" s="547">
        <v>0</v>
      </c>
    </row>
    <row r="110" spans="2:21" x14ac:dyDescent="0.2">
      <c r="B110" s="374" t="s">
        <v>266</v>
      </c>
      <c r="C110" s="376" t="s">
        <v>304</v>
      </c>
      <c r="D110" s="375" t="s">
        <v>138</v>
      </c>
      <c r="E110" s="376" t="s">
        <v>280</v>
      </c>
      <c r="F110" s="548">
        <v>1000</v>
      </c>
      <c r="G110" s="547">
        <f t="shared" si="4"/>
        <v>0</v>
      </c>
      <c r="H110" s="547">
        <v>430.60536224245493</v>
      </c>
      <c r="I110" s="547">
        <f t="shared" si="3"/>
        <v>569.39463775754507</v>
      </c>
      <c r="J110" s="547">
        <v>0</v>
      </c>
      <c r="K110" s="547">
        <v>284.69</v>
      </c>
      <c r="L110" s="547">
        <v>0</v>
      </c>
      <c r="M110" s="547">
        <v>0</v>
      </c>
      <c r="N110" s="547">
        <v>0</v>
      </c>
      <c r="O110" s="547">
        <v>0</v>
      </c>
      <c r="P110" s="547">
        <v>0</v>
      </c>
      <c r="Q110" s="547">
        <v>284.7</v>
      </c>
      <c r="R110" s="547">
        <v>0</v>
      </c>
      <c r="S110" s="547">
        <v>0</v>
      </c>
      <c r="T110" s="547">
        <v>0</v>
      </c>
      <c r="U110" s="547">
        <v>0</v>
      </c>
    </row>
    <row r="111" spans="2:21" x14ac:dyDescent="0.2">
      <c r="B111" s="374" t="s">
        <v>266</v>
      </c>
      <c r="C111" s="376" t="s">
        <v>305</v>
      </c>
      <c r="D111" s="375" t="s">
        <v>152</v>
      </c>
      <c r="E111" s="376" t="s">
        <v>280</v>
      </c>
      <c r="F111" s="548">
        <v>12000</v>
      </c>
      <c r="G111" s="547">
        <f t="shared" si="4"/>
        <v>0</v>
      </c>
      <c r="H111" s="547">
        <v>0</v>
      </c>
      <c r="I111" s="547">
        <f t="shared" si="3"/>
        <v>12000</v>
      </c>
      <c r="J111" s="547">
        <v>1000</v>
      </c>
      <c r="K111" s="547">
        <v>1000</v>
      </c>
      <c r="L111" s="547">
        <v>1000</v>
      </c>
      <c r="M111" s="547">
        <v>1000</v>
      </c>
      <c r="N111" s="547">
        <v>1000</v>
      </c>
      <c r="O111" s="547">
        <v>1000</v>
      </c>
      <c r="P111" s="547">
        <v>1000</v>
      </c>
      <c r="Q111" s="547">
        <v>1000</v>
      </c>
      <c r="R111" s="547">
        <v>1000</v>
      </c>
      <c r="S111" s="547">
        <v>1000</v>
      </c>
      <c r="T111" s="547">
        <v>1000</v>
      </c>
      <c r="U111" s="547">
        <v>1000</v>
      </c>
    </row>
    <row r="112" spans="2:21" x14ac:dyDescent="0.2">
      <c r="B112" s="374" t="s">
        <v>266</v>
      </c>
      <c r="C112" s="376" t="s">
        <v>306</v>
      </c>
      <c r="D112" s="375" t="s">
        <v>297</v>
      </c>
      <c r="E112" s="376" t="s">
        <v>280</v>
      </c>
      <c r="F112" s="548">
        <v>66669</v>
      </c>
      <c r="G112" s="547">
        <f t="shared" si="4"/>
        <v>0</v>
      </c>
      <c r="H112" s="547">
        <v>0</v>
      </c>
      <c r="I112" s="547">
        <f t="shared" si="3"/>
        <v>66669</v>
      </c>
      <c r="J112" s="547">
        <v>0</v>
      </c>
      <c r="K112" s="547">
        <v>66669</v>
      </c>
      <c r="L112" s="547">
        <v>0</v>
      </c>
      <c r="M112" s="547">
        <v>0</v>
      </c>
      <c r="N112" s="547">
        <v>0</v>
      </c>
      <c r="O112" s="547">
        <v>0</v>
      </c>
      <c r="P112" s="547">
        <v>0</v>
      </c>
      <c r="Q112" s="547">
        <v>0</v>
      </c>
      <c r="R112" s="547">
        <v>0</v>
      </c>
      <c r="S112" s="547">
        <v>0</v>
      </c>
      <c r="T112" s="547">
        <v>0</v>
      </c>
      <c r="U112" s="547">
        <v>0</v>
      </c>
    </row>
    <row r="113" spans="2:35" x14ac:dyDescent="0.2">
      <c r="B113" s="374" t="s">
        <v>266</v>
      </c>
      <c r="C113" s="376" t="s">
        <v>306</v>
      </c>
      <c r="D113" s="375" t="s">
        <v>297</v>
      </c>
      <c r="E113" s="376" t="s">
        <v>280</v>
      </c>
      <c r="F113" s="548">
        <v>25000</v>
      </c>
      <c r="G113" s="547">
        <f t="shared" si="4"/>
        <v>0</v>
      </c>
      <c r="H113" s="547">
        <v>0</v>
      </c>
      <c r="I113" s="547">
        <f t="shared" si="3"/>
        <v>25000</v>
      </c>
      <c r="J113" s="547">
        <v>0</v>
      </c>
      <c r="K113" s="547">
        <v>25000</v>
      </c>
      <c r="L113" s="547">
        <v>0</v>
      </c>
      <c r="M113" s="547">
        <v>0</v>
      </c>
      <c r="N113" s="547">
        <v>0</v>
      </c>
      <c r="O113" s="547">
        <v>0</v>
      </c>
      <c r="P113" s="547">
        <v>0</v>
      </c>
      <c r="Q113" s="547">
        <v>0</v>
      </c>
      <c r="R113" s="547">
        <v>0</v>
      </c>
      <c r="S113" s="547">
        <v>0</v>
      </c>
      <c r="T113" s="547">
        <v>0</v>
      </c>
      <c r="U113" s="547">
        <v>0</v>
      </c>
    </row>
    <row r="114" spans="2:35" x14ac:dyDescent="0.2">
      <c r="B114" s="374" t="s">
        <v>266</v>
      </c>
      <c r="C114" s="376" t="s">
        <v>307</v>
      </c>
      <c r="D114" s="375" t="s">
        <v>138</v>
      </c>
      <c r="E114" s="376" t="s">
        <v>270</v>
      </c>
      <c r="F114" s="548">
        <v>1</v>
      </c>
      <c r="G114" s="547">
        <f t="shared" si="4"/>
        <v>1</v>
      </c>
      <c r="H114" s="547">
        <v>0</v>
      </c>
      <c r="I114" s="547">
        <f t="shared" si="3"/>
        <v>1</v>
      </c>
      <c r="J114" s="547">
        <v>1</v>
      </c>
      <c r="K114" s="547">
        <v>0</v>
      </c>
      <c r="L114" s="547">
        <v>0</v>
      </c>
      <c r="M114" s="547">
        <v>0</v>
      </c>
      <c r="N114" s="547">
        <v>0</v>
      </c>
      <c r="O114" s="547">
        <v>0</v>
      </c>
      <c r="P114" s="547">
        <v>0</v>
      </c>
      <c r="Q114" s="547">
        <v>0</v>
      </c>
      <c r="R114" s="547">
        <v>0</v>
      </c>
      <c r="S114" s="547">
        <v>0</v>
      </c>
      <c r="T114" s="547">
        <v>0</v>
      </c>
      <c r="U114" s="547">
        <v>0</v>
      </c>
    </row>
    <row r="115" spans="2:35" x14ac:dyDescent="0.2">
      <c r="B115" s="374" t="s">
        <v>266</v>
      </c>
      <c r="C115" s="376" t="s">
        <v>308</v>
      </c>
      <c r="D115" s="375" t="s">
        <v>138</v>
      </c>
      <c r="E115" s="376" t="s">
        <v>252</v>
      </c>
      <c r="F115" s="548">
        <v>25916319</v>
      </c>
      <c r="G115" s="547">
        <f t="shared" si="4"/>
        <v>0</v>
      </c>
      <c r="H115" s="547">
        <v>0</v>
      </c>
      <c r="I115" s="547">
        <f t="shared" si="3"/>
        <v>25916319</v>
      </c>
      <c r="J115" s="547">
        <v>2591631.9000000004</v>
      </c>
      <c r="K115" s="547">
        <v>2073305.52</v>
      </c>
      <c r="L115" s="547">
        <v>1814142.33</v>
      </c>
      <c r="M115" s="547">
        <v>2073305.52</v>
      </c>
      <c r="N115" s="547">
        <v>2073305.52</v>
      </c>
      <c r="O115" s="547">
        <v>2591631.9000000004</v>
      </c>
      <c r="P115" s="547">
        <v>2073305.52</v>
      </c>
      <c r="Q115" s="547">
        <v>1814142.33</v>
      </c>
      <c r="R115" s="547">
        <v>2073305.52</v>
      </c>
      <c r="S115" s="547">
        <v>2073305.52</v>
      </c>
      <c r="T115" s="547">
        <v>2073305.52</v>
      </c>
      <c r="U115" s="547">
        <v>2591631.9000000004</v>
      </c>
      <c r="W115" s="528"/>
      <c r="X115" s="528"/>
      <c r="Y115" s="528"/>
      <c r="Z115" s="528"/>
      <c r="AA115" s="528"/>
      <c r="AB115" s="528"/>
      <c r="AC115" s="528"/>
      <c r="AD115" s="528"/>
      <c r="AE115" s="528"/>
      <c r="AF115" s="528"/>
      <c r="AG115" s="528"/>
      <c r="AH115" s="528"/>
      <c r="AI115" s="528"/>
    </row>
    <row r="116" spans="2:35" x14ac:dyDescent="0.2">
      <c r="B116" s="374" t="s">
        <v>266</v>
      </c>
      <c r="C116" s="376" t="s">
        <v>309</v>
      </c>
      <c r="D116" s="375" t="s">
        <v>138</v>
      </c>
      <c r="E116" s="376" t="s">
        <v>252</v>
      </c>
      <c r="F116" s="548">
        <v>1056110</v>
      </c>
      <c r="G116" s="547">
        <f t="shared" si="4"/>
        <v>0</v>
      </c>
      <c r="H116" s="547">
        <v>0</v>
      </c>
      <c r="I116" s="547">
        <f t="shared" si="3"/>
        <v>1056110</v>
      </c>
      <c r="J116" s="547">
        <v>105611</v>
      </c>
      <c r="K116" s="547">
        <v>84488.8</v>
      </c>
      <c r="L116" s="547">
        <v>73927.700000000012</v>
      </c>
      <c r="M116" s="547">
        <v>84488.8</v>
      </c>
      <c r="N116" s="547">
        <v>84488.8</v>
      </c>
      <c r="O116" s="547">
        <v>105611</v>
      </c>
      <c r="P116" s="547">
        <v>84488.8</v>
      </c>
      <c r="Q116" s="547">
        <v>73927.700000000012</v>
      </c>
      <c r="R116" s="547">
        <v>84488.8</v>
      </c>
      <c r="S116" s="547">
        <v>84488.8</v>
      </c>
      <c r="T116" s="547">
        <v>84488.8</v>
      </c>
      <c r="U116" s="547">
        <v>105611</v>
      </c>
      <c r="W116" s="528"/>
      <c r="X116" s="528"/>
      <c r="Y116" s="528"/>
      <c r="Z116" s="528"/>
      <c r="AA116" s="528"/>
      <c r="AB116" s="528"/>
      <c r="AC116" s="528"/>
      <c r="AD116" s="528"/>
      <c r="AE116" s="528"/>
      <c r="AF116" s="528"/>
      <c r="AG116" s="528"/>
      <c r="AH116" s="528"/>
    </row>
    <row r="117" spans="2:35" x14ac:dyDescent="0.2">
      <c r="B117" s="374" t="s">
        <v>266</v>
      </c>
      <c r="C117" s="376" t="s">
        <v>310</v>
      </c>
      <c r="D117" s="375" t="s">
        <v>138</v>
      </c>
      <c r="E117" s="376" t="s">
        <v>252</v>
      </c>
      <c r="F117" s="548">
        <v>3351585</v>
      </c>
      <c r="G117" s="547">
        <f t="shared" si="4"/>
        <v>0</v>
      </c>
      <c r="H117" s="547">
        <v>0</v>
      </c>
      <c r="I117" s="547">
        <f t="shared" si="3"/>
        <v>3351585</v>
      </c>
      <c r="J117" s="547">
        <v>335158.5</v>
      </c>
      <c r="K117" s="547">
        <v>268126.8</v>
      </c>
      <c r="L117" s="547">
        <v>234610.95</v>
      </c>
      <c r="M117" s="547">
        <v>268126.8</v>
      </c>
      <c r="N117" s="547">
        <v>268126.8</v>
      </c>
      <c r="O117" s="547">
        <v>335158.5</v>
      </c>
      <c r="P117" s="547">
        <v>268126.8</v>
      </c>
      <c r="Q117" s="547">
        <v>234610.95</v>
      </c>
      <c r="R117" s="547">
        <v>268126.8</v>
      </c>
      <c r="S117" s="547">
        <v>268126.8</v>
      </c>
      <c r="T117" s="547">
        <v>268126.8</v>
      </c>
      <c r="U117" s="547">
        <v>335158.5</v>
      </c>
      <c r="W117" s="528"/>
      <c r="X117" s="528"/>
      <c r="Y117" s="528"/>
      <c r="Z117" s="528"/>
      <c r="AA117" s="528"/>
      <c r="AB117" s="528"/>
      <c r="AC117" s="528"/>
      <c r="AD117" s="528"/>
      <c r="AE117" s="528"/>
      <c r="AF117" s="528"/>
      <c r="AG117" s="528"/>
      <c r="AH117" s="528"/>
    </row>
    <row r="118" spans="2:35" x14ac:dyDescent="0.2">
      <c r="B118" s="374" t="s">
        <v>266</v>
      </c>
      <c r="C118" s="376" t="s">
        <v>311</v>
      </c>
      <c r="D118" s="375" t="s">
        <v>138</v>
      </c>
      <c r="E118" s="376" t="s">
        <v>252</v>
      </c>
      <c r="F118" s="548">
        <v>3</v>
      </c>
      <c r="G118" s="547">
        <f t="shared" si="4"/>
        <v>3</v>
      </c>
      <c r="H118" s="547">
        <v>0</v>
      </c>
      <c r="I118" s="547">
        <f t="shared" si="3"/>
        <v>3</v>
      </c>
      <c r="J118" s="547">
        <v>3</v>
      </c>
      <c r="K118" s="547">
        <v>0</v>
      </c>
      <c r="L118" s="547">
        <v>0</v>
      </c>
      <c r="M118" s="547">
        <v>0</v>
      </c>
      <c r="N118" s="547">
        <v>0</v>
      </c>
      <c r="O118" s="547">
        <v>0</v>
      </c>
      <c r="P118" s="547">
        <v>0</v>
      </c>
      <c r="Q118" s="547">
        <v>0</v>
      </c>
      <c r="R118" s="547">
        <v>0</v>
      </c>
      <c r="S118" s="547">
        <v>0</v>
      </c>
      <c r="T118" s="547">
        <v>0</v>
      </c>
      <c r="U118" s="547">
        <v>0</v>
      </c>
      <c r="W118" s="528"/>
    </row>
    <row r="119" spans="2:35" x14ac:dyDescent="0.2">
      <c r="B119" s="374" t="s">
        <v>266</v>
      </c>
      <c r="C119" s="376" t="s">
        <v>312</v>
      </c>
      <c r="D119" s="375" t="s">
        <v>138</v>
      </c>
      <c r="E119" s="376" t="s">
        <v>252</v>
      </c>
      <c r="F119" s="548">
        <v>58921</v>
      </c>
      <c r="G119" s="547">
        <f t="shared" si="4"/>
        <v>0</v>
      </c>
      <c r="H119" s="547">
        <v>0</v>
      </c>
      <c r="I119" s="547">
        <f t="shared" si="3"/>
        <v>58921</v>
      </c>
      <c r="J119" s="547">
        <v>5892.1</v>
      </c>
      <c r="K119" s="547">
        <v>4713.68</v>
      </c>
      <c r="L119" s="547">
        <v>4124.47</v>
      </c>
      <c r="M119" s="547">
        <v>4713.68</v>
      </c>
      <c r="N119" s="547">
        <v>4713.68</v>
      </c>
      <c r="O119" s="547">
        <v>5892.1</v>
      </c>
      <c r="P119" s="547">
        <v>4713.68</v>
      </c>
      <c r="Q119" s="547">
        <v>4124.47</v>
      </c>
      <c r="R119" s="547">
        <v>4713.68</v>
      </c>
      <c r="S119" s="547">
        <v>4713.68</v>
      </c>
      <c r="T119" s="547">
        <v>4713.68</v>
      </c>
      <c r="U119" s="547">
        <v>5892.1</v>
      </c>
      <c r="W119" s="528"/>
      <c r="X119" s="528"/>
      <c r="Y119" s="528"/>
      <c r="Z119" s="528"/>
      <c r="AA119" s="528"/>
      <c r="AB119" s="528"/>
      <c r="AC119" s="528"/>
      <c r="AD119" s="528"/>
      <c r="AE119" s="528"/>
      <c r="AF119" s="528"/>
      <c r="AG119" s="528"/>
      <c r="AH119" s="528"/>
    </row>
    <row r="120" spans="2:35" x14ac:dyDescent="0.2">
      <c r="B120" s="374" t="s">
        <v>266</v>
      </c>
      <c r="C120" s="376" t="s">
        <v>313</v>
      </c>
      <c r="D120" s="375" t="s">
        <v>138</v>
      </c>
      <c r="E120" s="376" t="s">
        <v>277</v>
      </c>
      <c r="F120" s="548">
        <v>1</v>
      </c>
      <c r="G120" s="547">
        <f t="shared" si="4"/>
        <v>1</v>
      </c>
      <c r="H120" s="547">
        <v>0</v>
      </c>
      <c r="I120" s="547">
        <f t="shared" si="3"/>
        <v>1</v>
      </c>
      <c r="J120" s="547">
        <v>1</v>
      </c>
      <c r="K120" s="547">
        <v>0</v>
      </c>
      <c r="L120" s="547">
        <v>0</v>
      </c>
      <c r="M120" s="547">
        <v>0</v>
      </c>
      <c r="N120" s="547">
        <v>0</v>
      </c>
      <c r="O120" s="547">
        <v>0</v>
      </c>
      <c r="P120" s="547">
        <v>0</v>
      </c>
      <c r="Q120" s="547">
        <v>0</v>
      </c>
      <c r="R120" s="547">
        <v>0</v>
      </c>
      <c r="S120" s="547">
        <v>0</v>
      </c>
      <c r="T120" s="547">
        <v>0</v>
      </c>
      <c r="U120" s="547">
        <v>0</v>
      </c>
    </row>
    <row r="121" spans="2:35" x14ac:dyDescent="0.2">
      <c r="B121" s="374" t="s">
        <v>266</v>
      </c>
      <c r="C121" s="376" t="s">
        <v>314</v>
      </c>
      <c r="D121" s="375" t="s">
        <v>138</v>
      </c>
      <c r="E121" s="376" t="s">
        <v>277</v>
      </c>
      <c r="F121" s="548">
        <v>1</v>
      </c>
      <c r="G121" s="547">
        <f t="shared" si="4"/>
        <v>1</v>
      </c>
      <c r="H121" s="547">
        <v>0</v>
      </c>
      <c r="I121" s="547">
        <f t="shared" si="3"/>
        <v>1</v>
      </c>
      <c r="J121" s="547">
        <v>1</v>
      </c>
      <c r="K121" s="547">
        <v>0</v>
      </c>
      <c r="L121" s="547">
        <v>0</v>
      </c>
      <c r="M121" s="547">
        <v>0</v>
      </c>
      <c r="N121" s="547">
        <v>0</v>
      </c>
      <c r="O121" s="547">
        <v>0</v>
      </c>
      <c r="P121" s="547">
        <v>0</v>
      </c>
      <c r="Q121" s="547">
        <v>0</v>
      </c>
      <c r="R121" s="547">
        <v>0</v>
      </c>
      <c r="S121" s="547">
        <v>0</v>
      </c>
      <c r="T121" s="547">
        <v>0</v>
      </c>
      <c r="U121" s="547">
        <v>0</v>
      </c>
    </row>
    <row r="122" spans="2:35" x14ac:dyDescent="0.2">
      <c r="B122" s="374" t="s">
        <v>266</v>
      </c>
      <c r="C122" s="376" t="s">
        <v>315</v>
      </c>
      <c r="D122" s="375" t="s">
        <v>138</v>
      </c>
      <c r="E122" s="376" t="s">
        <v>277</v>
      </c>
      <c r="F122" s="548">
        <v>1</v>
      </c>
      <c r="G122" s="547">
        <f t="shared" si="4"/>
        <v>1</v>
      </c>
      <c r="H122" s="547">
        <v>0</v>
      </c>
      <c r="I122" s="547">
        <f t="shared" si="3"/>
        <v>1</v>
      </c>
      <c r="J122" s="547">
        <v>1</v>
      </c>
      <c r="K122" s="547">
        <v>0</v>
      </c>
      <c r="L122" s="547">
        <v>0</v>
      </c>
      <c r="M122" s="547">
        <v>0</v>
      </c>
      <c r="N122" s="547">
        <v>0</v>
      </c>
      <c r="O122" s="547">
        <v>0</v>
      </c>
      <c r="P122" s="547">
        <v>0</v>
      </c>
      <c r="Q122" s="547">
        <v>0</v>
      </c>
      <c r="R122" s="547">
        <v>0</v>
      </c>
      <c r="S122" s="547">
        <v>0</v>
      </c>
      <c r="T122" s="547">
        <v>0</v>
      </c>
      <c r="U122" s="547">
        <v>0</v>
      </c>
    </row>
    <row r="123" spans="2:35" x14ac:dyDescent="0.2">
      <c r="B123" s="374" t="s">
        <v>266</v>
      </c>
      <c r="C123" s="376" t="s">
        <v>316</v>
      </c>
      <c r="D123" s="375" t="s">
        <v>138</v>
      </c>
      <c r="E123" s="376" t="s">
        <v>280</v>
      </c>
      <c r="F123" s="548">
        <v>15000</v>
      </c>
      <c r="G123" s="547">
        <f t="shared" si="4"/>
        <v>0</v>
      </c>
      <c r="H123" s="547">
        <v>0</v>
      </c>
      <c r="I123" s="547">
        <f t="shared" si="3"/>
        <v>15000</v>
      </c>
      <c r="J123" s="547">
        <v>0</v>
      </c>
      <c r="K123" s="547">
        <v>0</v>
      </c>
      <c r="L123" s="547">
        <v>0</v>
      </c>
      <c r="M123" s="547">
        <v>7500</v>
      </c>
      <c r="N123" s="547">
        <v>0</v>
      </c>
      <c r="O123" s="547">
        <v>0</v>
      </c>
      <c r="P123" s="547">
        <v>0</v>
      </c>
      <c r="Q123" s="547">
        <v>0</v>
      </c>
      <c r="R123" s="547">
        <v>0</v>
      </c>
      <c r="S123" s="547">
        <v>7500</v>
      </c>
      <c r="T123" s="547">
        <v>0</v>
      </c>
      <c r="U123" s="547">
        <v>0</v>
      </c>
    </row>
    <row r="124" spans="2:35" x14ac:dyDescent="0.2">
      <c r="B124" s="374" t="s">
        <v>266</v>
      </c>
      <c r="C124" s="376" t="s">
        <v>316</v>
      </c>
      <c r="D124" s="375" t="s">
        <v>138</v>
      </c>
      <c r="E124" s="376" t="s">
        <v>280</v>
      </c>
      <c r="F124" s="548">
        <v>17000</v>
      </c>
      <c r="G124" s="547">
        <f t="shared" si="4"/>
        <v>0</v>
      </c>
      <c r="H124" s="547">
        <v>0</v>
      </c>
      <c r="I124" s="547">
        <f t="shared" si="3"/>
        <v>17000</v>
      </c>
      <c r="J124" s="547">
        <v>1416.67</v>
      </c>
      <c r="K124" s="547">
        <v>1416.67</v>
      </c>
      <c r="L124" s="547">
        <v>1416.67</v>
      </c>
      <c r="M124" s="547">
        <v>1416.67</v>
      </c>
      <c r="N124" s="547">
        <v>1416.67</v>
      </c>
      <c r="O124" s="547">
        <v>1416.67</v>
      </c>
      <c r="P124" s="547">
        <v>1416.67</v>
      </c>
      <c r="Q124" s="547">
        <v>1416.67</v>
      </c>
      <c r="R124" s="547">
        <v>1416.67</v>
      </c>
      <c r="S124" s="547">
        <v>1416.67</v>
      </c>
      <c r="T124" s="547">
        <v>1416.67</v>
      </c>
      <c r="U124" s="547">
        <v>1416.63</v>
      </c>
    </row>
    <row r="125" spans="2:35" x14ac:dyDescent="0.2">
      <c r="B125" s="374" t="s">
        <v>266</v>
      </c>
      <c r="C125" s="376" t="s">
        <v>316</v>
      </c>
      <c r="D125" s="375" t="s">
        <v>138</v>
      </c>
      <c r="E125" s="376" t="s">
        <v>280</v>
      </c>
      <c r="F125" s="548">
        <v>13500</v>
      </c>
      <c r="G125" s="547">
        <f t="shared" si="4"/>
        <v>0</v>
      </c>
      <c r="H125" s="547">
        <v>0</v>
      </c>
      <c r="I125" s="547">
        <f t="shared" si="3"/>
        <v>13500</v>
      </c>
      <c r="J125" s="547">
        <v>0</v>
      </c>
      <c r="K125" s="547">
        <v>0</v>
      </c>
      <c r="L125" s="547">
        <v>6750</v>
      </c>
      <c r="M125" s="547">
        <v>0</v>
      </c>
      <c r="N125" s="547">
        <v>0</v>
      </c>
      <c r="O125" s="547">
        <v>0</v>
      </c>
      <c r="P125" s="547">
        <v>0</v>
      </c>
      <c r="Q125" s="547">
        <v>0</v>
      </c>
      <c r="R125" s="547">
        <v>0</v>
      </c>
      <c r="S125" s="547">
        <v>6750</v>
      </c>
      <c r="T125" s="547">
        <v>0</v>
      </c>
      <c r="U125" s="547">
        <v>0</v>
      </c>
    </row>
    <row r="126" spans="2:35" x14ac:dyDescent="0.2">
      <c r="B126" s="374" t="s">
        <v>266</v>
      </c>
      <c r="C126" s="376" t="s">
        <v>316</v>
      </c>
      <c r="D126" s="375" t="s">
        <v>138</v>
      </c>
      <c r="E126" s="376" t="s">
        <v>280</v>
      </c>
      <c r="F126" s="548">
        <v>2000</v>
      </c>
      <c r="G126" s="547">
        <f t="shared" si="4"/>
        <v>0</v>
      </c>
      <c r="H126" s="547">
        <v>0</v>
      </c>
      <c r="I126" s="547">
        <f t="shared" si="3"/>
        <v>2000</v>
      </c>
      <c r="J126" s="547">
        <v>100</v>
      </c>
      <c r="K126" s="547">
        <v>200</v>
      </c>
      <c r="L126" s="547">
        <v>200</v>
      </c>
      <c r="M126" s="547">
        <v>200</v>
      </c>
      <c r="N126" s="547">
        <v>200</v>
      </c>
      <c r="O126" s="547">
        <v>200</v>
      </c>
      <c r="P126" s="547">
        <v>200</v>
      </c>
      <c r="Q126" s="547">
        <v>200</v>
      </c>
      <c r="R126" s="547">
        <v>200</v>
      </c>
      <c r="S126" s="547">
        <v>300</v>
      </c>
      <c r="T126" s="547"/>
      <c r="U126" s="547"/>
    </row>
    <row r="127" spans="2:35" x14ac:dyDescent="0.2">
      <c r="B127" s="374" t="s">
        <v>266</v>
      </c>
      <c r="C127" s="376" t="s">
        <v>316</v>
      </c>
      <c r="D127" s="375" t="s">
        <v>138</v>
      </c>
      <c r="E127" s="376" t="s">
        <v>280</v>
      </c>
      <c r="F127" s="548">
        <v>18000</v>
      </c>
      <c r="G127" s="547">
        <f t="shared" si="4"/>
        <v>0</v>
      </c>
      <c r="H127" s="547">
        <v>0</v>
      </c>
      <c r="I127" s="547">
        <f t="shared" si="3"/>
        <v>18000</v>
      </c>
      <c r="J127" s="547">
        <v>1500</v>
      </c>
      <c r="K127" s="547">
        <v>1500</v>
      </c>
      <c r="L127" s="547">
        <v>1500</v>
      </c>
      <c r="M127" s="547">
        <v>1500</v>
      </c>
      <c r="N127" s="547">
        <v>1500</v>
      </c>
      <c r="O127" s="547">
        <v>1500</v>
      </c>
      <c r="P127" s="547">
        <v>1500</v>
      </c>
      <c r="Q127" s="547">
        <v>1500</v>
      </c>
      <c r="R127" s="547">
        <v>1500</v>
      </c>
      <c r="S127" s="547">
        <v>1500</v>
      </c>
      <c r="T127" s="547">
        <v>1500</v>
      </c>
      <c r="U127" s="547">
        <v>1500</v>
      </c>
    </row>
    <row r="128" spans="2:35" x14ac:dyDescent="0.2">
      <c r="B128" s="374" t="s">
        <v>266</v>
      </c>
      <c r="C128" s="376" t="s">
        <v>316</v>
      </c>
      <c r="D128" s="375" t="s">
        <v>138</v>
      </c>
      <c r="E128" s="376" t="s">
        <v>280</v>
      </c>
      <c r="F128" s="548">
        <v>24000</v>
      </c>
      <c r="G128" s="547">
        <f t="shared" si="4"/>
        <v>0</v>
      </c>
      <c r="H128" s="547">
        <v>0</v>
      </c>
      <c r="I128" s="547">
        <f t="shared" si="3"/>
        <v>24000</v>
      </c>
      <c r="J128" s="547">
        <v>2000</v>
      </c>
      <c r="K128" s="547">
        <v>2000</v>
      </c>
      <c r="L128" s="547">
        <v>2000</v>
      </c>
      <c r="M128" s="547">
        <v>2000</v>
      </c>
      <c r="N128" s="547">
        <v>2000</v>
      </c>
      <c r="O128" s="547">
        <v>2000</v>
      </c>
      <c r="P128" s="547">
        <v>2000</v>
      </c>
      <c r="Q128" s="547">
        <v>2000</v>
      </c>
      <c r="R128" s="547">
        <v>2000</v>
      </c>
      <c r="S128" s="547">
        <v>2000</v>
      </c>
      <c r="T128" s="547">
        <v>2000</v>
      </c>
      <c r="U128" s="547">
        <v>2000</v>
      </c>
    </row>
    <row r="129" spans="2:46" x14ac:dyDescent="0.2">
      <c r="B129" s="374" t="s">
        <v>266</v>
      </c>
      <c r="C129" s="376" t="s">
        <v>317</v>
      </c>
      <c r="D129" s="375" t="s">
        <v>138</v>
      </c>
      <c r="E129" s="376" t="s">
        <v>280</v>
      </c>
      <c r="F129" s="548">
        <v>15000</v>
      </c>
      <c r="G129" s="547">
        <f t="shared" si="4"/>
        <v>0</v>
      </c>
      <c r="H129" s="547">
        <v>0</v>
      </c>
      <c r="I129" s="547">
        <f t="shared" si="3"/>
        <v>15000</v>
      </c>
      <c r="J129" s="547">
        <v>0</v>
      </c>
      <c r="K129" s="547">
        <v>0</v>
      </c>
      <c r="L129" s="547">
        <v>0</v>
      </c>
      <c r="M129" s="547">
        <v>7500</v>
      </c>
      <c r="N129" s="547">
        <v>0</v>
      </c>
      <c r="O129" s="547">
        <v>0</v>
      </c>
      <c r="P129" s="547">
        <v>0</v>
      </c>
      <c r="Q129" s="547">
        <v>0</v>
      </c>
      <c r="R129" s="547">
        <v>0</v>
      </c>
      <c r="S129" s="547">
        <v>0</v>
      </c>
      <c r="T129" s="547">
        <v>7500</v>
      </c>
      <c r="U129" s="547">
        <v>0</v>
      </c>
    </row>
    <row r="130" spans="2:46" x14ac:dyDescent="0.2">
      <c r="B130" s="374" t="s">
        <v>266</v>
      </c>
      <c r="C130" s="376" t="s">
        <v>317</v>
      </c>
      <c r="D130" s="375" t="s">
        <v>138</v>
      </c>
      <c r="E130" s="376" t="s">
        <v>280</v>
      </c>
      <c r="F130" s="548">
        <v>6500</v>
      </c>
      <c r="G130" s="547">
        <f t="shared" si="4"/>
        <v>0</v>
      </c>
      <c r="H130" s="547">
        <v>0</v>
      </c>
      <c r="I130" s="547">
        <f t="shared" si="3"/>
        <v>6500</v>
      </c>
      <c r="J130" s="547">
        <v>0</v>
      </c>
      <c r="K130" s="547">
        <v>0</v>
      </c>
      <c r="L130" s="547">
        <v>3250</v>
      </c>
      <c r="M130" s="547">
        <v>0</v>
      </c>
      <c r="N130" s="547">
        <v>0</v>
      </c>
      <c r="O130" s="547">
        <v>0</v>
      </c>
      <c r="P130" s="547">
        <v>0</v>
      </c>
      <c r="Q130" s="547">
        <v>0</v>
      </c>
      <c r="R130" s="547">
        <v>0</v>
      </c>
      <c r="S130" s="547">
        <v>3250</v>
      </c>
      <c r="T130" s="547">
        <v>0</v>
      </c>
      <c r="U130" s="547">
        <v>0</v>
      </c>
    </row>
    <row r="131" spans="2:46" x14ac:dyDescent="0.2">
      <c r="B131" s="374" t="s">
        <v>266</v>
      </c>
      <c r="C131" s="376" t="s">
        <v>317</v>
      </c>
      <c r="D131" s="375" t="s">
        <v>138</v>
      </c>
      <c r="E131" s="376" t="s">
        <v>280</v>
      </c>
      <c r="F131" s="548">
        <v>6500</v>
      </c>
      <c r="G131" s="547">
        <f t="shared" si="4"/>
        <v>0</v>
      </c>
      <c r="H131" s="547">
        <v>0</v>
      </c>
      <c r="I131" s="547">
        <f t="shared" si="3"/>
        <v>6500</v>
      </c>
      <c r="J131" s="547">
        <v>0</v>
      </c>
      <c r="K131" s="547">
        <v>0</v>
      </c>
      <c r="L131" s="547">
        <v>3250</v>
      </c>
      <c r="M131" s="547">
        <v>0</v>
      </c>
      <c r="N131" s="547">
        <v>0</v>
      </c>
      <c r="O131" s="547">
        <v>0</v>
      </c>
      <c r="P131" s="547">
        <v>0</v>
      </c>
      <c r="Q131" s="547">
        <v>0</v>
      </c>
      <c r="R131" s="547">
        <v>0</v>
      </c>
      <c r="S131" s="547">
        <v>3250</v>
      </c>
      <c r="T131" s="547">
        <v>0</v>
      </c>
      <c r="U131" s="547">
        <v>0</v>
      </c>
    </row>
    <row r="132" spans="2:46" x14ac:dyDescent="0.2">
      <c r="B132" s="374" t="s">
        <v>266</v>
      </c>
      <c r="C132" s="376" t="s">
        <v>317</v>
      </c>
      <c r="D132" s="375" t="s">
        <v>138</v>
      </c>
      <c r="E132" s="376" t="s">
        <v>280</v>
      </c>
      <c r="F132" s="548">
        <v>3000</v>
      </c>
      <c r="G132" s="547">
        <f t="shared" si="4"/>
        <v>0</v>
      </c>
      <c r="H132" s="547">
        <v>0</v>
      </c>
      <c r="I132" s="547">
        <f t="shared" si="3"/>
        <v>3000</v>
      </c>
      <c r="J132" s="547">
        <v>250</v>
      </c>
      <c r="K132" s="547">
        <v>250</v>
      </c>
      <c r="L132" s="547">
        <v>250</v>
      </c>
      <c r="M132" s="547">
        <v>250</v>
      </c>
      <c r="N132" s="547">
        <v>250</v>
      </c>
      <c r="O132" s="547">
        <v>250</v>
      </c>
      <c r="P132" s="547">
        <v>250</v>
      </c>
      <c r="Q132" s="547">
        <v>250</v>
      </c>
      <c r="R132" s="547">
        <v>250</v>
      </c>
      <c r="S132" s="547">
        <v>250</v>
      </c>
      <c r="T132" s="547">
        <v>250</v>
      </c>
      <c r="U132" s="547">
        <v>250</v>
      </c>
    </row>
    <row r="133" spans="2:46" x14ac:dyDescent="0.2">
      <c r="B133" s="374" t="s">
        <v>266</v>
      </c>
      <c r="C133" s="376" t="s">
        <v>317</v>
      </c>
      <c r="D133" s="375" t="s">
        <v>138</v>
      </c>
      <c r="E133" s="376" t="s">
        <v>280</v>
      </c>
      <c r="F133" s="548">
        <v>5000</v>
      </c>
      <c r="G133" s="547">
        <f t="shared" si="4"/>
        <v>0</v>
      </c>
      <c r="H133" s="547">
        <v>0</v>
      </c>
      <c r="I133" s="547">
        <f t="shared" si="3"/>
        <v>5000</v>
      </c>
      <c r="J133" s="547">
        <v>416.67</v>
      </c>
      <c r="K133" s="547">
        <v>416.67</v>
      </c>
      <c r="L133" s="547">
        <v>416.67</v>
      </c>
      <c r="M133" s="547">
        <v>416.67</v>
      </c>
      <c r="N133" s="547">
        <v>416.67</v>
      </c>
      <c r="O133" s="547">
        <v>416.67</v>
      </c>
      <c r="P133" s="547">
        <v>416.67</v>
      </c>
      <c r="Q133" s="547">
        <v>416.67</v>
      </c>
      <c r="R133" s="547">
        <v>416.67</v>
      </c>
      <c r="S133" s="547">
        <v>416.67</v>
      </c>
      <c r="T133" s="547">
        <v>416.67</v>
      </c>
      <c r="U133" s="547">
        <v>416.67</v>
      </c>
    </row>
    <row r="134" spans="2:46" x14ac:dyDescent="0.2">
      <c r="B134" s="374" t="s">
        <v>266</v>
      </c>
      <c r="C134" s="376" t="s">
        <v>318</v>
      </c>
      <c r="D134" s="375" t="s">
        <v>138</v>
      </c>
      <c r="E134" s="376" t="s">
        <v>319</v>
      </c>
      <c r="F134" s="548">
        <v>60000</v>
      </c>
      <c r="G134" s="547">
        <f t="shared" si="4"/>
        <v>0</v>
      </c>
      <c r="H134" s="547">
        <v>0</v>
      </c>
      <c r="I134" s="547">
        <f t="shared" si="3"/>
        <v>60000</v>
      </c>
      <c r="J134" s="547">
        <v>60000</v>
      </c>
      <c r="K134" s="547">
        <v>0</v>
      </c>
      <c r="L134" s="547">
        <v>0</v>
      </c>
      <c r="M134" s="547">
        <v>0</v>
      </c>
      <c r="N134" s="547">
        <v>0</v>
      </c>
      <c r="O134" s="547">
        <v>0</v>
      </c>
      <c r="P134" s="547">
        <v>0</v>
      </c>
      <c r="Q134" s="547">
        <v>0</v>
      </c>
      <c r="R134" s="547">
        <v>0</v>
      </c>
      <c r="S134" s="547">
        <v>0</v>
      </c>
      <c r="T134" s="547">
        <v>0</v>
      </c>
      <c r="U134" s="547">
        <v>0</v>
      </c>
    </row>
    <row r="135" spans="2:46" x14ac:dyDescent="0.2">
      <c r="B135" s="374" t="s">
        <v>266</v>
      </c>
      <c r="C135" s="376" t="s">
        <v>320</v>
      </c>
      <c r="D135" s="375" t="s">
        <v>138</v>
      </c>
      <c r="E135" s="376" t="s">
        <v>319</v>
      </c>
      <c r="F135" s="548">
        <v>26880000</v>
      </c>
      <c r="G135" s="547">
        <f t="shared" si="4"/>
        <v>0</v>
      </c>
      <c r="H135" s="547">
        <v>5095144.5719647733</v>
      </c>
      <c r="I135" s="547">
        <f t="shared" si="3"/>
        <v>21784855.428035226</v>
      </c>
      <c r="J135" s="547">
        <v>4899740</v>
      </c>
      <c r="K135" s="547">
        <v>16885115.428035226</v>
      </c>
      <c r="L135" s="547">
        <v>0</v>
      </c>
      <c r="M135" s="547">
        <v>0</v>
      </c>
      <c r="N135" s="547">
        <v>0</v>
      </c>
      <c r="O135" s="547">
        <v>0</v>
      </c>
      <c r="P135" s="547">
        <v>0</v>
      </c>
      <c r="Q135" s="547">
        <v>0</v>
      </c>
      <c r="R135" s="547">
        <v>0</v>
      </c>
      <c r="S135" s="547">
        <v>0</v>
      </c>
      <c r="T135" s="547">
        <v>0</v>
      </c>
      <c r="U135" s="547">
        <v>0</v>
      </c>
    </row>
    <row r="136" spans="2:46" x14ac:dyDescent="0.2">
      <c r="B136" s="374" t="s">
        <v>266</v>
      </c>
      <c r="C136" s="376" t="s">
        <v>320</v>
      </c>
      <c r="D136" s="375" t="s">
        <v>138</v>
      </c>
      <c r="E136" s="376" t="s">
        <v>319</v>
      </c>
      <c r="F136" s="548">
        <v>7147690</v>
      </c>
      <c r="G136" s="547">
        <f t="shared" si="4"/>
        <v>0</v>
      </c>
      <c r="H136" s="547">
        <v>1354855.4280352267</v>
      </c>
      <c r="I136" s="547">
        <f t="shared" si="3"/>
        <v>5792834.5719647733</v>
      </c>
      <c r="J136" s="547">
        <v>1321422</v>
      </c>
      <c r="K136" s="547">
        <v>4471412.5719647733</v>
      </c>
      <c r="L136" s="547">
        <v>0</v>
      </c>
      <c r="M136" s="547">
        <v>0</v>
      </c>
      <c r="N136" s="547">
        <v>0</v>
      </c>
      <c r="O136" s="547">
        <v>0</v>
      </c>
      <c r="P136" s="547">
        <v>0</v>
      </c>
      <c r="Q136" s="547">
        <v>0</v>
      </c>
      <c r="R136" s="547">
        <v>0</v>
      </c>
      <c r="S136" s="547">
        <v>0</v>
      </c>
      <c r="T136" s="547">
        <v>0</v>
      </c>
      <c r="U136" s="547">
        <v>0</v>
      </c>
    </row>
    <row r="137" spans="2:46" x14ac:dyDescent="0.2">
      <c r="B137" s="374" t="s">
        <v>266</v>
      </c>
      <c r="C137" s="376" t="s">
        <v>321</v>
      </c>
      <c r="D137" s="375" t="s">
        <v>138</v>
      </c>
      <c r="E137" s="376" t="s">
        <v>322</v>
      </c>
      <c r="F137" s="548">
        <v>1</v>
      </c>
      <c r="G137" s="547">
        <f t="shared" si="4"/>
        <v>1</v>
      </c>
      <c r="H137" s="547">
        <v>0</v>
      </c>
      <c r="I137" s="547">
        <f t="shared" si="3"/>
        <v>1</v>
      </c>
      <c r="J137" s="547">
        <v>1</v>
      </c>
      <c r="K137" s="547">
        <v>0</v>
      </c>
      <c r="L137" s="547">
        <v>0</v>
      </c>
      <c r="M137" s="547">
        <v>0</v>
      </c>
      <c r="N137" s="547">
        <v>0</v>
      </c>
      <c r="O137" s="547">
        <v>0</v>
      </c>
      <c r="P137" s="547">
        <v>0</v>
      </c>
      <c r="Q137" s="547">
        <v>0</v>
      </c>
      <c r="R137" s="547">
        <v>0</v>
      </c>
      <c r="S137" s="547">
        <v>0</v>
      </c>
      <c r="T137" s="547">
        <v>0</v>
      </c>
      <c r="U137" s="547">
        <v>0</v>
      </c>
    </row>
    <row r="138" spans="2:46" x14ac:dyDescent="0.2">
      <c r="B138" s="374" t="s">
        <v>266</v>
      </c>
      <c r="C138" s="376" t="s">
        <v>323</v>
      </c>
      <c r="D138" s="375" t="s">
        <v>138</v>
      </c>
      <c r="E138" s="376" t="s">
        <v>285</v>
      </c>
      <c r="F138" s="548">
        <v>10000</v>
      </c>
      <c r="G138" s="547">
        <f t="shared" si="4"/>
        <v>0</v>
      </c>
      <c r="H138" s="547">
        <v>0</v>
      </c>
      <c r="I138" s="547">
        <f t="shared" si="3"/>
        <v>10000</v>
      </c>
      <c r="J138" s="547">
        <v>1000</v>
      </c>
      <c r="K138" s="547">
        <v>1000</v>
      </c>
      <c r="L138" s="547">
        <v>1000</v>
      </c>
      <c r="M138" s="547">
        <v>1000</v>
      </c>
      <c r="N138" s="547">
        <v>1000</v>
      </c>
      <c r="O138" s="547">
        <v>1000</v>
      </c>
      <c r="P138" s="547">
        <v>1000</v>
      </c>
      <c r="Q138" s="547">
        <v>1000</v>
      </c>
      <c r="R138" s="547">
        <v>1000</v>
      </c>
      <c r="S138" s="547">
        <v>1000</v>
      </c>
      <c r="T138" s="547">
        <v>0</v>
      </c>
      <c r="U138" s="547">
        <v>0</v>
      </c>
    </row>
    <row r="139" spans="2:46" x14ac:dyDescent="0.2">
      <c r="B139" s="374" t="s">
        <v>266</v>
      </c>
      <c r="C139" s="376" t="s">
        <v>324</v>
      </c>
      <c r="D139" s="375" t="s">
        <v>138</v>
      </c>
      <c r="E139" s="376" t="s">
        <v>268</v>
      </c>
      <c r="F139" s="548">
        <v>1</v>
      </c>
      <c r="G139" s="547">
        <f t="shared" si="4"/>
        <v>1</v>
      </c>
      <c r="H139" s="547">
        <v>0</v>
      </c>
      <c r="I139" s="547">
        <f t="shared" si="3"/>
        <v>1</v>
      </c>
      <c r="J139" s="547">
        <v>1</v>
      </c>
      <c r="K139" s="547">
        <v>0</v>
      </c>
      <c r="L139" s="547">
        <v>0</v>
      </c>
      <c r="M139" s="547">
        <v>0</v>
      </c>
      <c r="N139" s="547">
        <v>0</v>
      </c>
      <c r="O139" s="547">
        <v>0</v>
      </c>
      <c r="P139" s="547">
        <v>0</v>
      </c>
      <c r="Q139" s="547">
        <v>0</v>
      </c>
      <c r="R139" s="547">
        <v>0</v>
      </c>
      <c r="S139" s="547">
        <v>0</v>
      </c>
      <c r="T139" s="547">
        <v>0</v>
      </c>
      <c r="U139" s="547">
        <v>0</v>
      </c>
    </row>
    <row r="140" spans="2:46" x14ac:dyDescent="0.2">
      <c r="B140" s="374" t="s">
        <v>266</v>
      </c>
      <c r="C140" s="376" t="s">
        <v>325</v>
      </c>
      <c r="D140" s="375" t="s">
        <v>138</v>
      </c>
      <c r="E140" s="376" t="s">
        <v>270</v>
      </c>
      <c r="F140" s="548">
        <v>1</v>
      </c>
      <c r="G140" s="547">
        <f t="shared" si="4"/>
        <v>1</v>
      </c>
      <c r="H140" s="547">
        <v>0</v>
      </c>
      <c r="I140" s="547">
        <f t="shared" si="3"/>
        <v>1</v>
      </c>
      <c r="J140" s="547">
        <v>1</v>
      </c>
      <c r="K140" s="547">
        <v>0</v>
      </c>
      <c r="L140" s="547">
        <v>0</v>
      </c>
      <c r="M140" s="547">
        <v>0</v>
      </c>
      <c r="N140" s="547">
        <v>0</v>
      </c>
      <c r="O140" s="547">
        <v>0</v>
      </c>
      <c r="P140" s="547">
        <v>0</v>
      </c>
      <c r="Q140" s="547">
        <v>0</v>
      </c>
      <c r="R140" s="547">
        <v>0</v>
      </c>
      <c r="S140" s="547">
        <v>0</v>
      </c>
      <c r="T140" s="547">
        <v>0</v>
      </c>
      <c r="U140" s="547">
        <v>0</v>
      </c>
    </row>
    <row r="141" spans="2:46" x14ac:dyDescent="0.2">
      <c r="B141" s="374" t="s">
        <v>266</v>
      </c>
      <c r="C141" s="376" t="s">
        <v>326</v>
      </c>
      <c r="D141" s="375" t="s">
        <v>138</v>
      </c>
      <c r="E141" s="376" t="s">
        <v>252</v>
      </c>
      <c r="F141" s="548">
        <v>22695703</v>
      </c>
      <c r="G141" s="547">
        <f t="shared" si="4"/>
        <v>0</v>
      </c>
      <c r="H141" s="547">
        <v>0</v>
      </c>
      <c r="I141" s="547">
        <f t="shared" si="3"/>
        <v>22695703</v>
      </c>
      <c r="J141" s="547">
        <v>2269570.3000000003</v>
      </c>
      <c r="K141" s="547">
        <v>1815656.24</v>
      </c>
      <c r="L141" s="547">
        <v>1588699.2100000002</v>
      </c>
      <c r="M141" s="547">
        <v>1815656.24</v>
      </c>
      <c r="N141" s="547">
        <v>1815656.24</v>
      </c>
      <c r="O141" s="547">
        <v>2269570.3000000003</v>
      </c>
      <c r="P141" s="547">
        <v>1815656.24</v>
      </c>
      <c r="Q141" s="547">
        <v>1588699.2100000002</v>
      </c>
      <c r="R141" s="547">
        <v>1815656.24</v>
      </c>
      <c r="S141" s="547">
        <v>1815656.24</v>
      </c>
      <c r="T141" s="547">
        <v>1815656.24</v>
      </c>
      <c r="U141" s="547">
        <v>2269570.3000000003</v>
      </c>
      <c r="W141" s="528"/>
      <c r="X141" s="528"/>
      <c r="Y141" s="528"/>
      <c r="Z141" s="528"/>
      <c r="AA141" s="528"/>
      <c r="AB141" s="528"/>
      <c r="AC141" s="528"/>
      <c r="AD141" s="528"/>
      <c r="AE141" s="528"/>
      <c r="AF141" s="528"/>
      <c r="AG141" s="528"/>
      <c r="AH141" s="528"/>
      <c r="AT141" s="365">
        <v>0.1</v>
      </c>
    </row>
    <row r="142" spans="2:46" x14ac:dyDescent="0.2">
      <c r="B142" s="374" t="s">
        <v>266</v>
      </c>
      <c r="C142" s="376" t="s">
        <v>327</v>
      </c>
      <c r="D142" s="375" t="s">
        <v>138</v>
      </c>
      <c r="E142" s="376" t="s">
        <v>252</v>
      </c>
      <c r="F142" s="548">
        <v>2318441</v>
      </c>
      <c r="G142" s="547">
        <f t="shared" si="4"/>
        <v>0</v>
      </c>
      <c r="H142" s="547">
        <v>0</v>
      </c>
      <c r="I142" s="547">
        <f t="shared" si="3"/>
        <v>2318441</v>
      </c>
      <c r="J142" s="547">
        <v>231844.1</v>
      </c>
      <c r="K142" s="547">
        <v>185475.28</v>
      </c>
      <c r="L142" s="547">
        <v>162290.87000000002</v>
      </c>
      <c r="M142" s="547">
        <v>185475.28</v>
      </c>
      <c r="N142" s="547">
        <v>185475.28</v>
      </c>
      <c r="O142" s="547">
        <v>231844.1</v>
      </c>
      <c r="P142" s="547">
        <v>185475.28</v>
      </c>
      <c r="Q142" s="547">
        <v>162290.87000000002</v>
      </c>
      <c r="R142" s="547">
        <v>185475.28</v>
      </c>
      <c r="S142" s="547">
        <v>185475.28</v>
      </c>
      <c r="T142" s="547">
        <v>185475.28</v>
      </c>
      <c r="U142" s="547">
        <v>231844.1</v>
      </c>
      <c r="W142" s="528"/>
      <c r="X142" s="528"/>
      <c r="Y142" s="528"/>
      <c r="Z142" s="528"/>
      <c r="AA142" s="528"/>
      <c r="AB142" s="528"/>
      <c r="AC142" s="528"/>
      <c r="AD142" s="528"/>
      <c r="AE142" s="528"/>
      <c r="AF142" s="528"/>
      <c r="AG142" s="528"/>
      <c r="AH142" s="528"/>
      <c r="AT142" s="365">
        <v>0.1</v>
      </c>
    </row>
    <row r="143" spans="2:46" x14ac:dyDescent="0.2">
      <c r="B143" s="374" t="s">
        <v>266</v>
      </c>
      <c r="C143" s="376" t="s">
        <v>328</v>
      </c>
      <c r="D143" s="375" t="s">
        <v>138</v>
      </c>
      <c r="E143" s="376" t="s">
        <v>252</v>
      </c>
      <c r="F143" s="548">
        <v>4260756</v>
      </c>
      <c r="G143" s="547">
        <f t="shared" si="4"/>
        <v>0</v>
      </c>
      <c r="H143" s="547">
        <v>0</v>
      </c>
      <c r="I143" s="547">
        <f t="shared" ref="I143:I206" si="5">F143-H143</f>
        <v>4260756</v>
      </c>
      <c r="J143" s="547">
        <v>426075.60000000003</v>
      </c>
      <c r="K143" s="547">
        <v>340860.48</v>
      </c>
      <c r="L143" s="547">
        <v>298252.92000000004</v>
      </c>
      <c r="M143" s="547">
        <v>340860.48</v>
      </c>
      <c r="N143" s="547">
        <v>340860.48</v>
      </c>
      <c r="O143" s="547">
        <v>426075.60000000003</v>
      </c>
      <c r="P143" s="547">
        <v>340860.48</v>
      </c>
      <c r="Q143" s="547">
        <v>298252.92000000004</v>
      </c>
      <c r="R143" s="547">
        <v>340860.48</v>
      </c>
      <c r="S143" s="547">
        <v>340860.48</v>
      </c>
      <c r="T143" s="547">
        <v>340860.48</v>
      </c>
      <c r="U143" s="547">
        <v>426075.60000000003</v>
      </c>
      <c r="W143" s="528"/>
      <c r="X143" s="528"/>
      <c r="Y143" s="528"/>
      <c r="Z143" s="528"/>
      <c r="AA143" s="528"/>
      <c r="AB143" s="528"/>
      <c r="AC143" s="528"/>
      <c r="AD143" s="528"/>
      <c r="AE143" s="528"/>
      <c r="AF143" s="528"/>
      <c r="AG143" s="528"/>
      <c r="AH143" s="528"/>
      <c r="AT143" s="365">
        <v>0.1</v>
      </c>
    </row>
    <row r="144" spans="2:46" x14ac:dyDescent="0.2">
      <c r="B144" s="374" t="s">
        <v>266</v>
      </c>
      <c r="C144" s="376" t="s">
        <v>329</v>
      </c>
      <c r="D144" s="375" t="s">
        <v>138</v>
      </c>
      <c r="E144" s="376" t="s">
        <v>252</v>
      </c>
      <c r="F144" s="548">
        <v>2</v>
      </c>
      <c r="G144" s="547">
        <f t="shared" si="4"/>
        <v>2</v>
      </c>
      <c r="H144" s="547">
        <v>0</v>
      </c>
      <c r="I144" s="547">
        <f t="shared" si="5"/>
        <v>2</v>
      </c>
      <c r="J144" s="547">
        <v>2</v>
      </c>
      <c r="K144" s="547">
        <v>0</v>
      </c>
      <c r="L144" s="547">
        <v>0</v>
      </c>
      <c r="M144" s="547">
        <v>0</v>
      </c>
      <c r="N144" s="547">
        <v>0</v>
      </c>
      <c r="O144" s="547">
        <v>0</v>
      </c>
      <c r="P144" s="547">
        <v>0</v>
      </c>
      <c r="Q144" s="547">
        <v>0</v>
      </c>
      <c r="R144" s="547">
        <v>0</v>
      </c>
      <c r="S144" s="547">
        <v>0</v>
      </c>
      <c r="T144" s="547">
        <v>0</v>
      </c>
      <c r="U144" s="547">
        <v>0</v>
      </c>
      <c r="W144" s="528"/>
    </row>
    <row r="145" spans="2:46" x14ac:dyDescent="0.2">
      <c r="B145" s="374" t="s">
        <v>266</v>
      </c>
      <c r="C145" s="376" t="s">
        <v>330</v>
      </c>
      <c r="D145" s="375" t="s">
        <v>138</v>
      </c>
      <c r="E145" s="376" t="s">
        <v>252</v>
      </c>
      <c r="F145" s="548">
        <v>76827</v>
      </c>
      <c r="G145" s="547">
        <f t="shared" si="4"/>
        <v>0</v>
      </c>
      <c r="H145" s="547">
        <v>0</v>
      </c>
      <c r="I145" s="547">
        <f t="shared" si="5"/>
        <v>76827</v>
      </c>
      <c r="J145" s="547">
        <v>7682.7000000000007</v>
      </c>
      <c r="K145" s="547">
        <v>6146.16</v>
      </c>
      <c r="L145" s="547">
        <v>5377.89</v>
      </c>
      <c r="M145" s="547">
        <v>6146.16</v>
      </c>
      <c r="N145" s="547">
        <v>6146.16</v>
      </c>
      <c r="O145" s="547">
        <v>7682.7000000000007</v>
      </c>
      <c r="P145" s="547">
        <v>6146.16</v>
      </c>
      <c r="Q145" s="547">
        <v>5377.89</v>
      </c>
      <c r="R145" s="547">
        <v>6146.16</v>
      </c>
      <c r="S145" s="547">
        <v>6146.16</v>
      </c>
      <c r="T145" s="547">
        <v>6146.16</v>
      </c>
      <c r="U145" s="547">
        <v>7682.7000000000007</v>
      </c>
      <c r="W145" s="528"/>
      <c r="X145" s="528"/>
      <c r="Y145" s="528"/>
      <c r="Z145" s="528"/>
      <c r="AA145" s="528"/>
      <c r="AB145" s="528"/>
      <c r="AC145" s="528"/>
      <c r="AD145" s="528"/>
      <c r="AE145" s="528"/>
      <c r="AF145" s="528"/>
      <c r="AG145" s="528"/>
      <c r="AH145" s="528"/>
      <c r="AT145" s="365">
        <v>0.1</v>
      </c>
    </row>
    <row r="146" spans="2:46" x14ac:dyDescent="0.2">
      <c r="B146" s="374" t="s">
        <v>266</v>
      </c>
      <c r="C146" s="376" t="s">
        <v>331</v>
      </c>
      <c r="D146" s="375" t="s">
        <v>138</v>
      </c>
      <c r="E146" s="376" t="s">
        <v>285</v>
      </c>
      <c r="F146" s="548">
        <v>1</v>
      </c>
      <c r="G146" s="547">
        <f t="shared" si="4"/>
        <v>1</v>
      </c>
      <c r="H146" s="547">
        <v>0</v>
      </c>
      <c r="I146" s="547">
        <f t="shared" si="5"/>
        <v>1</v>
      </c>
      <c r="J146" s="547">
        <v>1</v>
      </c>
      <c r="K146" s="547">
        <v>0</v>
      </c>
      <c r="L146" s="547">
        <v>0</v>
      </c>
      <c r="M146" s="547">
        <v>0</v>
      </c>
      <c r="N146" s="547">
        <v>0</v>
      </c>
      <c r="O146" s="547">
        <v>0</v>
      </c>
      <c r="P146" s="547">
        <v>0</v>
      </c>
      <c r="Q146" s="547">
        <v>0</v>
      </c>
      <c r="R146" s="547">
        <v>0</v>
      </c>
      <c r="S146" s="547">
        <v>0</v>
      </c>
      <c r="T146" s="547">
        <v>0</v>
      </c>
      <c r="U146" s="547">
        <v>0</v>
      </c>
    </row>
    <row r="147" spans="2:46" x14ac:dyDescent="0.2">
      <c r="B147" s="374" t="s">
        <v>266</v>
      </c>
      <c r="C147" s="376" t="s">
        <v>332</v>
      </c>
      <c r="D147" s="375" t="s">
        <v>138</v>
      </c>
      <c r="E147" s="376" t="s">
        <v>285</v>
      </c>
      <c r="F147" s="548">
        <v>1</v>
      </c>
      <c r="G147" s="547">
        <f t="shared" si="4"/>
        <v>1</v>
      </c>
      <c r="H147" s="547">
        <v>0</v>
      </c>
      <c r="I147" s="547">
        <f t="shared" si="5"/>
        <v>1</v>
      </c>
      <c r="J147" s="547">
        <v>1</v>
      </c>
      <c r="K147" s="547">
        <v>0</v>
      </c>
      <c r="L147" s="547">
        <v>0</v>
      </c>
      <c r="M147" s="547">
        <v>0</v>
      </c>
      <c r="N147" s="547">
        <v>0</v>
      </c>
      <c r="O147" s="547">
        <v>0</v>
      </c>
      <c r="P147" s="547">
        <v>0</v>
      </c>
      <c r="Q147" s="547">
        <v>0</v>
      </c>
      <c r="R147" s="547">
        <v>0</v>
      </c>
      <c r="S147" s="547">
        <v>0</v>
      </c>
      <c r="T147" s="547">
        <v>0</v>
      </c>
      <c r="U147" s="547">
        <v>0</v>
      </c>
    </row>
    <row r="148" spans="2:46" x14ac:dyDescent="0.2">
      <c r="B148" s="374" t="s">
        <v>266</v>
      </c>
      <c r="C148" s="376" t="s">
        <v>333</v>
      </c>
      <c r="D148" s="375" t="s">
        <v>138</v>
      </c>
      <c r="E148" s="376" t="s">
        <v>277</v>
      </c>
      <c r="F148" s="548">
        <v>1</v>
      </c>
      <c r="G148" s="547">
        <f t="shared" si="4"/>
        <v>1</v>
      </c>
      <c r="H148" s="547">
        <v>0</v>
      </c>
      <c r="I148" s="547">
        <f t="shared" si="5"/>
        <v>1</v>
      </c>
      <c r="J148" s="547">
        <v>1</v>
      </c>
      <c r="K148" s="547">
        <v>0</v>
      </c>
      <c r="L148" s="547">
        <v>0</v>
      </c>
      <c r="M148" s="547">
        <v>0</v>
      </c>
      <c r="N148" s="547">
        <v>0</v>
      </c>
      <c r="O148" s="547">
        <v>0</v>
      </c>
      <c r="P148" s="547">
        <v>0</v>
      </c>
      <c r="Q148" s="547">
        <v>0</v>
      </c>
      <c r="R148" s="547">
        <v>0</v>
      </c>
      <c r="S148" s="547">
        <v>0</v>
      </c>
      <c r="T148" s="547">
        <v>0</v>
      </c>
      <c r="U148" s="547">
        <v>0</v>
      </c>
    </row>
    <row r="149" spans="2:46" x14ac:dyDescent="0.2">
      <c r="B149" s="374" t="s">
        <v>266</v>
      </c>
      <c r="C149" s="376" t="s">
        <v>334</v>
      </c>
      <c r="D149" s="375" t="s">
        <v>138</v>
      </c>
      <c r="E149" s="376" t="s">
        <v>277</v>
      </c>
      <c r="F149" s="548">
        <v>1</v>
      </c>
      <c r="G149" s="547">
        <f t="shared" si="4"/>
        <v>1</v>
      </c>
      <c r="H149" s="547">
        <v>0</v>
      </c>
      <c r="I149" s="547">
        <f t="shared" si="5"/>
        <v>1</v>
      </c>
      <c r="J149" s="547">
        <v>1</v>
      </c>
      <c r="K149" s="547">
        <v>0</v>
      </c>
      <c r="L149" s="547">
        <v>0</v>
      </c>
      <c r="M149" s="547">
        <v>0</v>
      </c>
      <c r="N149" s="547">
        <v>0</v>
      </c>
      <c r="O149" s="547">
        <v>0</v>
      </c>
      <c r="P149" s="547">
        <v>0</v>
      </c>
      <c r="Q149" s="547">
        <v>0</v>
      </c>
      <c r="R149" s="547">
        <v>0</v>
      </c>
      <c r="S149" s="547">
        <v>0</v>
      </c>
      <c r="T149" s="547">
        <v>0</v>
      </c>
      <c r="U149" s="547">
        <v>0</v>
      </c>
    </row>
    <row r="150" spans="2:46" x14ac:dyDescent="0.2">
      <c r="B150" s="374" t="s">
        <v>266</v>
      </c>
      <c r="C150" s="376" t="s">
        <v>335</v>
      </c>
      <c r="D150" s="375" t="s">
        <v>138</v>
      </c>
      <c r="E150" s="376" t="s">
        <v>280</v>
      </c>
      <c r="F150" s="548">
        <v>6000</v>
      </c>
      <c r="G150" s="547">
        <f t="shared" si="4"/>
        <v>0</v>
      </c>
      <c r="H150" s="547">
        <v>0</v>
      </c>
      <c r="I150" s="547">
        <f t="shared" si="5"/>
        <v>6000</v>
      </c>
      <c r="J150" s="547">
        <v>0</v>
      </c>
      <c r="K150" s="547">
        <v>3000</v>
      </c>
      <c r="L150" s="547">
        <v>0</v>
      </c>
      <c r="M150" s="547">
        <v>0</v>
      </c>
      <c r="N150" s="547">
        <v>0</v>
      </c>
      <c r="O150" s="547">
        <v>0</v>
      </c>
      <c r="P150" s="547">
        <v>0</v>
      </c>
      <c r="Q150" s="547">
        <v>0</v>
      </c>
      <c r="R150" s="547">
        <v>3000</v>
      </c>
      <c r="S150" s="547">
        <v>0</v>
      </c>
      <c r="T150" s="547">
        <v>0</v>
      </c>
      <c r="U150" s="547">
        <v>0</v>
      </c>
    </row>
    <row r="151" spans="2:46" x14ac:dyDescent="0.2">
      <c r="B151" s="374" t="s">
        <v>266</v>
      </c>
      <c r="C151" s="376" t="s">
        <v>335</v>
      </c>
      <c r="D151" s="375" t="s">
        <v>138</v>
      </c>
      <c r="E151" s="376" t="s">
        <v>280</v>
      </c>
      <c r="F151" s="548">
        <v>25000</v>
      </c>
      <c r="G151" s="547">
        <f t="shared" si="4"/>
        <v>0</v>
      </c>
      <c r="H151" s="547">
        <v>0</v>
      </c>
      <c r="I151" s="547">
        <f t="shared" si="5"/>
        <v>25000</v>
      </c>
      <c r="J151" s="547">
        <v>2083.37</v>
      </c>
      <c r="K151" s="547">
        <v>2083.33</v>
      </c>
      <c r="L151" s="547">
        <v>2083.33</v>
      </c>
      <c r="M151" s="547">
        <v>2083.33</v>
      </c>
      <c r="N151" s="547">
        <v>2083.33</v>
      </c>
      <c r="O151" s="547">
        <v>2083.33</v>
      </c>
      <c r="P151" s="547">
        <v>2083.33</v>
      </c>
      <c r="Q151" s="547">
        <v>2083.33</v>
      </c>
      <c r="R151" s="547">
        <v>2083.33</v>
      </c>
      <c r="S151" s="547">
        <v>2083.33</v>
      </c>
      <c r="T151" s="547">
        <v>2083.33</v>
      </c>
      <c r="U151" s="547">
        <v>2083.33</v>
      </c>
    </row>
    <row r="152" spans="2:46" x14ac:dyDescent="0.2">
      <c r="B152" s="374" t="s">
        <v>266</v>
      </c>
      <c r="C152" s="376" t="s">
        <v>335</v>
      </c>
      <c r="D152" s="375" t="s">
        <v>138</v>
      </c>
      <c r="E152" s="376" t="s">
        <v>280</v>
      </c>
      <c r="F152" s="548">
        <v>10000</v>
      </c>
      <c r="G152" s="547">
        <f t="shared" si="4"/>
        <v>0</v>
      </c>
      <c r="H152" s="547">
        <v>0</v>
      </c>
      <c r="I152" s="547">
        <f t="shared" si="5"/>
        <v>10000</v>
      </c>
      <c r="J152" s="547">
        <v>0</v>
      </c>
      <c r="K152" s="547">
        <v>5000</v>
      </c>
      <c r="L152" s="547">
        <v>0</v>
      </c>
      <c r="M152" s="547">
        <v>0</v>
      </c>
      <c r="N152" s="547">
        <v>0</v>
      </c>
      <c r="O152" s="547">
        <v>0</v>
      </c>
      <c r="P152" s="547">
        <v>0</v>
      </c>
      <c r="Q152" s="547">
        <v>0</v>
      </c>
      <c r="R152" s="547">
        <v>5000</v>
      </c>
      <c r="S152" s="547">
        <v>0</v>
      </c>
      <c r="T152" s="547">
        <v>0</v>
      </c>
      <c r="U152" s="547">
        <v>0</v>
      </c>
    </row>
    <row r="153" spans="2:46" x14ac:dyDescent="0.2">
      <c r="B153" s="374" t="s">
        <v>266</v>
      </c>
      <c r="C153" s="376" t="s">
        <v>335</v>
      </c>
      <c r="D153" s="375" t="s">
        <v>138</v>
      </c>
      <c r="E153" s="376" t="s">
        <v>280</v>
      </c>
      <c r="F153" s="548">
        <v>35000</v>
      </c>
      <c r="G153" s="547">
        <f t="shared" si="4"/>
        <v>0</v>
      </c>
      <c r="H153" s="547">
        <v>0</v>
      </c>
      <c r="I153" s="547">
        <f t="shared" si="5"/>
        <v>35000</v>
      </c>
      <c r="J153" s="547">
        <v>2916.63</v>
      </c>
      <c r="K153" s="547">
        <v>2916.67</v>
      </c>
      <c r="L153" s="547">
        <v>2916.67</v>
      </c>
      <c r="M153" s="547">
        <v>2916.67</v>
      </c>
      <c r="N153" s="547">
        <v>2916.67</v>
      </c>
      <c r="O153" s="547">
        <v>2916.67</v>
      </c>
      <c r="P153" s="547">
        <v>2916.67</v>
      </c>
      <c r="Q153" s="547">
        <v>2916.67</v>
      </c>
      <c r="R153" s="547">
        <v>2916.67</v>
      </c>
      <c r="S153" s="547">
        <v>2916.67</v>
      </c>
      <c r="T153" s="547">
        <v>2916.67</v>
      </c>
      <c r="U153" s="547">
        <v>2916.67</v>
      </c>
    </row>
    <row r="154" spans="2:46" x14ac:dyDescent="0.2">
      <c r="B154" s="374" t="s">
        <v>266</v>
      </c>
      <c r="C154" s="376" t="s">
        <v>335</v>
      </c>
      <c r="D154" s="375" t="s">
        <v>138</v>
      </c>
      <c r="E154" s="376" t="s">
        <v>280</v>
      </c>
      <c r="F154" s="548">
        <v>25000</v>
      </c>
      <c r="G154" s="547">
        <f t="shared" si="4"/>
        <v>0</v>
      </c>
      <c r="H154" s="547">
        <v>0</v>
      </c>
      <c r="I154" s="547">
        <f t="shared" si="5"/>
        <v>25000</v>
      </c>
      <c r="J154" s="547">
        <v>2083.33</v>
      </c>
      <c r="K154" s="547">
        <v>2083.33</v>
      </c>
      <c r="L154" s="547">
        <v>2083.33</v>
      </c>
      <c r="M154" s="547">
        <v>2083.33</v>
      </c>
      <c r="N154" s="547">
        <v>2083.33</v>
      </c>
      <c r="O154" s="547">
        <v>2083.33</v>
      </c>
      <c r="P154" s="547">
        <v>2083.33</v>
      </c>
      <c r="Q154" s="547">
        <v>2083.33</v>
      </c>
      <c r="R154" s="547">
        <v>2083.33</v>
      </c>
      <c r="S154" s="547">
        <v>2083.33</v>
      </c>
      <c r="T154" s="547">
        <v>2083.33</v>
      </c>
      <c r="U154" s="547">
        <v>2083.37</v>
      </c>
    </row>
    <row r="155" spans="2:46" x14ac:dyDescent="0.2">
      <c r="B155" s="374" t="s">
        <v>266</v>
      </c>
      <c r="C155" s="376" t="s">
        <v>336</v>
      </c>
      <c r="D155" s="375" t="s">
        <v>138</v>
      </c>
      <c r="E155" s="376" t="s">
        <v>280</v>
      </c>
      <c r="F155" s="548">
        <v>100000</v>
      </c>
      <c r="G155" s="547">
        <f t="shared" si="4"/>
        <v>0</v>
      </c>
      <c r="H155" s="547">
        <v>0</v>
      </c>
      <c r="I155" s="547">
        <f t="shared" si="5"/>
        <v>100000</v>
      </c>
      <c r="J155" s="547">
        <v>0</v>
      </c>
      <c r="K155" s="547">
        <v>10000</v>
      </c>
      <c r="L155" s="547">
        <v>10000</v>
      </c>
      <c r="M155" s="547">
        <v>10000</v>
      </c>
      <c r="N155" s="547">
        <v>10000</v>
      </c>
      <c r="O155" s="547">
        <v>10000</v>
      </c>
      <c r="P155" s="547">
        <v>10000</v>
      </c>
      <c r="Q155" s="547">
        <v>10000</v>
      </c>
      <c r="R155" s="547">
        <v>10000</v>
      </c>
      <c r="S155" s="547">
        <v>10000</v>
      </c>
      <c r="T155" s="547">
        <v>10000</v>
      </c>
      <c r="U155" s="547">
        <v>0</v>
      </c>
    </row>
    <row r="156" spans="2:46" x14ac:dyDescent="0.2">
      <c r="B156" s="374" t="s">
        <v>266</v>
      </c>
      <c r="C156" s="376" t="s">
        <v>337</v>
      </c>
      <c r="D156" s="375" t="s">
        <v>138</v>
      </c>
      <c r="E156" s="376" t="s">
        <v>280</v>
      </c>
      <c r="F156" s="548">
        <v>8000</v>
      </c>
      <c r="G156" s="547">
        <f t="shared" si="4"/>
        <v>0</v>
      </c>
      <c r="H156" s="547">
        <v>3438.2251227016591</v>
      </c>
      <c r="I156" s="547">
        <f t="shared" si="5"/>
        <v>4561.7748772983414</v>
      </c>
      <c r="J156" s="547">
        <v>0</v>
      </c>
      <c r="K156" s="547">
        <v>2280.88</v>
      </c>
      <c r="L156" s="547">
        <v>0</v>
      </c>
      <c r="M156" s="547">
        <v>0</v>
      </c>
      <c r="N156" s="547">
        <v>0</v>
      </c>
      <c r="O156" s="547">
        <v>0</v>
      </c>
      <c r="P156" s="547">
        <v>0</v>
      </c>
      <c r="Q156" s="547">
        <v>0</v>
      </c>
      <c r="R156" s="547">
        <v>2280.89</v>
      </c>
      <c r="S156" s="547">
        <v>0</v>
      </c>
      <c r="T156" s="547">
        <v>0</v>
      </c>
      <c r="U156" s="547">
        <v>0</v>
      </c>
    </row>
    <row r="157" spans="2:46" x14ac:dyDescent="0.2">
      <c r="B157" s="374" t="s">
        <v>266</v>
      </c>
      <c r="C157" s="376" t="s">
        <v>337</v>
      </c>
      <c r="D157" s="375" t="s">
        <v>138</v>
      </c>
      <c r="E157" s="376" t="s">
        <v>280</v>
      </c>
      <c r="F157" s="548">
        <v>1</v>
      </c>
      <c r="G157" s="547">
        <f t="shared" si="4"/>
        <v>1</v>
      </c>
      <c r="H157" s="547">
        <v>0.42977814033770739</v>
      </c>
      <c r="I157" s="547">
        <f t="shared" si="5"/>
        <v>0.57022185966229255</v>
      </c>
      <c r="J157" s="547">
        <v>0.56999999999999995</v>
      </c>
      <c r="K157" s="547">
        <v>0</v>
      </c>
      <c r="L157" s="547">
        <v>0</v>
      </c>
      <c r="M157" s="547">
        <v>0</v>
      </c>
      <c r="N157" s="547">
        <v>0</v>
      </c>
      <c r="O157" s="547">
        <v>0</v>
      </c>
      <c r="P157" s="547">
        <v>0</v>
      </c>
      <c r="Q157" s="547">
        <v>0</v>
      </c>
      <c r="R157" s="547">
        <v>0</v>
      </c>
      <c r="S157" s="547">
        <v>0</v>
      </c>
      <c r="T157" s="547">
        <v>0</v>
      </c>
      <c r="U157" s="547">
        <v>0</v>
      </c>
    </row>
    <row r="158" spans="2:46" x14ac:dyDescent="0.2">
      <c r="B158" s="374" t="s">
        <v>266</v>
      </c>
      <c r="C158" s="376" t="s">
        <v>337</v>
      </c>
      <c r="D158" s="375" t="s">
        <v>138</v>
      </c>
      <c r="E158" s="376" t="s">
        <v>280</v>
      </c>
      <c r="F158" s="548">
        <v>44279</v>
      </c>
      <c r="G158" s="547">
        <f t="shared" si="4"/>
        <v>0</v>
      </c>
      <c r="H158" s="547">
        <v>19030.146276013344</v>
      </c>
      <c r="I158" s="547">
        <f t="shared" si="5"/>
        <v>25248.853723986656</v>
      </c>
      <c r="J158" s="547">
        <v>2104.0700000000002</v>
      </c>
      <c r="K158" s="547">
        <v>2104.0700000000002</v>
      </c>
      <c r="L158" s="547">
        <v>2104.0700000000002</v>
      </c>
      <c r="M158" s="547">
        <v>2104.0700000000002</v>
      </c>
      <c r="N158" s="547">
        <v>2104.0700000000002</v>
      </c>
      <c r="O158" s="547">
        <v>2104.0700000000002</v>
      </c>
      <c r="P158" s="547">
        <v>2104.0700000000002</v>
      </c>
      <c r="Q158" s="547">
        <v>2104.0700000000002</v>
      </c>
      <c r="R158" s="547">
        <v>2104.0700000000002</v>
      </c>
      <c r="S158" s="547">
        <v>2104.0700000000002</v>
      </c>
      <c r="T158" s="547">
        <v>2104.0700000000002</v>
      </c>
      <c r="U158" s="547">
        <v>2104.08</v>
      </c>
    </row>
    <row r="159" spans="2:46" x14ac:dyDescent="0.2">
      <c r="B159" s="374" t="s">
        <v>266</v>
      </c>
      <c r="C159" s="376" t="s">
        <v>337</v>
      </c>
      <c r="D159" s="375" t="s">
        <v>138</v>
      </c>
      <c r="E159" s="376" t="s">
        <v>280</v>
      </c>
      <c r="F159" s="548">
        <v>26679</v>
      </c>
      <c r="G159" s="547">
        <f t="shared" si="4"/>
        <v>0</v>
      </c>
      <c r="H159" s="547">
        <v>11466.051006069694</v>
      </c>
      <c r="I159" s="547">
        <f t="shared" si="5"/>
        <v>15212.948993930306</v>
      </c>
      <c r="J159" s="547">
        <v>0</v>
      </c>
      <c r="K159" s="547">
        <v>15512.95</v>
      </c>
      <c r="L159" s="547">
        <v>0</v>
      </c>
      <c r="M159" s="547">
        <v>0</v>
      </c>
      <c r="N159" s="547">
        <v>0</v>
      </c>
      <c r="O159" s="547">
        <v>0</v>
      </c>
      <c r="P159" s="547">
        <v>0</v>
      </c>
      <c r="Q159" s="547">
        <v>0</v>
      </c>
      <c r="R159" s="547">
        <v>0</v>
      </c>
      <c r="S159" s="547">
        <v>0</v>
      </c>
      <c r="T159" s="547">
        <v>0</v>
      </c>
      <c r="U159" s="547">
        <v>0</v>
      </c>
    </row>
    <row r="160" spans="2:46" x14ac:dyDescent="0.2">
      <c r="B160" s="374" t="s">
        <v>266</v>
      </c>
      <c r="C160" s="376" t="s">
        <v>337</v>
      </c>
      <c r="D160" s="375" t="s">
        <v>138</v>
      </c>
      <c r="E160" s="376" t="s">
        <v>280</v>
      </c>
      <c r="F160" s="548">
        <v>9657</v>
      </c>
      <c r="G160" s="547">
        <f t="shared" si="4"/>
        <v>0</v>
      </c>
      <c r="H160" s="547">
        <v>4150.3675012412405</v>
      </c>
      <c r="I160" s="547">
        <f t="shared" si="5"/>
        <v>5506.6324987587595</v>
      </c>
      <c r="J160" s="547">
        <v>0</v>
      </c>
      <c r="K160" s="547">
        <v>5506.63</v>
      </c>
      <c r="L160" s="547">
        <v>0</v>
      </c>
      <c r="M160" s="547">
        <v>0</v>
      </c>
      <c r="N160" s="547">
        <v>0</v>
      </c>
      <c r="O160" s="547">
        <v>0</v>
      </c>
      <c r="P160" s="547">
        <v>0</v>
      </c>
      <c r="Q160" s="547">
        <v>0</v>
      </c>
      <c r="R160" s="547">
        <v>0</v>
      </c>
      <c r="S160" s="547">
        <v>0</v>
      </c>
      <c r="T160" s="547">
        <v>0</v>
      </c>
      <c r="U160" s="547">
        <v>0</v>
      </c>
    </row>
    <row r="161" spans="2:34" x14ac:dyDescent="0.2">
      <c r="B161" s="374" t="s">
        <v>266</v>
      </c>
      <c r="C161" s="376" t="s">
        <v>337</v>
      </c>
      <c r="D161" s="375" t="s">
        <v>138</v>
      </c>
      <c r="E161" s="376" t="s">
        <v>280</v>
      </c>
      <c r="F161" s="548">
        <v>49472</v>
      </c>
      <c r="G161" s="547">
        <f t="shared" si="4"/>
        <v>0</v>
      </c>
      <c r="H161" s="547">
        <v>21261.984158787058</v>
      </c>
      <c r="I161" s="547">
        <f t="shared" si="5"/>
        <v>28210.015841212942</v>
      </c>
      <c r="J161" s="547">
        <v>0</v>
      </c>
      <c r="K161" s="547">
        <v>28210.02</v>
      </c>
      <c r="L161" s="547">
        <v>0</v>
      </c>
      <c r="M161" s="547">
        <v>0</v>
      </c>
      <c r="N161" s="547">
        <v>0</v>
      </c>
      <c r="O161" s="547">
        <v>0</v>
      </c>
      <c r="P161" s="547">
        <v>0</v>
      </c>
      <c r="Q161" s="547">
        <v>0</v>
      </c>
      <c r="R161" s="547">
        <v>0</v>
      </c>
      <c r="S161" s="547">
        <v>0</v>
      </c>
      <c r="T161" s="547">
        <v>0</v>
      </c>
      <c r="U161" s="547">
        <v>0</v>
      </c>
    </row>
    <row r="162" spans="2:34" x14ac:dyDescent="0.2">
      <c r="B162" s="374" t="s">
        <v>266</v>
      </c>
      <c r="C162" s="376" t="s">
        <v>337</v>
      </c>
      <c r="D162" s="375" t="s">
        <v>138</v>
      </c>
      <c r="E162" s="376" t="s">
        <v>280</v>
      </c>
      <c r="F162" s="548">
        <v>1000</v>
      </c>
      <c r="G162" s="547">
        <f t="shared" si="4"/>
        <v>0</v>
      </c>
      <c r="H162" s="547">
        <v>429.77814033770738</v>
      </c>
      <c r="I162" s="547">
        <f t="shared" si="5"/>
        <v>570.22185966229267</v>
      </c>
      <c r="J162" s="547">
        <v>0</v>
      </c>
      <c r="K162" s="547">
        <v>0</v>
      </c>
      <c r="L162" s="547">
        <v>0</v>
      </c>
      <c r="M162" s="547">
        <v>570.22</v>
      </c>
      <c r="N162" s="547">
        <v>0</v>
      </c>
      <c r="O162" s="547">
        <v>0</v>
      </c>
      <c r="P162" s="547">
        <v>0</v>
      </c>
      <c r="Q162" s="547">
        <v>0</v>
      </c>
      <c r="R162" s="547">
        <v>0</v>
      </c>
      <c r="S162" s="547">
        <v>0</v>
      </c>
      <c r="T162" s="547">
        <v>0</v>
      </c>
      <c r="U162" s="547">
        <v>0</v>
      </c>
    </row>
    <row r="163" spans="2:34" x14ac:dyDescent="0.2">
      <c r="B163" s="374" t="s">
        <v>266</v>
      </c>
      <c r="C163" s="376" t="s">
        <v>337</v>
      </c>
      <c r="D163" s="375" t="s">
        <v>138</v>
      </c>
      <c r="E163" s="376" t="s">
        <v>280</v>
      </c>
      <c r="F163" s="548">
        <v>64000</v>
      </c>
      <c r="G163" s="547">
        <f t="shared" si="4"/>
        <v>0</v>
      </c>
      <c r="H163" s="547">
        <v>27505.800981613273</v>
      </c>
      <c r="I163" s="547">
        <f t="shared" si="5"/>
        <v>36494.199018386731</v>
      </c>
      <c r="J163" s="547">
        <v>3041.18</v>
      </c>
      <c r="K163" s="547">
        <v>3041.18</v>
      </c>
      <c r="L163" s="547">
        <v>3041.18</v>
      </c>
      <c r="M163" s="547">
        <v>3041.18</v>
      </c>
      <c r="N163" s="547">
        <v>3041.18</v>
      </c>
      <c r="O163" s="547">
        <v>3041.18</v>
      </c>
      <c r="P163" s="547">
        <v>3041.18</v>
      </c>
      <c r="Q163" s="547">
        <v>3041.18</v>
      </c>
      <c r="R163" s="547">
        <v>3041.18</v>
      </c>
      <c r="S163" s="547">
        <v>3041.18</v>
      </c>
      <c r="T163" s="547">
        <v>3041.18</v>
      </c>
      <c r="U163" s="547">
        <v>3041.18</v>
      </c>
    </row>
    <row r="164" spans="2:34" x14ac:dyDescent="0.2">
      <c r="B164" s="374" t="s">
        <v>266</v>
      </c>
      <c r="C164" s="376" t="s">
        <v>337</v>
      </c>
      <c r="D164" s="375" t="s">
        <v>138</v>
      </c>
      <c r="E164" s="376" t="s">
        <v>280</v>
      </c>
      <c r="F164" s="548">
        <v>620000</v>
      </c>
      <c r="G164" s="547">
        <f t="shared" si="4"/>
        <v>0</v>
      </c>
      <c r="H164" s="547">
        <v>266462.44700937858</v>
      </c>
      <c r="I164" s="547">
        <f t="shared" si="5"/>
        <v>353537.55299062142</v>
      </c>
      <c r="J164" s="547">
        <v>29461.46</v>
      </c>
      <c r="K164" s="547">
        <v>29461.46</v>
      </c>
      <c r="L164" s="547">
        <v>29461.46</v>
      </c>
      <c r="M164" s="547">
        <v>29461.46</v>
      </c>
      <c r="N164" s="547">
        <v>29461.46</v>
      </c>
      <c r="O164" s="547">
        <v>29461.46</v>
      </c>
      <c r="P164" s="547">
        <v>29461.46</v>
      </c>
      <c r="Q164" s="547">
        <v>29461.46</v>
      </c>
      <c r="R164" s="547">
        <v>29461.46</v>
      </c>
      <c r="S164" s="547">
        <v>29461.46</v>
      </c>
      <c r="T164" s="547">
        <v>29461.46</v>
      </c>
      <c r="U164" s="547">
        <v>29461.49</v>
      </c>
    </row>
    <row r="165" spans="2:34" x14ac:dyDescent="0.2">
      <c r="B165" s="374" t="s">
        <v>266</v>
      </c>
      <c r="C165" s="376" t="s">
        <v>337</v>
      </c>
      <c r="D165" s="375" t="s">
        <v>138</v>
      </c>
      <c r="E165" s="376" t="s">
        <v>280</v>
      </c>
      <c r="F165" s="548">
        <v>300000</v>
      </c>
      <c r="G165" s="547">
        <f t="shared" si="4"/>
        <v>0</v>
      </c>
      <c r="H165" s="547">
        <v>128933.44210131222</v>
      </c>
      <c r="I165" s="547">
        <f t="shared" si="5"/>
        <v>171066.55789868778</v>
      </c>
      <c r="J165" s="547">
        <v>14255.54</v>
      </c>
      <c r="K165" s="547">
        <v>14255.54</v>
      </c>
      <c r="L165" s="547">
        <v>14255.54</v>
      </c>
      <c r="M165" s="547">
        <v>14255.54</v>
      </c>
      <c r="N165" s="547">
        <v>14255.54</v>
      </c>
      <c r="O165" s="547">
        <v>14255.54</v>
      </c>
      <c r="P165" s="547">
        <v>14255.54</v>
      </c>
      <c r="Q165" s="547">
        <v>14255.54</v>
      </c>
      <c r="R165" s="547">
        <v>14255.54</v>
      </c>
      <c r="S165" s="547">
        <v>14255.54</v>
      </c>
      <c r="T165" s="547">
        <v>14255.54</v>
      </c>
      <c r="U165" s="547">
        <v>14255.62</v>
      </c>
    </row>
    <row r="166" spans="2:34" x14ac:dyDescent="0.2">
      <c r="B166" s="374" t="s">
        <v>266</v>
      </c>
      <c r="C166" s="376" t="s">
        <v>337</v>
      </c>
      <c r="D166" s="375" t="s">
        <v>138</v>
      </c>
      <c r="E166" s="376" t="s">
        <v>280</v>
      </c>
      <c r="F166" s="548">
        <v>1320033</v>
      </c>
      <c r="G166" s="547">
        <f t="shared" si="4"/>
        <v>0</v>
      </c>
      <c r="H166" s="547">
        <v>567321.32792440488</v>
      </c>
      <c r="I166" s="547">
        <f t="shared" si="5"/>
        <v>752711.67207559512</v>
      </c>
      <c r="J166" s="547">
        <v>132003.29999999999</v>
      </c>
      <c r="K166" s="547">
        <v>132003.29999999999</v>
      </c>
      <c r="L166" s="547">
        <v>132003.29999999999</v>
      </c>
      <c r="M166" s="547">
        <v>132003.29999999999</v>
      </c>
      <c r="N166" s="547">
        <v>132003.29999999999</v>
      </c>
      <c r="O166" s="547">
        <v>132003.29999999999</v>
      </c>
      <c r="P166" s="547">
        <v>132003.29999999999</v>
      </c>
      <c r="Q166" s="547">
        <v>132003.29999999999</v>
      </c>
      <c r="R166" s="547">
        <v>132003.29999999999</v>
      </c>
      <c r="S166" s="547">
        <v>132003.29999999999</v>
      </c>
      <c r="T166" s="547">
        <v>0</v>
      </c>
      <c r="U166" s="547">
        <v>0</v>
      </c>
    </row>
    <row r="167" spans="2:34" x14ac:dyDescent="0.2">
      <c r="B167" s="374" t="s">
        <v>266</v>
      </c>
      <c r="C167" s="376" t="s">
        <v>338</v>
      </c>
      <c r="D167" s="375" t="s">
        <v>138</v>
      </c>
      <c r="E167" s="376" t="s">
        <v>319</v>
      </c>
      <c r="F167" s="548">
        <v>1295939</v>
      </c>
      <c r="G167" s="547">
        <f t="shared" si="4"/>
        <v>0</v>
      </c>
      <c r="H167" s="547">
        <v>0</v>
      </c>
      <c r="I167" s="547">
        <f t="shared" si="5"/>
        <v>1295939</v>
      </c>
      <c r="J167" s="547">
        <v>1295939</v>
      </c>
      <c r="K167" s="547">
        <v>0</v>
      </c>
      <c r="L167" s="547">
        <v>0</v>
      </c>
      <c r="M167" s="547">
        <v>0</v>
      </c>
      <c r="N167" s="547">
        <v>0</v>
      </c>
      <c r="O167" s="547">
        <v>0</v>
      </c>
      <c r="P167" s="547">
        <v>0</v>
      </c>
      <c r="Q167" s="547">
        <v>0</v>
      </c>
      <c r="R167" s="547">
        <v>0</v>
      </c>
      <c r="S167" s="547">
        <v>0</v>
      </c>
      <c r="T167" s="547">
        <v>0</v>
      </c>
      <c r="U167" s="547">
        <v>0</v>
      </c>
    </row>
    <row r="168" spans="2:34" x14ac:dyDescent="0.2">
      <c r="B168" s="374" t="s">
        <v>266</v>
      </c>
      <c r="C168" s="376" t="s">
        <v>339</v>
      </c>
      <c r="D168" s="375" t="s">
        <v>138</v>
      </c>
      <c r="E168" s="376" t="s">
        <v>322</v>
      </c>
      <c r="F168" s="548">
        <v>1</v>
      </c>
      <c r="G168" s="547">
        <f t="shared" si="4"/>
        <v>1</v>
      </c>
      <c r="H168" s="547">
        <v>0</v>
      </c>
      <c r="I168" s="547">
        <f t="shared" si="5"/>
        <v>1</v>
      </c>
      <c r="J168" s="547">
        <v>0</v>
      </c>
      <c r="K168" s="547">
        <v>1</v>
      </c>
      <c r="L168" s="547">
        <v>0</v>
      </c>
      <c r="M168" s="547">
        <v>0</v>
      </c>
      <c r="N168" s="547">
        <v>0</v>
      </c>
      <c r="O168" s="547">
        <v>0</v>
      </c>
      <c r="P168" s="547">
        <v>0</v>
      </c>
      <c r="Q168" s="547">
        <v>0</v>
      </c>
      <c r="R168" s="547">
        <v>0</v>
      </c>
      <c r="S168" s="547">
        <v>0</v>
      </c>
      <c r="T168" s="547">
        <v>0</v>
      </c>
      <c r="U168" s="547">
        <v>0</v>
      </c>
    </row>
    <row r="169" spans="2:34" x14ac:dyDescent="0.2">
      <c r="B169" s="374" t="s">
        <v>266</v>
      </c>
      <c r="C169" s="376" t="s">
        <v>340</v>
      </c>
      <c r="D169" s="375" t="s">
        <v>138</v>
      </c>
      <c r="E169" s="376" t="s">
        <v>285</v>
      </c>
      <c r="F169" s="548">
        <v>1</v>
      </c>
      <c r="G169" s="547">
        <f t="shared" si="4"/>
        <v>1</v>
      </c>
      <c r="H169" s="547">
        <v>0</v>
      </c>
      <c r="I169" s="547">
        <f t="shared" si="5"/>
        <v>1</v>
      </c>
      <c r="J169" s="547">
        <v>0</v>
      </c>
      <c r="K169" s="547">
        <v>1</v>
      </c>
      <c r="L169" s="547">
        <v>0</v>
      </c>
      <c r="M169" s="547">
        <v>0</v>
      </c>
      <c r="N169" s="547">
        <v>0</v>
      </c>
      <c r="O169" s="547">
        <v>0</v>
      </c>
      <c r="P169" s="547">
        <v>0</v>
      </c>
      <c r="Q169" s="547">
        <v>0</v>
      </c>
      <c r="R169" s="547">
        <v>0</v>
      </c>
      <c r="S169" s="547">
        <v>0</v>
      </c>
      <c r="T169" s="547">
        <v>0</v>
      </c>
      <c r="U169" s="547">
        <v>0</v>
      </c>
    </row>
    <row r="170" spans="2:34" x14ac:dyDescent="0.2">
      <c r="B170" s="374" t="s">
        <v>266</v>
      </c>
      <c r="C170" s="376" t="s">
        <v>340</v>
      </c>
      <c r="D170" s="375" t="s">
        <v>138</v>
      </c>
      <c r="E170" s="376" t="s">
        <v>285</v>
      </c>
      <c r="F170" s="548">
        <v>1</v>
      </c>
      <c r="G170" s="547">
        <f t="shared" si="4"/>
        <v>1</v>
      </c>
      <c r="H170" s="547">
        <v>0</v>
      </c>
      <c r="I170" s="547">
        <f t="shared" si="5"/>
        <v>1</v>
      </c>
      <c r="J170" s="547">
        <v>0</v>
      </c>
      <c r="K170" s="547">
        <v>1</v>
      </c>
      <c r="L170" s="547">
        <v>0</v>
      </c>
      <c r="M170" s="547">
        <v>0</v>
      </c>
      <c r="N170" s="547">
        <v>0</v>
      </c>
      <c r="O170" s="547">
        <v>0</v>
      </c>
      <c r="P170" s="547">
        <v>0</v>
      </c>
      <c r="Q170" s="547">
        <v>0</v>
      </c>
      <c r="R170" s="547">
        <v>0</v>
      </c>
      <c r="S170" s="547">
        <v>0</v>
      </c>
      <c r="T170" s="547">
        <v>0</v>
      </c>
      <c r="U170" s="547">
        <v>0</v>
      </c>
    </row>
    <row r="171" spans="2:34" x14ac:dyDescent="0.2">
      <c r="B171" s="374" t="s">
        <v>266</v>
      </c>
      <c r="C171" s="376" t="s">
        <v>341</v>
      </c>
      <c r="D171" s="375" t="s">
        <v>138</v>
      </c>
      <c r="E171" s="376" t="s">
        <v>252</v>
      </c>
      <c r="F171" s="548">
        <v>17734773</v>
      </c>
      <c r="G171" s="547">
        <f t="shared" si="4"/>
        <v>0</v>
      </c>
      <c r="H171" s="547">
        <v>0</v>
      </c>
      <c r="I171" s="547">
        <f t="shared" si="5"/>
        <v>17734773</v>
      </c>
      <c r="J171" s="547">
        <v>1773477.3</v>
      </c>
      <c r="K171" s="547">
        <v>1418781.84</v>
      </c>
      <c r="L171" s="547">
        <v>1241434.1100000001</v>
      </c>
      <c r="M171" s="547">
        <v>1418781.84</v>
      </c>
      <c r="N171" s="547">
        <v>1418781.84</v>
      </c>
      <c r="O171" s="547">
        <v>1773477.3</v>
      </c>
      <c r="P171" s="547">
        <v>1418781.84</v>
      </c>
      <c r="Q171" s="547">
        <v>1241434.1100000001</v>
      </c>
      <c r="R171" s="547">
        <v>1418781.84</v>
      </c>
      <c r="S171" s="547">
        <v>1418781.84</v>
      </c>
      <c r="T171" s="547">
        <v>1418781.84</v>
      </c>
      <c r="U171" s="547">
        <v>1773477.3</v>
      </c>
      <c r="W171" s="528"/>
      <c r="X171" s="528"/>
      <c r="Y171" s="528"/>
      <c r="Z171" s="528"/>
      <c r="AA171" s="528"/>
      <c r="AB171" s="528"/>
      <c r="AC171" s="528"/>
      <c r="AD171" s="528"/>
      <c r="AE171" s="528"/>
      <c r="AF171" s="528"/>
      <c r="AG171" s="528"/>
      <c r="AH171" s="528"/>
    </row>
    <row r="172" spans="2:34" x14ac:dyDescent="0.2">
      <c r="B172" s="374" t="s">
        <v>266</v>
      </c>
      <c r="C172" s="376" t="s">
        <v>342</v>
      </c>
      <c r="D172" s="375" t="s">
        <v>138</v>
      </c>
      <c r="E172" s="376" t="s">
        <v>252</v>
      </c>
      <c r="F172" s="548">
        <v>828660</v>
      </c>
      <c r="G172" s="547">
        <f t="shared" ref="G172:G235" si="6">IF(F172&lt;1000,F172,F172*$BC$44)</f>
        <v>0</v>
      </c>
      <c r="H172" s="547">
        <v>0</v>
      </c>
      <c r="I172" s="547">
        <f t="shared" si="5"/>
        <v>828660</v>
      </c>
      <c r="J172" s="547">
        <v>82866</v>
      </c>
      <c r="K172" s="547">
        <v>66292.800000000003</v>
      </c>
      <c r="L172" s="547">
        <v>58006.200000000004</v>
      </c>
      <c r="M172" s="547">
        <v>66292.800000000003</v>
      </c>
      <c r="N172" s="547">
        <v>66292.800000000003</v>
      </c>
      <c r="O172" s="547">
        <v>82866</v>
      </c>
      <c r="P172" s="547">
        <v>66292.800000000003</v>
      </c>
      <c r="Q172" s="547">
        <v>58006.200000000004</v>
      </c>
      <c r="R172" s="547">
        <v>66292.800000000003</v>
      </c>
      <c r="S172" s="547">
        <v>66292.800000000003</v>
      </c>
      <c r="T172" s="547">
        <v>66292.800000000003</v>
      </c>
      <c r="U172" s="547">
        <v>82866</v>
      </c>
      <c r="W172" s="528"/>
      <c r="X172" s="528"/>
      <c r="Y172" s="528"/>
      <c r="Z172" s="528"/>
      <c r="AA172" s="528"/>
      <c r="AB172" s="528"/>
      <c r="AC172" s="528"/>
      <c r="AD172" s="528"/>
      <c r="AE172" s="528"/>
      <c r="AF172" s="528"/>
      <c r="AG172" s="528"/>
      <c r="AH172" s="528"/>
    </row>
    <row r="173" spans="2:34" x14ac:dyDescent="0.2">
      <c r="B173" s="374" t="s">
        <v>266</v>
      </c>
      <c r="C173" s="376" t="s">
        <v>343</v>
      </c>
      <c r="D173" s="375" t="s">
        <v>138</v>
      </c>
      <c r="E173" s="376" t="s">
        <v>252</v>
      </c>
      <c r="F173" s="548">
        <v>3150831</v>
      </c>
      <c r="G173" s="547">
        <f t="shared" si="6"/>
        <v>0</v>
      </c>
      <c r="H173" s="547">
        <v>0</v>
      </c>
      <c r="I173" s="547">
        <f t="shared" si="5"/>
        <v>3150831</v>
      </c>
      <c r="J173" s="547">
        <v>315083.10000000003</v>
      </c>
      <c r="K173" s="547">
        <v>252066.48</v>
      </c>
      <c r="L173" s="547">
        <v>220558.17</v>
      </c>
      <c r="M173" s="547">
        <v>252066.48</v>
      </c>
      <c r="N173" s="547">
        <v>252066.48</v>
      </c>
      <c r="O173" s="547">
        <v>315083.10000000003</v>
      </c>
      <c r="P173" s="547">
        <v>252066.48</v>
      </c>
      <c r="Q173" s="547">
        <v>220558.17</v>
      </c>
      <c r="R173" s="547">
        <v>252066.48</v>
      </c>
      <c r="S173" s="547">
        <v>252066.48</v>
      </c>
      <c r="T173" s="547">
        <v>252066.48</v>
      </c>
      <c r="U173" s="547">
        <v>315083.10000000003</v>
      </c>
      <c r="W173" s="528"/>
      <c r="X173" s="528"/>
      <c r="Y173" s="528"/>
      <c r="Z173" s="528"/>
      <c r="AA173" s="528"/>
      <c r="AB173" s="528"/>
      <c r="AC173" s="528"/>
      <c r="AD173" s="528"/>
      <c r="AE173" s="528"/>
      <c r="AF173" s="528"/>
      <c r="AG173" s="528"/>
      <c r="AH173" s="528"/>
    </row>
    <row r="174" spans="2:34" x14ac:dyDescent="0.2">
      <c r="B174" s="374" t="s">
        <v>266</v>
      </c>
      <c r="C174" s="376" t="s">
        <v>344</v>
      </c>
      <c r="D174" s="375" t="s">
        <v>138</v>
      </c>
      <c r="E174" s="376" t="s">
        <v>252</v>
      </c>
      <c r="F174" s="548">
        <v>3</v>
      </c>
      <c r="G174" s="547">
        <f t="shared" si="6"/>
        <v>3</v>
      </c>
      <c r="H174" s="547">
        <v>0</v>
      </c>
      <c r="I174" s="547">
        <f t="shared" si="5"/>
        <v>3</v>
      </c>
      <c r="J174" s="547">
        <v>3</v>
      </c>
      <c r="K174" s="547">
        <v>0</v>
      </c>
      <c r="L174" s="547">
        <v>0</v>
      </c>
      <c r="M174" s="547">
        <v>0</v>
      </c>
      <c r="N174" s="547">
        <v>0</v>
      </c>
      <c r="O174" s="547">
        <v>0</v>
      </c>
      <c r="P174" s="547">
        <v>0</v>
      </c>
      <c r="Q174" s="547">
        <v>0</v>
      </c>
      <c r="R174" s="547">
        <v>0</v>
      </c>
      <c r="S174" s="547">
        <v>0</v>
      </c>
      <c r="T174" s="547">
        <v>0</v>
      </c>
      <c r="U174" s="547">
        <v>0</v>
      </c>
      <c r="W174" s="528"/>
    </row>
    <row r="175" spans="2:34" x14ac:dyDescent="0.2">
      <c r="B175" s="374" t="s">
        <v>266</v>
      </c>
      <c r="C175" s="376" t="s">
        <v>345</v>
      </c>
      <c r="D175" s="375" t="s">
        <v>138</v>
      </c>
      <c r="E175" s="376" t="s">
        <v>252</v>
      </c>
      <c r="F175" s="548">
        <v>288192</v>
      </c>
      <c r="G175" s="547">
        <f t="shared" si="6"/>
        <v>0</v>
      </c>
      <c r="H175" s="547">
        <v>0</v>
      </c>
      <c r="I175" s="547">
        <f t="shared" si="5"/>
        <v>288192</v>
      </c>
      <c r="J175" s="547">
        <v>28819.200000000001</v>
      </c>
      <c r="K175" s="547">
        <v>23055.360000000001</v>
      </c>
      <c r="L175" s="547">
        <v>20173.440000000002</v>
      </c>
      <c r="M175" s="547">
        <v>23055.360000000001</v>
      </c>
      <c r="N175" s="547">
        <v>23055.360000000001</v>
      </c>
      <c r="O175" s="547">
        <v>28819.200000000001</v>
      </c>
      <c r="P175" s="547">
        <v>23055.360000000001</v>
      </c>
      <c r="Q175" s="547">
        <v>20173.440000000002</v>
      </c>
      <c r="R175" s="547">
        <v>23055.360000000001</v>
      </c>
      <c r="S175" s="547">
        <v>23055.360000000001</v>
      </c>
      <c r="T175" s="547">
        <v>23055.360000000001</v>
      </c>
      <c r="U175" s="547">
        <v>28819.200000000001</v>
      </c>
      <c r="W175" s="528"/>
      <c r="X175" s="528"/>
      <c r="Y175" s="528"/>
      <c r="Z175" s="528"/>
      <c r="AA175" s="528"/>
      <c r="AB175" s="528"/>
      <c r="AC175" s="528"/>
      <c r="AD175" s="528"/>
      <c r="AE175" s="528"/>
      <c r="AF175" s="528"/>
      <c r="AG175" s="528"/>
      <c r="AH175" s="528"/>
    </row>
    <row r="176" spans="2:34" x14ac:dyDescent="0.2">
      <c r="B176" s="374" t="s">
        <v>266</v>
      </c>
      <c r="C176" s="376" t="s">
        <v>346</v>
      </c>
      <c r="D176" s="375" t="s">
        <v>138</v>
      </c>
      <c r="E176" s="376" t="s">
        <v>277</v>
      </c>
      <c r="F176" s="548">
        <v>1</v>
      </c>
      <c r="G176" s="547">
        <f t="shared" si="6"/>
        <v>1</v>
      </c>
      <c r="H176" s="547">
        <v>0</v>
      </c>
      <c r="I176" s="547">
        <f t="shared" si="5"/>
        <v>1</v>
      </c>
      <c r="J176" s="547">
        <v>1</v>
      </c>
      <c r="K176" s="547">
        <v>0</v>
      </c>
      <c r="L176" s="547">
        <v>0</v>
      </c>
      <c r="M176" s="547">
        <v>0</v>
      </c>
      <c r="N176" s="547">
        <v>0</v>
      </c>
      <c r="O176" s="547">
        <v>0</v>
      </c>
      <c r="P176" s="547">
        <v>0</v>
      </c>
      <c r="Q176" s="547">
        <v>0</v>
      </c>
      <c r="R176" s="547">
        <v>0</v>
      </c>
      <c r="S176" s="547">
        <v>0</v>
      </c>
      <c r="T176" s="547">
        <v>0</v>
      </c>
      <c r="U176" s="547">
        <v>0</v>
      </c>
    </row>
    <row r="177" spans="2:21" x14ac:dyDescent="0.2">
      <c r="B177" s="374" t="s">
        <v>266</v>
      </c>
      <c r="C177" s="376" t="s">
        <v>347</v>
      </c>
      <c r="D177" s="375" t="s">
        <v>138</v>
      </c>
      <c r="E177" s="376" t="s">
        <v>277</v>
      </c>
      <c r="F177" s="548">
        <v>1</v>
      </c>
      <c r="G177" s="547">
        <f t="shared" si="6"/>
        <v>1</v>
      </c>
      <c r="H177" s="547">
        <v>0</v>
      </c>
      <c r="I177" s="547">
        <f t="shared" si="5"/>
        <v>1</v>
      </c>
      <c r="J177" s="547">
        <v>1</v>
      </c>
      <c r="K177" s="547">
        <v>0</v>
      </c>
      <c r="L177" s="547">
        <v>0</v>
      </c>
      <c r="M177" s="547">
        <v>0</v>
      </c>
      <c r="N177" s="547">
        <v>0</v>
      </c>
      <c r="O177" s="547">
        <v>0</v>
      </c>
      <c r="P177" s="547">
        <v>0</v>
      </c>
      <c r="Q177" s="547">
        <v>0</v>
      </c>
      <c r="R177" s="547">
        <v>0</v>
      </c>
      <c r="S177" s="547">
        <v>0</v>
      </c>
      <c r="T177" s="547">
        <v>0</v>
      </c>
      <c r="U177" s="547">
        <v>0</v>
      </c>
    </row>
    <row r="178" spans="2:21" x14ac:dyDescent="0.2">
      <c r="B178" s="374" t="s">
        <v>266</v>
      </c>
      <c r="C178" s="376" t="s">
        <v>348</v>
      </c>
      <c r="D178" s="375" t="s">
        <v>297</v>
      </c>
      <c r="E178" s="376" t="s">
        <v>280</v>
      </c>
      <c r="F178" s="548">
        <v>100000</v>
      </c>
      <c r="G178" s="547">
        <f t="shared" si="6"/>
        <v>0</v>
      </c>
      <c r="H178" s="547">
        <v>0</v>
      </c>
      <c r="I178" s="547">
        <f t="shared" si="5"/>
        <v>100000</v>
      </c>
      <c r="J178" s="547">
        <v>9000</v>
      </c>
      <c r="K178" s="547">
        <v>9000</v>
      </c>
      <c r="L178" s="547">
        <v>9000</v>
      </c>
      <c r="M178" s="547">
        <v>9000</v>
      </c>
      <c r="N178" s="547">
        <v>9000</v>
      </c>
      <c r="O178" s="547">
        <v>9000</v>
      </c>
      <c r="P178" s="547">
        <v>9000</v>
      </c>
      <c r="Q178" s="547">
        <v>9000</v>
      </c>
      <c r="R178" s="547">
        <v>9000</v>
      </c>
      <c r="S178" s="547">
        <v>9000</v>
      </c>
      <c r="T178" s="547">
        <v>9000</v>
      </c>
      <c r="U178" s="547">
        <v>1000</v>
      </c>
    </row>
    <row r="179" spans="2:21" x14ac:dyDescent="0.2">
      <c r="B179" s="374" t="s">
        <v>266</v>
      </c>
      <c r="C179" s="376" t="s">
        <v>349</v>
      </c>
      <c r="D179" s="375" t="s">
        <v>138</v>
      </c>
      <c r="E179" s="376" t="s">
        <v>280</v>
      </c>
      <c r="F179" s="548">
        <v>10000</v>
      </c>
      <c r="G179" s="547">
        <f t="shared" si="6"/>
        <v>0</v>
      </c>
      <c r="H179" s="547">
        <v>0</v>
      </c>
      <c r="I179" s="547">
        <f t="shared" si="5"/>
        <v>10000</v>
      </c>
      <c r="J179" s="547">
        <v>833.33</v>
      </c>
      <c r="K179" s="547">
        <v>833.33</v>
      </c>
      <c r="L179" s="547">
        <v>833.33</v>
      </c>
      <c r="M179" s="547">
        <v>833.33</v>
      </c>
      <c r="N179" s="547">
        <v>833.33</v>
      </c>
      <c r="O179" s="547">
        <v>833.33</v>
      </c>
      <c r="P179" s="547">
        <v>833.33</v>
      </c>
      <c r="Q179" s="547">
        <v>833.33</v>
      </c>
      <c r="R179" s="547">
        <v>833.33</v>
      </c>
      <c r="S179" s="547">
        <v>833.33</v>
      </c>
      <c r="T179" s="547">
        <v>833.33</v>
      </c>
      <c r="U179" s="547">
        <v>833.33</v>
      </c>
    </row>
    <row r="180" spans="2:21" x14ac:dyDescent="0.2">
      <c r="B180" s="374" t="s">
        <v>266</v>
      </c>
      <c r="C180" s="376" t="s">
        <v>349</v>
      </c>
      <c r="D180" s="375" t="s">
        <v>138</v>
      </c>
      <c r="E180" s="376" t="s">
        <v>280</v>
      </c>
      <c r="F180" s="548">
        <v>20000</v>
      </c>
      <c r="G180" s="547">
        <f t="shared" si="6"/>
        <v>0</v>
      </c>
      <c r="H180" s="547">
        <v>0</v>
      </c>
      <c r="I180" s="547">
        <f t="shared" si="5"/>
        <v>20000</v>
      </c>
      <c r="J180" s="547">
        <v>0</v>
      </c>
      <c r="K180" s="547">
        <v>5000</v>
      </c>
      <c r="L180" s="547">
        <v>0</v>
      </c>
      <c r="M180" s="547">
        <v>0</v>
      </c>
      <c r="N180" s="547">
        <v>5000</v>
      </c>
      <c r="O180" s="547">
        <v>0</v>
      </c>
      <c r="P180" s="547">
        <v>0</v>
      </c>
      <c r="Q180" s="547">
        <v>5000</v>
      </c>
      <c r="R180" s="547">
        <v>0</v>
      </c>
      <c r="S180" s="547">
        <v>0</v>
      </c>
      <c r="T180" s="547">
        <v>5000</v>
      </c>
      <c r="U180" s="547">
        <v>0</v>
      </c>
    </row>
    <row r="181" spans="2:21" x14ac:dyDescent="0.2">
      <c r="B181" s="374" t="s">
        <v>266</v>
      </c>
      <c r="C181" s="376" t="s">
        <v>349</v>
      </c>
      <c r="D181" s="375" t="s">
        <v>138</v>
      </c>
      <c r="E181" s="376" t="s">
        <v>280</v>
      </c>
      <c r="F181" s="548">
        <v>2000</v>
      </c>
      <c r="G181" s="547">
        <f t="shared" si="6"/>
        <v>0</v>
      </c>
      <c r="H181" s="547">
        <v>0</v>
      </c>
      <c r="I181" s="547">
        <f t="shared" si="5"/>
        <v>2000</v>
      </c>
      <c r="J181" s="547">
        <v>0</v>
      </c>
      <c r="K181" s="547">
        <v>500</v>
      </c>
      <c r="L181" s="547">
        <v>0</v>
      </c>
      <c r="M181" s="547">
        <v>0</v>
      </c>
      <c r="N181" s="547">
        <v>500</v>
      </c>
      <c r="O181" s="547">
        <v>0</v>
      </c>
      <c r="P181" s="547">
        <v>0</v>
      </c>
      <c r="Q181" s="547">
        <v>500</v>
      </c>
      <c r="R181" s="547">
        <v>0</v>
      </c>
      <c r="S181" s="547">
        <v>0</v>
      </c>
      <c r="T181" s="547">
        <v>500</v>
      </c>
      <c r="U181" s="547">
        <v>0</v>
      </c>
    </row>
    <row r="182" spans="2:21" x14ac:dyDescent="0.2">
      <c r="B182" s="374" t="s">
        <v>266</v>
      </c>
      <c r="C182" s="376" t="s">
        <v>349</v>
      </c>
      <c r="D182" s="375" t="s">
        <v>138</v>
      </c>
      <c r="E182" s="376" t="s">
        <v>280</v>
      </c>
      <c r="F182" s="548">
        <v>119000</v>
      </c>
      <c r="G182" s="547">
        <f t="shared" si="6"/>
        <v>0</v>
      </c>
      <c r="H182" s="547">
        <v>0</v>
      </c>
      <c r="I182" s="547">
        <f t="shared" si="5"/>
        <v>119000</v>
      </c>
      <c r="J182" s="547">
        <v>9920</v>
      </c>
      <c r="K182" s="547">
        <v>9920</v>
      </c>
      <c r="L182" s="547">
        <v>9920</v>
      </c>
      <c r="M182" s="547">
        <v>9920</v>
      </c>
      <c r="N182" s="547">
        <v>9920</v>
      </c>
      <c r="O182" s="547">
        <v>9920</v>
      </c>
      <c r="P182" s="547">
        <v>9920</v>
      </c>
      <c r="Q182" s="547">
        <v>9920</v>
      </c>
      <c r="R182" s="547">
        <v>9920</v>
      </c>
      <c r="S182" s="547">
        <v>9920</v>
      </c>
      <c r="T182" s="547">
        <v>9920</v>
      </c>
      <c r="U182" s="547">
        <v>9880</v>
      </c>
    </row>
    <row r="183" spans="2:21" x14ac:dyDescent="0.2">
      <c r="B183" s="374" t="s">
        <v>266</v>
      </c>
      <c r="C183" s="376" t="s">
        <v>349</v>
      </c>
      <c r="D183" s="375" t="s">
        <v>138</v>
      </c>
      <c r="E183" s="376" t="s">
        <v>280</v>
      </c>
      <c r="F183" s="548">
        <v>39000</v>
      </c>
      <c r="G183" s="547">
        <f t="shared" si="6"/>
        <v>0</v>
      </c>
      <c r="H183" s="547">
        <v>0</v>
      </c>
      <c r="I183" s="547">
        <f t="shared" si="5"/>
        <v>39000</v>
      </c>
      <c r="J183" s="547">
        <v>3250</v>
      </c>
      <c r="K183" s="547">
        <v>3250</v>
      </c>
      <c r="L183" s="547">
        <v>3250</v>
      </c>
      <c r="M183" s="547">
        <v>3250</v>
      </c>
      <c r="N183" s="547">
        <v>3250</v>
      </c>
      <c r="O183" s="547">
        <v>3250</v>
      </c>
      <c r="P183" s="547">
        <v>3250</v>
      </c>
      <c r="Q183" s="547">
        <v>3250</v>
      </c>
      <c r="R183" s="547">
        <v>3250</v>
      </c>
      <c r="S183" s="547">
        <v>3250</v>
      </c>
      <c r="T183" s="547">
        <v>3250</v>
      </c>
      <c r="U183" s="547">
        <v>3250</v>
      </c>
    </row>
    <row r="184" spans="2:21" x14ac:dyDescent="0.2">
      <c r="B184" s="374" t="s">
        <v>266</v>
      </c>
      <c r="C184" s="376" t="s">
        <v>350</v>
      </c>
      <c r="D184" s="375" t="s">
        <v>138</v>
      </c>
      <c r="E184" s="376" t="s">
        <v>280</v>
      </c>
      <c r="F184" s="548">
        <v>22999</v>
      </c>
      <c r="G184" s="547">
        <f t="shared" si="6"/>
        <v>0</v>
      </c>
      <c r="H184" s="547">
        <v>3460.3196629525251</v>
      </c>
      <c r="I184" s="547">
        <f t="shared" si="5"/>
        <v>19538.680337047474</v>
      </c>
      <c r="J184" s="547">
        <v>0</v>
      </c>
      <c r="K184" s="547">
        <v>0</v>
      </c>
      <c r="L184" s="547">
        <v>4884.67</v>
      </c>
      <c r="M184" s="547">
        <v>0</v>
      </c>
      <c r="N184" s="547">
        <v>0</v>
      </c>
      <c r="O184" s="547">
        <v>4884.67</v>
      </c>
      <c r="P184" s="547">
        <v>0</v>
      </c>
      <c r="Q184" s="547">
        <v>0</v>
      </c>
      <c r="R184" s="547">
        <v>4884.67</v>
      </c>
      <c r="S184" s="547">
        <v>0</v>
      </c>
      <c r="T184" s="547">
        <v>0</v>
      </c>
      <c r="U184" s="547">
        <v>4884.67</v>
      </c>
    </row>
    <row r="185" spans="2:21" x14ac:dyDescent="0.2">
      <c r="B185" s="374" t="s">
        <v>266</v>
      </c>
      <c r="C185" s="376" t="s">
        <v>350</v>
      </c>
      <c r="D185" s="375" t="s">
        <v>138</v>
      </c>
      <c r="E185" s="376" t="s">
        <v>280</v>
      </c>
      <c r="F185" s="548">
        <v>2000</v>
      </c>
      <c r="G185" s="547">
        <f t="shared" si="6"/>
        <v>0</v>
      </c>
      <c r="H185" s="547">
        <v>300.91044505870042</v>
      </c>
      <c r="I185" s="547">
        <f t="shared" si="5"/>
        <v>1699.0895549412996</v>
      </c>
      <c r="J185" s="547">
        <v>0</v>
      </c>
      <c r="K185" s="547">
        <v>424.77</v>
      </c>
      <c r="L185" s="547">
        <v>0</v>
      </c>
      <c r="M185" s="547">
        <v>0</v>
      </c>
      <c r="N185" s="547">
        <v>424.77</v>
      </c>
      <c r="O185" s="547">
        <v>0</v>
      </c>
      <c r="P185" s="547">
        <v>0</v>
      </c>
      <c r="Q185" s="547">
        <v>424.77</v>
      </c>
      <c r="R185" s="547">
        <v>0</v>
      </c>
      <c r="S185" s="547">
        <v>0</v>
      </c>
      <c r="T185" s="547">
        <v>424.78</v>
      </c>
      <c r="U185" s="547">
        <v>0</v>
      </c>
    </row>
    <row r="186" spans="2:21" x14ac:dyDescent="0.2">
      <c r="B186" s="374" t="s">
        <v>266</v>
      </c>
      <c r="C186" s="376" t="s">
        <v>350</v>
      </c>
      <c r="D186" s="375" t="s">
        <v>138</v>
      </c>
      <c r="E186" s="376" t="s">
        <v>280</v>
      </c>
      <c r="F186" s="548">
        <v>17255888</v>
      </c>
      <c r="G186" s="547">
        <f t="shared" si="6"/>
        <v>0</v>
      </c>
      <c r="H186" s="547">
        <v>2596238.4689815436</v>
      </c>
      <c r="I186" s="547">
        <f t="shared" si="5"/>
        <v>14659649.531018456</v>
      </c>
      <c r="J186" s="547">
        <v>14659649.529999999</v>
      </c>
      <c r="K186" s="547">
        <v>0</v>
      </c>
      <c r="L186" s="547">
        <v>0</v>
      </c>
      <c r="M186" s="547">
        <v>0</v>
      </c>
      <c r="N186" s="547">
        <v>0</v>
      </c>
      <c r="O186" s="547">
        <v>0</v>
      </c>
      <c r="P186" s="547">
        <v>0</v>
      </c>
      <c r="Q186" s="547">
        <v>0</v>
      </c>
      <c r="R186" s="547">
        <v>0</v>
      </c>
      <c r="S186" s="547">
        <v>0</v>
      </c>
      <c r="T186" s="547">
        <v>0</v>
      </c>
      <c r="U186" s="547">
        <v>0</v>
      </c>
    </row>
    <row r="187" spans="2:21" x14ac:dyDescent="0.2">
      <c r="B187" s="374" t="s">
        <v>266</v>
      </c>
      <c r="C187" s="376" t="s">
        <v>350</v>
      </c>
      <c r="D187" s="375" t="s">
        <v>138</v>
      </c>
      <c r="E187" s="376" t="s">
        <v>280</v>
      </c>
      <c r="F187" s="548">
        <v>1</v>
      </c>
      <c r="G187" s="547">
        <f t="shared" si="6"/>
        <v>1</v>
      </c>
      <c r="H187" s="547">
        <v>0.1504552225293502</v>
      </c>
      <c r="I187" s="547">
        <f t="shared" si="5"/>
        <v>0.84954477747064983</v>
      </c>
      <c r="J187" s="547">
        <v>0.85</v>
      </c>
      <c r="K187" s="547">
        <v>0</v>
      </c>
      <c r="L187" s="547">
        <v>0</v>
      </c>
      <c r="M187" s="547">
        <v>0</v>
      </c>
      <c r="N187" s="547">
        <v>0</v>
      </c>
      <c r="O187" s="547">
        <v>0</v>
      </c>
      <c r="P187" s="547">
        <v>0</v>
      </c>
      <c r="Q187" s="547">
        <v>0</v>
      </c>
      <c r="R187" s="547">
        <v>0</v>
      </c>
      <c r="S187" s="547">
        <v>0</v>
      </c>
      <c r="T187" s="547">
        <v>0</v>
      </c>
      <c r="U187" s="547">
        <v>0</v>
      </c>
    </row>
    <row r="188" spans="2:21" x14ac:dyDescent="0.2">
      <c r="B188" s="374" t="s">
        <v>266</v>
      </c>
      <c r="C188" s="376" t="s">
        <v>350</v>
      </c>
      <c r="D188" s="375" t="s">
        <v>138</v>
      </c>
      <c r="E188" s="376" t="s">
        <v>280</v>
      </c>
      <c r="F188" s="548">
        <v>1</v>
      </c>
      <c r="G188" s="547">
        <f t="shared" si="6"/>
        <v>1</v>
      </c>
      <c r="H188" s="547">
        <v>0.1504552225293502</v>
      </c>
      <c r="I188" s="547">
        <f t="shared" si="5"/>
        <v>0.84954477747064983</v>
      </c>
      <c r="J188" s="547">
        <v>0.85</v>
      </c>
      <c r="K188" s="547">
        <v>0</v>
      </c>
      <c r="L188" s="547">
        <v>0</v>
      </c>
      <c r="M188" s="547">
        <v>0</v>
      </c>
      <c r="N188" s="547">
        <v>0</v>
      </c>
      <c r="O188" s="547">
        <v>0</v>
      </c>
      <c r="P188" s="547">
        <v>0</v>
      </c>
      <c r="Q188" s="547">
        <v>0</v>
      </c>
      <c r="R188" s="547">
        <v>0</v>
      </c>
      <c r="S188" s="547">
        <v>0</v>
      </c>
      <c r="T188" s="547">
        <v>0</v>
      </c>
      <c r="U188" s="547">
        <v>0</v>
      </c>
    </row>
    <row r="189" spans="2:21" x14ac:dyDescent="0.2">
      <c r="B189" s="374" t="s">
        <v>266</v>
      </c>
      <c r="C189" s="376" t="s">
        <v>351</v>
      </c>
      <c r="D189" s="375" t="s">
        <v>138</v>
      </c>
      <c r="E189" s="376" t="s">
        <v>319</v>
      </c>
      <c r="F189" s="548">
        <v>95218</v>
      </c>
      <c r="G189" s="547">
        <f t="shared" si="6"/>
        <v>0</v>
      </c>
      <c r="H189" s="547">
        <v>0</v>
      </c>
      <c r="I189" s="547">
        <f t="shared" si="5"/>
        <v>95218</v>
      </c>
      <c r="J189" s="547">
        <v>95218</v>
      </c>
      <c r="K189" s="547">
        <v>0</v>
      </c>
      <c r="L189" s="547">
        <v>0</v>
      </c>
      <c r="M189" s="547">
        <v>0</v>
      </c>
      <c r="N189" s="547">
        <v>0</v>
      </c>
      <c r="O189" s="547">
        <v>0</v>
      </c>
      <c r="P189" s="547">
        <v>0</v>
      </c>
      <c r="Q189" s="547">
        <v>0</v>
      </c>
      <c r="R189" s="547">
        <v>0</v>
      </c>
      <c r="S189" s="547">
        <v>0</v>
      </c>
      <c r="T189" s="547">
        <v>0</v>
      </c>
      <c r="U189" s="547">
        <v>0</v>
      </c>
    </row>
    <row r="190" spans="2:21" x14ac:dyDescent="0.2">
      <c r="B190" s="374" t="s">
        <v>266</v>
      </c>
      <c r="C190" s="376" t="s">
        <v>351</v>
      </c>
      <c r="D190" s="375" t="s">
        <v>138</v>
      </c>
      <c r="E190" s="376" t="s">
        <v>319</v>
      </c>
      <c r="F190" s="548">
        <v>771000</v>
      </c>
      <c r="G190" s="547">
        <f t="shared" si="6"/>
        <v>0</v>
      </c>
      <c r="H190" s="547">
        <v>0</v>
      </c>
      <c r="I190" s="547">
        <f t="shared" si="5"/>
        <v>771000</v>
      </c>
      <c r="J190" s="547">
        <v>771000</v>
      </c>
      <c r="K190" s="547">
        <v>0</v>
      </c>
      <c r="L190" s="547">
        <v>0</v>
      </c>
      <c r="M190" s="547">
        <v>0</v>
      </c>
      <c r="N190" s="547">
        <v>0</v>
      </c>
      <c r="O190" s="547">
        <v>0</v>
      </c>
      <c r="P190" s="547">
        <v>0</v>
      </c>
      <c r="Q190" s="547">
        <v>0</v>
      </c>
      <c r="R190" s="547">
        <v>0</v>
      </c>
      <c r="S190" s="547">
        <v>0</v>
      </c>
      <c r="T190" s="547">
        <v>0</v>
      </c>
      <c r="U190" s="547">
        <v>0</v>
      </c>
    </row>
    <row r="191" spans="2:21" x14ac:dyDescent="0.2">
      <c r="B191" s="374" t="s">
        <v>266</v>
      </c>
      <c r="C191" s="376" t="s">
        <v>352</v>
      </c>
      <c r="D191" s="375" t="s">
        <v>138</v>
      </c>
      <c r="E191" s="376" t="s">
        <v>322</v>
      </c>
      <c r="F191" s="548">
        <v>1</v>
      </c>
      <c r="G191" s="547">
        <f t="shared" si="6"/>
        <v>1</v>
      </c>
      <c r="H191" s="547">
        <v>0</v>
      </c>
      <c r="I191" s="547">
        <f t="shared" si="5"/>
        <v>1</v>
      </c>
      <c r="J191" s="547">
        <v>1</v>
      </c>
      <c r="K191" s="547">
        <v>0</v>
      </c>
      <c r="L191" s="547">
        <v>0</v>
      </c>
      <c r="M191" s="547">
        <v>0</v>
      </c>
      <c r="N191" s="547">
        <v>0</v>
      </c>
      <c r="O191" s="547">
        <v>0</v>
      </c>
      <c r="P191" s="547">
        <v>0</v>
      </c>
      <c r="Q191" s="547">
        <v>0</v>
      </c>
      <c r="R191" s="547">
        <v>0</v>
      </c>
      <c r="S191" s="547">
        <v>0</v>
      </c>
      <c r="T191" s="547">
        <v>0</v>
      </c>
      <c r="U191" s="547">
        <v>0</v>
      </c>
    </row>
    <row r="192" spans="2:21" x14ac:dyDescent="0.2">
      <c r="B192" s="374" t="s">
        <v>266</v>
      </c>
      <c r="C192" s="376" t="s">
        <v>353</v>
      </c>
      <c r="D192" s="375" t="s">
        <v>138</v>
      </c>
      <c r="E192" s="376" t="s">
        <v>322</v>
      </c>
      <c r="F192" s="548">
        <v>1</v>
      </c>
      <c r="G192" s="547">
        <f t="shared" si="6"/>
        <v>1</v>
      </c>
      <c r="H192" s="547">
        <v>0</v>
      </c>
      <c r="I192" s="547">
        <f t="shared" si="5"/>
        <v>1</v>
      </c>
      <c r="J192" s="547">
        <v>1</v>
      </c>
      <c r="K192" s="547">
        <v>0</v>
      </c>
      <c r="L192" s="547">
        <v>0</v>
      </c>
      <c r="M192" s="547">
        <v>0</v>
      </c>
      <c r="N192" s="547">
        <v>0</v>
      </c>
      <c r="O192" s="547">
        <v>0</v>
      </c>
      <c r="P192" s="547">
        <v>0</v>
      </c>
      <c r="Q192" s="547">
        <v>0</v>
      </c>
      <c r="R192" s="547">
        <v>0</v>
      </c>
      <c r="S192" s="547">
        <v>0</v>
      </c>
      <c r="T192" s="547">
        <v>0</v>
      </c>
      <c r="U192" s="547">
        <v>0</v>
      </c>
    </row>
    <row r="193" spans="2:34" x14ac:dyDescent="0.2">
      <c r="B193" s="374" t="s">
        <v>266</v>
      </c>
      <c r="C193" s="376" t="s">
        <v>354</v>
      </c>
      <c r="D193" s="375" t="s">
        <v>138</v>
      </c>
      <c r="E193" s="376" t="s">
        <v>285</v>
      </c>
      <c r="F193" s="548">
        <v>1000</v>
      </c>
      <c r="G193" s="547">
        <f t="shared" si="6"/>
        <v>0</v>
      </c>
      <c r="H193" s="547">
        <v>0</v>
      </c>
      <c r="I193" s="547">
        <f t="shared" si="5"/>
        <v>1000</v>
      </c>
      <c r="J193" s="547">
        <v>0</v>
      </c>
      <c r="K193" s="547">
        <v>0</v>
      </c>
      <c r="L193" s="547">
        <v>1000</v>
      </c>
      <c r="M193" s="547">
        <v>0</v>
      </c>
      <c r="N193" s="547">
        <v>0</v>
      </c>
      <c r="O193" s="547">
        <v>0</v>
      </c>
      <c r="P193" s="547">
        <v>0</v>
      </c>
      <c r="Q193" s="547">
        <v>0</v>
      </c>
      <c r="R193" s="547">
        <v>0</v>
      </c>
      <c r="S193" s="547">
        <v>0</v>
      </c>
      <c r="T193" s="547">
        <v>0</v>
      </c>
      <c r="U193" s="547">
        <v>0</v>
      </c>
    </row>
    <row r="194" spans="2:34" x14ac:dyDescent="0.2">
      <c r="B194" s="374" t="s">
        <v>266</v>
      </c>
      <c r="C194" s="376" t="s">
        <v>355</v>
      </c>
      <c r="D194" s="375" t="s">
        <v>138</v>
      </c>
      <c r="E194" s="376" t="s">
        <v>285</v>
      </c>
      <c r="F194" s="548">
        <v>5000</v>
      </c>
      <c r="G194" s="547">
        <f t="shared" si="6"/>
        <v>0</v>
      </c>
      <c r="H194" s="547">
        <v>0</v>
      </c>
      <c r="I194" s="547">
        <f t="shared" si="5"/>
        <v>5000</v>
      </c>
      <c r="J194" s="547">
        <v>0</v>
      </c>
      <c r="K194" s="547">
        <v>1000</v>
      </c>
      <c r="L194" s="547">
        <v>0</v>
      </c>
      <c r="M194" s="547">
        <v>0</v>
      </c>
      <c r="N194" s="547">
        <v>1500</v>
      </c>
      <c r="O194" s="547">
        <v>0</v>
      </c>
      <c r="P194" s="547">
        <v>0</v>
      </c>
      <c r="Q194" s="547">
        <v>1500</v>
      </c>
      <c r="R194" s="547">
        <v>0</v>
      </c>
      <c r="S194" s="547">
        <v>0</v>
      </c>
      <c r="T194" s="547">
        <v>1000</v>
      </c>
      <c r="U194" s="547">
        <v>0</v>
      </c>
    </row>
    <row r="195" spans="2:34" x14ac:dyDescent="0.2">
      <c r="B195" s="374" t="s">
        <v>266</v>
      </c>
      <c r="C195" s="376" t="s">
        <v>355</v>
      </c>
      <c r="D195" s="375" t="s">
        <v>138</v>
      </c>
      <c r="E195" s="376" t="s">
        <v>285</v>
      </c>
      <c r="F195" s="548">
        <v>1</v>
      </c>
      <c r="G195" s="547">
        <f t="shared" si="6"/>
        <v>1</v>
      </c>
      <c r="H195" s="547">
        <v>0</v>
      </c>
      <c r="I195" s="547">
        <f t="shared" si="5"/>
        <v>1</v>
      </c>
      <c r="J195" s="547">
        <v>1</v>
      </c>
      <c r="K195" s="547">
        <v>0</v>
      </c>
      <c r="L195" s="547">
        <v>0</v>
      </c>
      <c r="M195" s="547">
        <v>0</v>
      </c>
      <c r="N195" s="547">
        <v>0</v>
      </c>
      <c r="O195" s="547">
        <v>0</v>
      </c>
      <c r="P195" s="547">
        <v>0</v>
      </c>
      <c r="Q195" s="547">
        <v>0</v>
      </c>
      <c r="R195" s="547">
        <v>0</v>
      </c>
      <c r="S195" s="547">
        <v>0</v>
      </c>
      <c r="T195" s="547">
        <v>0</v>
      </c>
      <c r="U195" s="547">
        <v>0</v>
      </c>
    </row>
    <row r="196" spans="2:34" x14ac:dyDescent="0.2">
      <c r="B196" s="374" t="s">
        <v>266</v>
      </c>
      <c r="C196" s="376" t="s">
        <v>355</v>
      </c>
      <c r="D196" s="375" t="s">
        <v>138</v>
      </c>
      <c r="E196" s="376" t="s">
        <v>285</v>
      </c>
      <c r="F196" s="548">
        <v>61900</v>
      </c>
      <c r="G196" s="547">
        <f t="shared" si="6"/>
        <v>0</v>
      </c>
      <c r="H196" s="547">
        <v>0</v>
      </c>
      <c r="I196" s="547">
        <f t="shared" si="5"/>
        <v>61900</v>
      </c>
      <c r="J196" s="547"/>
      <c r="K196" s="547">
        <v>6190</v>
      </c>
      <c r="L196" s="547">
        <v>6190</v>
      </c>
      <c r="M196" s="547">
        <v>6190</v>
      </c>
      <c r="N196" s="547">
        <v>6190</v>
      </c>
      <c r="O196" s="547">
        <v>6190</v>
      </c>
      <c r="P196" s="547">
        <v>6190</v>
      </c>
      <c r="Q196" s="547">
        <v>6190</v>
      </c>
      <c r="R196" s="547">
        <v>6190</v>
      </c>
      <c r="S196" s="547">
        <v>6190</v>
      </c>
      <c r="T196" s="547">
        <v>6190</v>
      </c>
      <c r="U196" s="547"/>
    </row>
    <row r="197" spans="2:34" x14ac:dyDescent="0.2">
      <c r="B197" s="374" t="s">
        <v>266</v>
      </c>
      <c r="C197" s="376" t="s">
        <v>356</v>
      </c>
      <c r="D197" s="375" t="s">
        <v>138</v>
      </c>
      <c r="E197" s="376" t="s">
        <v>322</v>
      </c>
      <c r="F197" s="548">
        <v>1</v>
      </c>
      <c r="G197" s="547">
        <f t="shared" si="6"/>
        <v>1</v>
      </c>
      <c r="H197" s="547">
        <v>0</v>
      </c>
      <c r="I197" s="547">
        <f t="shared" si="5"/>
        <v>1</v>
      </c>
      <c r="J197" s="547">
        <v>1</v>
      </c>
      <c r="K197" s="547">
        <v>0</v>
      </c>
      <c r="L197" s="547">
        <v>0</v>
      </c>
      <c r="M197" s="547">
        <v>0</v>
      </c>
      <c r="N197" s="547">
        <v>0</v>
      </c>
      <c r="O197" s="547">
        <v>0</v>
      </c>
      <c r="P197" s="547">
        <v>0</v>
      </c>
      <c r="Q197" s="547">
        <v>0</v>
      </c>
      <c r="R197" s="547">
        <v>0</v>
      </c>
      <c r="S197" s="547">
        <v>0</v>
      </c>
      <c r="T197" s="547">
        <v>0</v>
      </c>
      <c r="U197" s="547">
        <v>0</v>
      </c>
    </row>
    <row r="198" spans="2:34" x14ac:dyDescent="0.2">
      <c r="B198" s="374" t="s">
        <v>266</v>
      </c>
      <c r="C198" s="376" t="s">
        <v>357</v>
      </c>
      <c r="D198" s="375" t="s">
        <v>138</v>
      </c>
      <c r="E198" s="376" t="s">
        <v>268</v>
      </c>
      <c r="F198" s="548">
        <v>1</v>
      </c>
      <c r="G198" s="547">
        <f t="shared" si="6"/>
        <v>1</v>
      </c>
      <c r="H198" s="547">
        <v>0</v>
      </c>
      <c r="I198" s="547">
        <f t="shared" si="5"/>
        <v>1</v>
      </c>
      <c r="J198" s="547">
        <v>1</v>
      </c>
      <c r="K198" s="547">
        <v>0</v>
      </c>
      <c r="L198" s="547">
        <v>0</v>
      </c>
      <c r="M198" s="547">
        <v>0</v>
      </c>
      <c r="N198" s="547">
        <v>0</v>
      </c>
      <c r="O198" s="547">
        <v>0</v>
      </c>
      <c r="P198" s="547">
        <v>0</v>
      </c>
      <c r="Q198" s="547">
        <v>0</v>
      </c>
      <c r="R198" s="547">
        <v>0</v>
      </c>
      <c r="S198" s="547">
        <v>0</v>
      </c>
      <c r="T198" s="547">
        <v>0</v>
      </c>
      <c r="U198" s="547">
        <v>0</v>
      </c>
    </row>
    <row r="199" spans="2:34" x14ac:dyDescent="0.2">
      <c r="B199" s="374" t="s">
        <v>266</v>
      </c>
      <c r="C199" s="376" t="s">
        <v>358</v>
      </c>
      <c r="D199" s="375" t="s">
        <v>176</v>
      </c>
      <c r="E199" s="376" t="s">
        <v>252</v>
      </c>
      <c r="F199" s="548">
        <v>1259999</v>
      </c>
      <c r="G199" s="547">
        <f t="shared" si="6"/>
        <v>0</v>
      </c>
      <c r="H199" s="547">
        <v>0</v>
      </c>
      <c r="I199" s="547">
        <f t="shared" si="5"/>
        <v>1259999</v>
      </c>
      <c r="J199" s="547">
        <v>125999.90000000001</v>
      </c>
      <c r="K199" s="547">
        <v>100799.92</v>
      </c>
      <c r="L199" s="547">
        <v>88199.930000000008</v>
      </c>
      <c r="M199" s="547">
        <v>100799.92</v>
      </c>
      <c r="N199" s="547">
        <v>100799.92</v>
      </c>
      <c r="O199" s="547">
        <v>125999.90000000001</v>
      </c>
      <c r="P199" s="547">
        <v>100799.92</v>
      </c>
      <c r="Q199" s="547">
        <v>88199.930000000008</v>
      </c>
      <c r="R199" s="547">
        <v>100799.92</v>
      </c>
      <c r="S199" s="547">
        <v>100799.92</v>
      </c>
      <c r="T199" s="547">
        <v>100799.92</v>
      </c>
      <c r="U199" s="547">
        <v>125999.90000000001</v>
      </c>
      <c r="W199" s="528"/>
      <c r="X199" s="528"/>
      <c r="Y199" s="528"/>
      <c r="Z199" s="528"/>
      <c r="AA199" s="528"/>
      <c r="AB199" s="528"/>
      <c r="AC199" s="528"/>
      <c r="AD199" s="528"/>
      <c r="AE199" s="528"/>
      <c r="AF199" s="528"/>
      <c r="AG199" s="528"/>
      <c r="AH199" s="528"/>
    </row>
    <row r="200" spans="2:34" x14ac:dyDescent="0.2">
      <c r="B200" s="374" t="s">
        <v>266</v>
      </c>
      <c r="C200" s="376" t="s">
        <v>359</v>
      </c>
      <c r="D200" s="375" t="s">
        <v>138</v>
      </c>
      <c r="E200" s="376" t="s">
        <v>252</v>
      </c>
      <c r="F200" s="548">
        <v>3986619</v>
      </c>
      <c r="G200" s="547">
        <f t="shared" si="6"/>
        <v>0</v>
      </c>
      <c r="H200" s="547">
        <v>0</v>
      </c>
      <c r="I200" s="547">
        <f t="shared" si="5"/>
        <v>3986619</v>
      </c>
      <c r="J200" s="547">
        <v>398661.9</v>
      </c>
      <c r="K200" s="547">
        <v>318929.52</v>
      </c>
      <c r="L200" s="547">
        <v>279063.33</v>
      </c>
      <c r="M200" s="547">
        <v>318929.52</v>
      </c>
      <c r="N200" s="547">
        <v>318929.52</v>
      </c>
      <c r="O200" s="547">
        <v>398661.9</v>
      </c>
      <c r="P200" s="547">
        <v>318929.52</v>
      </c>
      <c r="Q200" s="547">
        <v>279063.33</v>
      </c>
      <c r="R200" s="547">
        <v>318929.52</v>
      </c>
      <c r="S200" s="547">
        <v>318929.52</v>
      </c>
      <c r="T200" s="547">
        <v>318929.52</v>
      </c>
      <c r="U200" s="547">
        <v>398661.9</v>
      </c>
      <c r="W200" s="528"/>
      <c r="X200" s="528"/>
      <c r="Y200" s="528"/>
      <c r="Z200" s="528"/>
      <c r="AA200" s="528"/>
      <c r="AB200" s="528"/>
      <c r="AC200" s="528"/>
      <c r="AD200" s="528"/>
      <c r="AE200" s="528"/>
      <c r="AF200" s="528"/>
      <c r="AG200" s="528"/>
      <c r="AH200" s="528"/>
    </row>
    <row r="201" spans="2:34" x14ac:dyDescent="0.2">
      <c r="B201" s="374" t="s">
        <v>266</v>
      </c>
      <c r="C201" s="376" t="s">
        <v>359</v>
      </c>
      <c r="D201" s="375" t="s">
        <v>138</v>
      </c>
      <c r="E201" s="376" t="s">
        <v>252</v>
      </c>
      <c r="F201" s="548">
        <v>3</v>
      </c>
      <c r="G201" s="547">
        <f t="shared" si="6"/>
        <v>3</v>
      </c>
      <c r="H201" s="547">
        <v>0</v>
      </c>
      <c r="I201" s="547">
        <f t="shared" si="5"/>
        <v>3</v>
      </c>
      <c r="J201" s="547">
        <v>3</v>
      </c>
      <c r="K201" s="547">
        <v>0</v>
      </c>
      <c r="L201" s="547">
        <v>0</v>
      </c>
      <c r="M201" s="547">
        <v>0</v>
      </c>
      <c r="N201" s="547">
        <v>0</v>
      </c>
      <c r="O201" s="547">
        <v>0</v>
      </c>
      <c r="P201" s="547">
        <v>0</v>
      </c>
      <c r="Q201" s="547">
        <v>0</v>
      </c>
      <c r="R201" s="547">
        <v>0</v>
      </c>
      <c r="S201" s="547">
        <v>0</v>
      </c>
      <c r="T201" s="547">
        <v>0</v>
      </c>
      <c r="U201" s="547">
        <v>0</v>
      </c>
      <c r="W201" s="528"/>
    </row>
    <row r="202" spans="2:34" x14ac:dyDescent="0.2">
      <c r="B202" s="374" t="s">
        <v>266</v>
      </c>
      <c r="C202" s="376" t="s">
        <v>360</v>
      </c>
      <c r="D202" s="375" t="s">
        <v>138</v>
      </c>
      <c r="E202" s="376" t="s">
        <v>252</v>
      </c>
      <c r="F202" s="548">
        <v>668147</v>
      </c>
      <c r="G202" s="547">
        <f t="shared" si="6"/>
        <v>0</v>
      </c>
      <c r="H202" s="547">
        <v>0</v>
      </c>
      <c r="I202" s="547">
        <f t="shared" si="5"/>
        <v>668147</v>
      </c>
      <c r="J202" s="547">
        <v>66814.7</v>
      </c>
      <c r="K202" s="547">
        <v>53451.76</v>
      </c>
      <c r="L202" s="547">
        <v>46770.29</v>
      </c>
      <c r="M202" s="547">
        <v>53451.76</v>
      </c>
      <c r="N202" s="547">
        <v>53451.76</v>
      </c>
      <c r="O202" s="547">
        <v>66814.7</v>
      </c>
      <c r="P202" s="547">
        <v>53451.76</v>
      </c>
      <c r="Q202" s="547">
        <v>46770.29</v>
      </c>
      <c r="R202" s="547">
        <v>53451.76</v>
      </c>
      <c r="S202" s="547">
        <v>53451.76</v>
      </c>
      <c r="T202" s="547">
        <v>53451.76</v>
      </c>
      <c r="U202" s="547">
        <v>66814.7</v>
      </c>
      <c r="W202" s="528"/>
      <c r="X202" s="528"/>
      <c r="Y202" s="528"/>
      <c r="Z202" s="528"/>
      <c r="AA202" s="528"/>
      <c r="AB202" s="528"/>
      <c r="AC202" s="528"/>
      <c r="AD202" s="528"/>
      <c r="AE202" s="528"/>
      <c r="AF202" s="528"/>
      <c r="AG202" s="528"/>
      <c r="AH202" s="528"/>
    </row>
    <row r="203" spans="2:34" x14ac:dyDescent="0.2">
      <c r="B203" s="374" t="s">
        <v>266</v>
      </c>
      <c r="C203" s="376" t="s">
        <v>361</v>
      </c>
      <c r="D203" s="375" t="s">
        <v>138</v>
      </c>
      <c r="E203" s="376" t="s">
        <v>252</v>
      </c>
      <c r="F203" s="548">
        <v>422014</v>
      </c>
      <c r="G203" s="547">
        <f t="shared" si="6"/>
        <v>0</v>
      </c>
      <c r="H203" s="547">
        <v>0</v>
      </c>
      <c r="I203" s="547">
        <f t="shared" si="5"/>
        <v>422014</v>
      </c>
      <c r="J203" s="547">
        <v>42201.4</v>
      </c>
      <c r="K203" s="547">
        <v>33761.120000000003</v>
      </c>
      <c r="L203" s="547">
        <v>29540.980000000003</v>
      </c>
      <c r="M203" s="547">
        <v>33761.120000000003</v>
      </c>
      <c r="N203" s="547">
        <v>33761.120000000003</v>
      </c>
      <c r="O203" s="547">
        <v>42201.4</v>
      </c>
      <c r="P203" s="547">
        <v>33761.120000000003</v>
      </c>
      <c r="Q203" s="547">
        <v>29540.980000000003</v>
      </c>
      <c r="R203" s="547">
        <v>33761.120000000003</v>
      </c>
      <c r="S203" s="547">
        <v>33761.120000000003</v>
      </c>
      <c r="T203" s="547">
        <v>33761.120000000003</v>
      </c>
      <c r="U203" s="547">
        <v>42201.4</v>
      </c>
      <c r="W203" s="528"/>
      <c r="X203" s="528"/>
      <c r="Y203" s="528"/>
      <c r="Z203" s="528"/>
      <c r="AA203" s="528"/>
      <c r="AB203" s="528"/>
      <c r="AC203" s="528"/>
      <c r="AD203" s="528"/>
      <c r="AE203" s="528"/>
      <c r="AF203" s="528"/>
      <c r="AG203" s="528"/>
      <c r="AH203" s="528"/>
    </row>
    <row r="204" spans="2:34" x14ac:dyDescent="0.2">
      <c r="B204" s="374" t="s">
        <v>266</v>
      </c>
      <c r="C204" s="376" t="s">
        <v>362</v>
      </c>
      <c r="D204" s="375" t="s">
        <v>138</v>
      </c>
      <c r="E204" s="376" t="s">
        <v>252</v>
      </c>
      <c r="F204" s="548">
        <v>2</v>
      </c>
      <c r="G204" s="547">
        <f t="shared" si="6"/>
        <v>2</v>
      </c>
      <c r="H204" s="547">
        <v>0</v>
      </c>
      <c r="I204" s="547">
        <f t="shared" si="5"/>
        <v>2</v>
      </c>
      <c r="J204" s="547">
        <v>2</v>
      </c>
      <c r="K204" s="547">
        <v>0</v>
      </c>
      <c r="L204" s="547">
        <v>0</v>
      </c>
      <c r="M204" s="547">
        <v>0</v>
      </c>
      <c r="N204" s="547">
        <v>0</v>
      </c>
      <c r="O204" s="547">
        <v>0</v>
      </c>
      <c r="P204" s="547">
        <v>0</v>
      </c>
      <c r="Q204" s="547">
        <v>0</v>
      </c>
      <c r="R204" s="547">
        <v>0</v>
      </c>
      <c r="S204" s="547">
        <v>0</v>
      </c>
      <c r="T204" s="547">
        <v>0</v>
      </c>
      <c r="U204" s="547">
        <v>0</v>
      </c>
      <c r="W204" s="528"/>
    </row>
    <row r="205" spans="2:34" x14ac:dyDescent="0.2">
      <c r="B205" s="374" t="s">
        <v>266</v>
      </c>
      <c r="C205" s="376" t="s">
        <v>363</v>
      </c>
      <c r="D205" s="375" t="s">
        <v>138</v>
      </c>
      <c r="E205" s="376" t="s">
        <v>252</v>
      </c>
      <c r="F205" s="548">
        <v>59790</v>
      </c>
      <c r="G205" s="547">
        <f t="shared" si="6"/>
        <v>0</v>
      </c>
      <c r="H205" s="547">
        <v>0</v>
      </c>
      <c r="I205" s="547">
        <f t="shared" si="5"/>
        <v>59790</v>
      </c>
      <c r="J205" s="547">
        <v>5979</v>
      </c>
      <c r="K205" s="547">
        <v>4783.2</v>
      </c>
      <c r="L205" s="547">
        <v>4185.3</v>
      </c>
      <c r="M205" s="547">
        <v>4783.2</v>
      </c>
      <c r="N205" s="547">
        <v>4783.2</v>
      </c>
      <c r="O205" s="547">
        <v>5979</v>
      </c>
      <c r="P205" s="547">
        <v>4783.2</v>
      </c>
      <c r="Q205" s="547">
        <v>4185.3</v>
      </c>
      <c r="R205" s="547">
        <v>4783.2</v>
      </c>
      <c r="S205" s="547">
        <v>4783.2</v>
      </c>
      <c r="T205" s="547">
        <v>4783.2</v>
      </c>
      <c r="U205" s="547">
        <v>5979</v>
      </c>
      <c r="W205" s="528"/>
      <c r="X205" s="528"/>
      <c r="Y205" s="528"/>
      <c r="Z205" s="528"/>
      <c r="AA205" s="528"/>
      <c r="AB205" s="528"/>
      <c r="AC205" s="528"/>
      <c r="AD205" s="528"/>
      <c r="AE205" s="528"/>
      <c r="AF205" s="528"/>
      <c r="AG205" s="528"/>
      <c r="AH205" s="528"/>
    </row>
    <row r="206" spans="2:34" x14ac:dyDescent="0.2">
      <c r="B206" s="374" t="s">
        <v>266</v>
      </c>
      <c r="C206" s="376" t="s">
        <v>364</v>
      </c>
      <c r="D206" s="375" t="s">
        <v>138</v>
      </c>
      <c r="E206" s="376" t="s">
        <v>277</v>
      </c>
      <c r="F206" s="548">
        <v>1</v>
      </c>
      <c r="G206" s="547">
        <f t="shared" si="6"/>
        <v>1</v>
      </c>
      <c r="H206" s="547">
        <v>0</v>
      </c>
      <c r="I206" s="547">
        <f t="shared" si="5"/>
        <v>1</v>
      </c>
      <c r="J206" s="547">
        <v>0</v>
      </c>
      <c r="K206" s="547">
        <v>1</v>
      </c>
      <c r="L206" s="547">
        <v>0</v>
      </c>
      <c r="M206" s="547">
        <v>0</v>
      </c>
      <c r="N206" s="547">
        <v>0</v>
      </c>
      <c r="O206" s="547">
        <v>0</v>
      </c>
      <c r="P206" s="547">
        <v>0</v>
      </c>
      <c r="Q206" s="547">
        <v>0</v>
      </c>
      <c r="R206" s="547">
        <v>0</v>
      </c>
      <c r="S206" s="547">
        <v>0</v>
      </c>
      <c r="T206" s="547">
        <v>0</v>
      </c>
      <c r="U206" s="547">
        <v>0</v>
      </c>
    </row>
    <row r="207" spans="2:34" x14ac:dyDescent="0.2">
      <c r="B207" s="374" t="s">
        <v>266</v>
      </c>
      <c r="C207" s="376" t="s">
        <v>365</v>
      </c>
      <c r="D207" s="375" t="s">
        <v>138</v>
      </c>
      <c r="E207" s="376" t="s">
        <v>277</v>
      </c>
      <c r="F207" s="548">
        <v>1</v>
      </c>
      <c r="G207" s="547">
        <f t="shared" si="6"/>
        <v>1</v>
      </c>
      <c r="H207" s="547">
        <v>0</v>
      </c>
      <c r="I207" s="547">
        <f t="shared" ref="I207:I270" si="7">F207-H207</f>
        <v>1</v>
      </c>
      <c r="J207" s="547">
        <v>0</v>
      </c>
      <c r="K207" s="547">
        <v>1</v>
      </c>
      <c r="L207" s="547">
        <v>0</v>
      </c>
      <c r="M207" s="547">
        <v>0</v>
      </c>
      <c r="N207" s="547">
        <v>0</v>
      </c>
      <c r="O207" s="547">
        <v>0</v>
      </c>
      <c r="P207" s="547">
        <v>0</v>
      </c>
      <c r="Q207" s="547">
        <v>0</v>
      </c>
      <c r="R207" s="547">
        <v>0</v>
      </c>
      <c r="S207" s="547">
        <v>0</v>
      </c>
      <c r="T207" s="547">
        <v>0</v>
      </c>
      <c r="U207" s="547">
        <v>0</v>
      </c>
    </row>
    <row r="208" spans="2:34" x14ac:dyDescent="0.2">
      <c r="B208" s="374" t="s">
        <v>266</v>
      </c>
      <c r="C208" s="376" t="s">
        <v>366</v>
      </c>
      <c r="D208" s="375" t="s">
        <v>138</v>
      </c>
      <c r="E208" s="376" t="s">
        <v>322</v>
      </c>
      <c r="F208" s="548">
        <v>1</v>
      </c>
      <c r="G208" s="547">
        <f t="shared" si="6"/>
        <v>1</v>
      </c>
      <c r="H208" s="547">
        <v>0</v>
      </c>
      <c r="I208" s="547">
        <f t="shared" si="7"/>
        <v>1</v>
      </c>
      <c r="J208" s="547">
        <v>0</v>
      </c>
      <c r="K208" s="547">
        <v>1</v>
      </c>
      <c r="L208" s="547">
        <v>0</v>
      </c>
      <c r="M208" s="547">
        <v>0</v>
      </c>
      <c r="N208" s="547">
        <v>0</v>
      </c>
      <c r="O208" s="547">
        <v>0</v>
      </c>
      <c r="P208" s="547">
        <v>0</v>
      </c>
      <c r="Q208" s="547">
        <v>0</v>
      </c>
      <c r="R208" s="547">
        <v>0</v>
      </c>
      <c r="S208" s="547">
        <v>0</v>
      </c>
      <c r="T208" s="547">
        <v>0</v>
      </c>
      <c r="U208" s="547">
        <v>0</v>
      </c>
    </row>
    <row r="209" spans="2:21" x14ac:dyDescent="0.2">
      <c r="B209" s="374" t="s">
        <v>266</v>
      </c>
      <c r="C209" s="376" t="s">
        <v>367</v>
      </c>
      <c r="D209" s="375" t="s">
        <v>138</v>
      </c>
      <c r="E209" s="376" t="s">
        <v>322</v>
      </c>
      <c r="F209" s="548">
        <v>1</v>
      </c>
      <c r="G209" s="547">
        <f t="shared" si="6"/>
        <v>1</v>
      </c>
      <c r="H209" s="547">
        <v>0</v>
      </c>
      <c r="I209" s="547">
        <f t="shared" si="7"/>
        <v>1</v>
      </c>
      <c r="J209" s="547">
        <v>0</v>
      </c>
      <c r="K209" s="547">
        <v>1</v>
      </c>
      <c r="L209" s="547">
        <v>0</v>
      </c>
      <c r="M209" s="547">
        <v>0</v>
      </c>
      <c r="N209" s="547">
        <v>0</v>
      </c>
      <c r="O209" s="547">
        <v>0</v>
      </c>
      <c r="P209" s="547">
        <v>0</v>
      </c>
      <c r="Q209" s="547">
        <v>0</v>
      </c>
      <c r="R209" s="547">
        <v>0</v>
      </c>
      <c r="S209" s="547">
        <v>0</v>
      </c>
      <c r="T209" s="547">
        <v>0</v>
      </c>
      <c r="U209" s="547">
        <v>0</v>
      </c>
    </row>
    <row r="210" spans="2:21" x14ac:dyDescent="0.2">
      <c r="B210" s="374" t="s">
        <v>266</v>
      </c>
      <c r="C210" s="376" t="s">
        <v>368</v>
      </c>
      <c r="D210" s="375" t="s">
        <v>138</v>
      </c>
      <c r="E210" s="376" t="s">
        <v>285</v>
      </c>
      <c r="F210" s="548">
        <v>2500</v>
      </c>
      <c r="G210" s="547">
        <f t="shared" si="6"/>
        <v>0</v>
      </c>
      <c r="H210" s="547">
        <v>0</v>
      </c>
      <c r="I210" s="547">
        <f t="shared" si="7"/>
        <v>2500</v>
      </c>
      <c r="J210" s="547">
        <v>0</v>
      </c>
      <c r="K210" s="547">
        <v>500</v>
      </c>
      <c r="L210" s="547">
        <v>0</v>
      </c>
      <c r="M210" s="547">
        <v>0</v>
      </c>
      <c r="N210" s="547">
        <v>1000</v>
      </c>
      <c r="O210" s="547">
        <v>0</v>
      </c>
      <c r="P210" s="547">
        <v>0</v>
      </c>
      <c r="Q210" s="547">
        <v>1000</v>
      </c>
      <c r="R210" s="547">
        <v>0</v>
      </c>
      <c r="S210" s="547">
        <v>0</v>
      </c>
      <c r="T210" s="547">
        <v>0</v>
      </c>
      <c r="U210" s="547">
        <v>0</v>
      </c>
    </row>
    <row r="211" spans="2:21" x14ac:dyDescent="0.2">
      <c r="B211" s="374" t="s">
        <v>266</v>
      </c>
      <c r="C211" s="376" t="s">
        <v>369</v>
      </c>
      <c r="D211" s="375" t="s">
        <v>138</v>
      </c>
      <c r="E211" s="376" t="s">
        <v>285</v>
      </c>
      <c r="F211" s="548">
        <v>2000</v>
      </c>
      <c r="G211" s="547">
        <f t="shared" si="6"/>
        <v>0</v>
      </c>
      <c r="H211" s="547">
        <v>0</v>
      </c>
      <c r="I211" s="547">
        <f t="shared" si="7"/>
        <v>2000</v>
      </c>
      <c r="J211" s="547">
        <v>0</v>
      </c>
      <c r="K211" s="547">
        <v>500</v>
      </c>
      <c r="L211" s="547">
        <v>0</v>
      </c>
      <c r="M211" s="547">
        <v>0</v>
      </c>
      <c r="N211" s="547">
        <v>1000</v>
      </c>
      <c r="O211" s="547">
        <v>0</v>
      </c>
      <c r="P211" s="547">
        <v>0</v>
      </c>
      <c r="Q211" s="547">
        <v>500</v>
      </c>
      <c r="R211" s="547">
        <v>0</v>
      </c>
      <c r="S211" s="547">
        <v>0</v>
      </c>
      <c r="T211" s="547">
        <v>0</v>
      </c>
      <c r="U211" s="547">
        <v>0</v>
      </c>
    </row>
    <row r="212" spans="2:21" x14ac:dyDescent="0.2">
      <c r="B212" s="374" t="s">
        <v>266</v>
      </c>
      <c r="C212" s="376" t="s">
        <v>369</v>
      </c>
      <c r="D212" s="375" t="s">
        <v>138</v>
      </c>
      <c r="E212" s="376" t="s">
        <v>285</v>
      </c>
      <c r="F212" s="548">
        <v>1</v>
      </c>
      <c r="G212" s="547">
        <f t="shared" si="6"/>
        <v>1</v>
      </c>
      <c r="H212" s="547">
        <v>0</v>
      </c>
      <c r="I212" s="547">
        <f t="shared" si="7"/>
        <v>1</v>
      </c>
      <c r="J212" s="547">
        <v>1</v>
      </c>
      <c r="K212" s="547">
        <v>0</v>
      </c>
      <c r="L212" s="547">
        <v>0</v>
      </c>
      <c r="M212" s="547">
        <v>0</v>
      </c>
      <c r="N212" s="547">
        <v>0</v>
      </c>
      <c r="O212" s="547">
        <v>0</v>
      </c>
      <c r="P212" s="547">
        <v>0</v>
      </c>
      <c r="Q212" s="547">
        <v>0</v>
      </c>
      <c r="R212" s="547">
        <v>0</v>
      </c>
      <c r="S212" s="547">
        <v>0</v>
      </c>
      <c r="T212" s="547">
        <v>0</v>
      </c>
      <c r="U212" s="547">
        <v>0</v>
      </c>
    </row>
    <row r="213" spans="2:21" x14ac:dyDescent="0.2">
      <c r="B213" s="374" t="s">
        <v>266</v>
      </c>
      <c r="C213" s="376" t="s">
        <v>369</v>
      </c>
      <c r="D213" s="375" t="s">
        <v>138</v>
      </c>
      <c r="E213" s="376" t="s">
        <v>285</v>
      </c>
      <c r="F213" s="548">
        <v>6000</v>
      </c>
      <c r="G213" s="547">
        <f t="shared" si="6"/>
        <v>0</v>
      </c>
      <c r="H213" s="547">
        <v>0</v>
      </c>
      <c r="I213" s="547">
        <f t="shared" si="7"/>
        <v>6000</v>
      </c>
      <c r="J213" s="547">
        <v>0</v>
      </c>
      <c r="K213" s="547">
        <v>0</v>
      </c>
      <c r="L213" s="547">
        <v>900</v>
      </c>
      <c r="M213" s="547">
        <v>1500</v>
      </c>
      <c r="N213" s="547">
        <v>1800</v>
      </c>
      <c r="O213" s="547">
        <v>0</v>
      </c>
      <c r="P213" s="547">
        <v>0</v>
      </c>
      <c r="Q213" s="547">
        <v>900</v>
      </c>
      <c r="R213" s="547">
        <v>0</v>
      </c>
      <c r="S213" s="547">
        <v>900</v>
      </c>
      <c r="T213" s="547">
        <v>0</v>
      </c>
      <c r="U213" s="547">
        <v>0</v>
      </c>
    </row>
    <row r="214" spans="2:21" x14ac:dyDescent="0.2">
      <c r="B214" s="374" t="s">
        <v>266</v>
      </c>
      <c r="C214" s="376" t="s">
        <v>370</v>
      </c>
      <c r="D214" s="375" t="s">
        <v>138</v>
      </c>
      <c r="E214" s="376" t="s">
        <v>270</v>
      </c>
      <c r="F214" s="548">
        <v>1</v>
      </c>
      <c r="G214" s="547">
        <f t="shared" si="6"/>
        <v>1</v>
      </c>
      <c r="H214" s="547">
        <v>0</v>
      </c>
      <c r="I214" s="547">
        <f t="shared" si="7"/>
        <v>1</v>
      </c>
      <c r="J214" s="547">
        <v>1</v>
      </c>
      <c r="K214" s="547">
        <v>0</v>
      </c>
      <c r="L214" s="547">
        <v>0</v>
      </c>
      <c r="M214" s="547">
        <v>0</v>
      </c>
      <c r="N214" s="547">
        <v>0</v>
      </c>
      <c r="O214" s="547">
        <v>0</v>
      </c>
      <c r="P214" s="547">
        <v>0</v>
      </c>
      <c r="Q214" s="547">
        <v>0</v>
      </c>
      <c r="R214" s="547">
        <v>0</v>
      </c>
      <c r="S214" s="547">
        <v>0</v>
      </c>
      <c r="T214" s="547">
        <v>0</v>
      </c>
      <c r="U214" s="547">
        <v>0</v>
      </c>
    </row>
    <row r="215" spans="2:21" x14ac:dyDescent="0.2">
      <c r="B215" s="374" t="s">
        <v>266</v>
      </c>
      <c r="C215" s="376" t="s">
        <v>371</v>
      </c>
      <c r="D215" s="375" t="s">
        <v>138</v>
      </c>
      <c r="E215" s="376" t="s">
        <v>280</v>
      </c>
      <c r="F215" s="548">
        <v>19392</v>
      </c>
      <c r="G215" s="547">
        <f t="shared" si="6"/>
        <v>0</v>
      </c>
      <c r="H215" s="547">
        <v>0</v>
      </c>
      <c r="I215" s="547">
        <f t="shared" si="7"/>
        <v>19392</v>
      </c>
      <c r="J215" s="547">
        <v>1616</v>
      </c>
      <c r="K215" s="547">
        <v>1616</v>
      </c>
      <c r="L215" s="547">
        <v>1616</v>
      </c>
      <c r="M215" s="547">
        <v>1616</v>
      </c>
      <c r="N215" s="547">
        <v>1616</v>
      </c>
      <c r="O215" s="547">
        <v>1616</v>
      </c>
      <c r="P215" s="547">
        <v>1616</v>
      </c>
      <c r="Q215" s="547">
        <v>1616</v>
      </c>
      <c r="R215" s="547">
        <v>1616</v>
      </c>
      <c r="S215" s="547">
        <v>1616</v>
      </c>
      <c r="T215" s="547">
        <v>1616</v>
      </c>
      <c r="U215" s="547">
        <v>1616</v>
      </c>
    </row>
    <row r="216" spans="2:21" x14ac:dyDescent="0.2">
      <c r="B216" s="374" t="s">
        <v>266</v>
      </c>
      <c r="C216" s="376" t="s">
        <v>371</v>
      </c>
      <c r="D216" s="375" t="s">
        <v>138</v>
      </c>
      <c r="E216" s="376" t="s">
        <v>280</v>
      </c>
      <c r="F216" s="548">
        <v>1000</v>
      </c>
      <c r="G216" s="547">
        <f t="shared" si="6"/>
        <v>0</v>
      </c>
      <c r="H216" s="547">
        <v>0</v>
      </c>
      <c r="I216" s="547">
        <f t="shared" si="7"/>
        <v>1000</v>
      </c>
      <c r="J216" s="547">
        <v>0</v>
      </c>
      <c r="K216" s="547">
        <v>0</v>
      </c>
      <c r="L216" s="547">
        <v>0</v>
      </c>
      <c r="M216" s="547">
        <v>500</v>
      </c>
      <c r="N216" s="547">
        <v>0</v>
      </c>
      <c r="O216" s="547">
        <v>0</v>
      </c>
      <c r="P216" s="547">
        <v>0</v>
      </c>
      <c r="Q216" s="547">
        <v>500</v>
      </c>
      <c r="R216" s="547">
        <v>0</v>
      </c>
      <c r="S216" s="547">
        <v>0</v>
      </c>
      <c r="T216" s="547">
        <v>0</v>
      </c>
      <c r="U216" s="547">
        <v>0</v>
      </c>
    </row>
    <row r="217" spans="2:21" x14ac:dyDescent="0.2">
      <c r="B217" s="374" t="s">
        <v>266</v>
      </c>
      <c r="C217" s="376" t="s">
        <v>371</v>
      </c>
      <c r="D217" s="375" t="s">
        <v>138</v>
      </c>
      <c r="E217" s="376" t="s">
        <v>280</v>
      </c>
      <c r="F217" s="548">
        <v>20642</v>
      </c>
      <c r="G217" s="547">
        <f t="shared" si="6"/>
        <v>0</v>
      </c>
      <c r="H217" s="547">
        <v>0</v>
      </c>
      <c r="I217" s="547">
        <f t="shared" si="7"/>
        <v>20642</v>
      </c>
      <c r="J217" s="547">
        <v>1720.17</v>
      </c>
      <c r="K217" s="547">
        <v>1720.17</v>
      </c>
      <c r="L217" s="547">
        <v>1720.17</v>
      </c>
      <c r="M217" s="547">
        <v>1720.17</v>
      </c>
      <c r="N217" s="547">
        <v>1720.17</v>
      </c>
      <c r="O217" s="547">
        <v>1720.17</v>
      </c>
      <c r="P217" s="547">
        <v>1720.17</v>
      </c>
      <c r="Q217" s="547">
        <v>1720.17</v>
      </c>
      <c r="R217" s="547">
        <v>1720.17</v>
      </c>
      <c r="S217" s="547">
        <v>1720.17</v>
      </c>
      <c r="T217" s="547">
        <v>1720.17</v>
      </c>
      <c r="U217" s="547">
        <v>1720.13</v>
      </c>
    </row>
    <row r="218" spans="2:21" x14ac:dyDescent="0.2">
      <c r="B218" s="374" t="s">
        <v>266</v>
      </c>
      <c r="C218" s="376" t="s">
        <v>371</v>
      </c>
      <c r="D218" s="375" t="s">
        <v>138</v>
      </c>
      <c r="E218" s="376" t="s">
        <v>280</v>
      </c>
      <c r="F218" s="548">
        <v>9500</v>
      </c>
      <c r="G218" s="547">
        <f t="shared" si="6"/>
        <v>0</v>
      </c>
      <c r="H218" s="547">
        <v>0</v>
      </c>
      <c r="I218" s="547">
        <f t="shared" si="7"/>
        <v>9500</v>
      </c>
      <c r="J218" s="547">
        <v>0</v>
      </c>
      <c r="K218" s="547">
        <v>950</v>
      </c>
      <c r="L218" s="547">
        <v>950</v>
      </c>
      <c r="M218" s="547">
        <v>950</v>
      </c>
      <c r="N218" s="547">
        <v>950</v>
      </c>
      <c r="O218" s="547">
        <v>950</v>
      </c>
      <c r="P218" s="547">
        <v>950</v>
      </c>
      <c r="Q218" s="547">
        <v>950</v>
      </c>
      <c r="R218" s="547">
        <v>950</v>
      </c>
      <c r="S218" s="547">
        <v>950</v>
      </c>
      <c r="T218" s="547">
        <v>950</v>
      </c>
      <c r="U218" s="547">
        <v>0</v>
      </c>
    </row>
    <row r="219" spans="2:21" x14ac:dyDescent="0.2">
      <c r="B219" s="374" t="s">
        <v>266</v>
      </c>
      <c r="C219" s="376" t="s">
        <v>371</v>
      </c>
      <c r="D219" s="375" t="s">
        <v>138</v>
      </c>
      <c r="E219" s="376" t="s">
        <v>280</v>
      </c>
      <c r="F219" s="548">
        <v>1000</v>
      </c>
      <c r="G219" s="547">
        <f t="shared" si="6"/>
        <v>0</v>
      </c>
      <c r="H219" s="547">
        <v>0</v>
      </c>
      <c r="I219" s="547">
        <f t="shared" si="7"/>
        <v>1000</v>
      </c>
      <c r="J219" s="547">
        <v>500</v>
      </c>
      <c r="K219" s="547">
        <v>0</v>
      </c>
      <c r="L219" s="547">
        <v>0</v>
      </c>
      <c r="M219" s="547">
        <v>0</v>
      </c>
      <c r="N219" s="547">
        <v>0</v>
      </c>
      <c r="O219" s="547">
        <v>0</v>
      </c>
      <c r="P219" s="547">
        <v>0</v>
      </c>
      <c r="Q219" s="547">
        <v>500</v>
      </c>
      <c r="R219" s="547">
        <v>0</v>
      </c>
      <c r="S219" s="547">
        <v>0</v>
      </c>
      <c r="T219" s="547">
        <v>0</v>
      </c>
      <c r="U219" s="547">
        <v>0</v>
      </c>
    </row>
    <row r="220" spans="2:21" x14ac:dyDescent="0.2">
      <c r="B220" s="374" t="s">
        <v>266</v>
      </c>
      <c r="C220" s="376" t="s">
        <v>372</v>
      </c>
      <c r="D220" s="375" t="s">
        <v>138</v>
      </c>
      <c r="E220" s="376" t="s">
        <v>373</v>
      </c>
      <c r="F220" s="548">
        <v>15397000</v>
      </c>
      <c r="G220" s="547">
        <f t="shared" si="6"/>
        <v>0</v>
      </c>
      <c r="H220" s="547">
        <v>0</v>
      </c>
      <c r="I220" s="547">
        <f t="shared" si="7"/>
        <v>15397000</v>
      </c>
      <c r="J220" s="547">
        <v>15089060</v>
      </c>
      <c r="K220" s="547">
        <v>0</v>
      </c>
      <c r="L220" s="547">
        <v>0</v>
      </c>
      <c r="M220" s="547">
        <v>0</v>
      </c>
      <c r="N220" s="547">
        <v>0</v>
      </c>
      <c r="O220" s="547">
        <v>307940</v>
      </c>
      <c r="P220" s="547">
        <v>0</v>
      </c>
      <c r="Q220" s="547">
        <v>0</v>
      </c>
      <c r="R220" s="547">
        <v>0</v>
      </c>
      <c r="S220" s="547">
        <v>0</v>
      </c>
      <c r="T220" s="547">
        <v>0</v>
      </c>
      <c r="U220" s="547">
        <v>0</v>
      </c>
    </row>
    <row r="221" spans="2:21" x14ac:dyDescent="0.2">
      <c r="B221" s="374" t="s">
        <v>266</v>
      </c>
      <c r="C221" s="376" t="s">
        <v>374</v>
      </c>
      <c r="D221" s="375" t="s">
        <v>297</v>
      </c>
      <c r="E221" s="376" t="s">
        <v>300</v>
      </c>
      <c r="F221" s="548">
        <v>200000</v>
      </c>
      <c r="G221" s="547">
        <f t="shared" si="6"/>
        <v>0</v>
      </c>
      <c r="H221" s="547">
        <v>0</v>
      </c>
      <c r="I221" s="547">
        <f t="shared" si="7"/>
        <v>200000</v>
      </c>
      <c r="J221" s="547"/>
      <c r="K221" s="547">
        <v>20000</v>
      </c>
      <c r="L221" s="547">
        <v>20000</v>
      </c>
      <c r="M221" s="547">
        <v>20000</v>
      </c>
      <c r="N221" s="547">
        <v>20000</v>
      </c>
      <c r="O221" s="547">
        <v>20000</v>
      </c>
      <c r="P221" s="547">
        <v>20000</v>
      </c>
      <c r="Q221" s="547">
        <v>20000</v>
      </c>
      <c r="R221" s="547">
        <v>20000</v>
      </c>
      <c r="S221" s="547">
        <v>20000</v>
      </c>
      <c r="T221" s="547">
        <v>20000</v>
      </c>
      <c r="U221" s="547">
        <v>0</v>
      </c>
    </row>
    <row r="222" spans="2:21" x14ac:dyDescent="0.2">
      <c r="B222" s="374" t="s">
        <v>266</v>
      </c>
      <c r="C222" s="376" t="s">
        <v>375</v>
      </c>
      <c r="D222" s="375" t="s">
        <v>138</v>
      </c>
      <c r="E222" s="376" t="s">
        <v>300</v>
      </c>
      <c r="F222" s="548">
        <v>2674000</v>
      </c>
      <c r="G222" s="547">
        <f t="shared" si="6"/>
        <v>0</v>
      </c>
      <c r="H222" s="547">
        <v>0</v>
      </c>
      <c r="I222" s="547">
        <f t="shared" si="7"/>
        <v>2674000</v>
      </c>
      <c r="J222" s="547">
        <v>2406600</v>
      </c>
      <c r="K222" s="547">
        <v>267400</v>
      </c>
      <c r="L222" s="547">
        <v>0</v>
      </c>
      <c r="M222" s="547">
        <v>0</v>
      </c>
      <c r="N222" s="547">
        <v>0</v>
      </c>
      <c r="O222" s="547">
        <v>0</v>
      </c>
      <c r="P222" s="547">
        <v>0</v>
      </c>
      <c r="Q222" s="547">
        <v>0</v>
      </c>
      <c r="R222" s="547">
        <v>0</v>
      </c>
      <c r="S222" s="547">
        <v>0</v>
      </c>
      <c r="T222" s="547">
        <v>0</v>
      </c>
      <c r="U222" s="547">
        <v>0</v>
      </c>
    </row>
    <row r="223" spans="2:21" x14ac:dyDescent="0.2">
      <c r="B223" s="374" t="s">
        <v>266</v>
      </c>
      <c r="C223" s="376" t="s">
        <v>376</v>
      </c>
      <c r="D223" s="375" t="s">
        <v>138</v>
      </c>
      <c r="E223" s="376" t="s">
        <v>300</v>
      </c>
      <c r="F223" s="548">
        <v>5000</v>
      </c>
      <c r="G223" s="547">
        <f t="shared" si="6"/>
        <v>0</v>
      </c>
      <c r="H223" s="547">
        <v>0</v>
      </c>
      <c r="I223" s="547">
        <f t="shared" si="7"/>
        <v>5000</v>
      </c>
      <c r="J223" s="547">
        <v>0</v>
      </c>
      <c r="K223" s="547">
        <v>500</v>
      </c>
      <c r="L223" s="547">
        <v>500</v>
      </c>
      <c r="M223" s="547">
        <v>500</v>
      </c>
      <c r="N223" s="547">
        <v>500</v>
      </c>
      <c r="O223" s="547">
        <v>500</v>
      </c>
      <c r="P223" s="547">
        <v>500</v>
      </c>
      <c r="Q223" s="547">
        <v>500</v>
      </c>
      <c r="R223" s="547">
        <v>500</v>
      </c>
      <c r="S223" s="547">
        <v>500</v>
      </c>
      <c r="T223" s="547">
        <v>500</v>
      </c>
      <c r="U223" s="547">
        <v>0</v>
      </c>
    </row>
    <row r="224" spans="2:21" x14ac:dyDescent="0.2">
      <c r="B224" s="374" t="s">
        <v>266</v>
      </c>
      <c r="C224" s="376" t="s">
        <v>377</v>
      </c>
      <c r="D224" s="375" t="s">
        <v>138</v>
      </c>
      <c r="E224" s="376" t="s">
        <v>300</v>
      </c>
      <c r="F224" s="548">
        <v>1</v>
      </c>
      <c r="G224" s="547">
        <f t="shared" si="6"/>
        <v>1</v>
      </c>
      <c r="H224" s="547">
        <v>0</v>
      </c>
      <c r="I224" s="547">
        <f t="shared" si="7"/>
        <v>1</v>
      </c>
      <c r="J224" s="547">
        <v>1</v>
      </c>
      <c r="K224" s="547">
        <v>0</v>
      </c>
      <c r="L224" s="547">
        <v>0</v>
      </c>
      <c r="M224" s="547">
        <v>0</v>
      </c>
      <c r="N224" s="547">
        <v>0</v>
      </c>
      <c r="O224" s="547">
        <v>0</v>
      </c>
      <c r="P224" s="547">
        <v>0</v>
      </c>
      <c r="Q224" s="547">
        <v>0</v>
      </c>
      <c r="R224" s="547">
        <v>0</v>
      </c>
      <c r="S224" s="547">
        <v>0</v>
      </c>
      <c r="T224" s="547">
        <v>0</v>
      </c>
      <c r="U224" s="547">
        <v>0</v>
      </c>
    </row>
    <row r="225" spans="2:23" x14ac:dyDescent="0.2">
      <c r="B225" s="374" t="s">
        <v>266</v>
      </c>
      <c r="C225" s="376" t="s">
        <v>378</v>
      </c>
      <c r="D225" s="375" t="s">
        <v>138</v>
      </c>
      <c r="E225" s="376" t="s">
        <v>379</v>
      </c>
      <c r="F225" s="548">
        <v>505608</v>
      </c>
      <c r="G225" s="547">
        <f t="shared" si="6"/>
        <v>0</v>
      </c>
      <c r="H225" s="547">
        <v>65337.807249899452</v>
      </c>
      <c r="I225" s="547">
        <f t="shared" si="7"/>
        <v>440270.19275010057</v>
      </c>
      <c r="J225" s="547">
        <v>36689.182729175045</v>
      </c>
      <c r="K225" s="547">
        <v>36689.182729175045</v>
      </c>
      <c r="L225" s="547">
        <v>36689.182729175045</v>
      </c>
      <c r="M225" s="547">
        <v>36689.182729175045</v>
      </c>
      <c r="N225" s="547">
        <v>36689.182729175045</v>
      </c>
      <c r="O225" s="547">
        <v>36689.182729175045</v>
      </c>
      <c r="P225" s="547">
        <v>36689.182729175045</v>
      </c>
      <c r="Q225" s="547">
        <v>36689.182729175045</v>
      </c>
      <c r="R225" s="547">
        <v>36689.182729175045</v>
      </c>
      <c r="S225" s="547">
        <v>36689.182729175045</v>
      </c>
      <c r="T225" s="547">
        <v>36689.182729175045</v>
      </c>
      <c r="U225" s="547">
        <v>36689.182729175045</v>
      </c>
      <c r="W225" s="528"/>
    </row>
    <row r="226" spans="2:23" x14ac:dyDescent="0.2">
      <c r="B226" s="374" t="s">
        <v>266</v>
      </c>
      <c r="C226" s="376" t="s">
        <v>378</v>
      </c>
      <c r="D226" s="375" t="s">
        <v>138</v>
      </c>
      <c r="E226" s="376" t="s">
        <v>379</v>
      </c>
      <c r="F226" s="548">
        <v>126402</v>
      </c>
      <c r="G226" s="547">
        <f t="shared" si="6"/>
        <v>0</v>
      </c>
      <c r="H226" s="547">
        <v>16334.451812474863</v>
      </c>
      <c r="I226" s="547">
        <f t="shared" si="7"/>
        <v>110067.54818752514</v>
      </c>
      <c r="J226" s="547">
        <v>9172.2956822937613</v>
      </c>
      <c r="K226" s="547">
        <v>9172.2956822937613</v>
      </c>
      <c r="L226" s="547">
        <v>9172.2956822937613</v>
      </c>
      <c r="M226" s="547">
        <v>9172.2956822937613</v>
      </c>
      <c r="N226" s="547">
        <v>9172.2956822937613</v>
      </c>
      <c r="O226" s="547">
        <v>9172.2956822937613</v>
      </c>
      <c r="P226" s="547">
        <v>9172.2956822937613</v>
      </c>
      <c r="Q226" s="547">
        <v>9172.2956822937613</v>
      </c>
      <c r="R226" s="547">
        <v>9172.2956822937613</v>
      </c>
      <c r="S226" s="547">
        <v>9172.2956822937613</v>
      </c>
      <c r="T226" s="547">
        <v>9172.2956822937613</v>
      </c>
      <c r="U226" s="547">
        <v>9172.2956822937613</v>
      </c>
      <c r="W226" s="528"/>
    </row>
    <row r="227" spans="2:23" x14ac:dyDescent="0.2">
      <c r="B227" s="374" t="s">
        <v>266</v>
      </c>
      <c r="C227" s="376" t="s">
        <v>378</v>
      </c>
      <c r="D227" s="375" t="s">
        <v>138</v>
      </c>
      <c r="E227" s="376" t="s">
        <v>379</v>
      </c>
      <c r="F227" s="548">
        <v>126402</v>
      </c>
      <c r="G227" s="547">
        <f t="shared" si="6"/>
        <v>0</v>
      </c>
      <c r="H227" s="547">
        <v>16334.451812474863</v>
      </c>
      <c r="I227" s="547">
        <f t="shared" si="7"/>
        <v>110067.54818752514</v>
      </c>
      <c r="J227" s="547">
        <v>9172.2956822937613</v>
      </c>
      <c r="K227" s="547">
        <v>9172.2956822937613</v>
      </c>
      <c r="L227" s="547">
        <v>9172.2956822937613</v>
      </c>
      <c r="M227" s="547">
        <v>9172.2956822937613</v>
      </c>
      <c r="N227" s="547">
        <v>9172.2956822937613</v>
      </c>
      <c r="O227" s="547">
        <v>9172.2956822937613</v>
      </c>
      <c r="P227" s="547">
        <v>9172.2956822937613</v>
      </c>
      <c r="Q227" s="547">
        <v>9172.2956822937613</v>
      </c>
      <c r="R227" s="547">
        <v>9172.2956822937613</v>
      </c>
      <c r="S227" s="547">
        <v>9172.2956822937613</v>
      </c>
      <c r="T227" s="547">
        <v>9172.2956822937613</v>
      </c>
      <c r="U227" s="547">
        <v>9172.2956822937613</v>
      </c>
      <c r="W227" s="528"/>
    </row>
    <row r="228" spans="2:23" x14ac:dyDescent="0.2">
      <c r="B228" s="374" t="s">
        <v>266</v>
      </c>
      <c r="C228" s="376" t="s">
        <v>378</v>
      </c>
      <c r="D228" s="375" t="s">
        <v>138</v>
      </c>
      <c r="E228" s="376" t="s">
        <v>379</v>
      </c>
      <c r="F228" s="548">
        <v>50561</v>
      </c>
      <c r="G228" s="547">
        <f t="shared" si="6"/>
        <v>0</v>
      </c>
      <c r="H228" s="547">
        <v>6533.806570232603</v>
      </c>
      <c r="I228" s="547">
        <f t="shared" si="7"/>
        <v>44027.193429767394</v>
      </c>
      <c r="J228" s="547">
        <v>3668.9327858139495</v>
      </c>
      <c r="K228" s="547">
        <v>3668.9327858139495</v>
      </c>
      <c r="L228" s="547">
        <v>3668.9327858139495</v>
      </c>
      <c r="M228" s="547">
        <v>3668.9327858139495</v>
      </c>
      <c r="N228" s="547">
        <v>3668.9327858139495</v>
      </c>
      <c r="O228" s="547">
        <v>3668.9327858139495</v>
      </c>
      <c r="P228" s="547">
        <v>3668.9327858139495</v>
      </c>
      <c r="Q228" s="547">
        <v>3668.9327858139495</v>
      </c>
      <c r="R228" s="547">
        <v>3668.9327858139495</v>
      </c>
      <c r="S228" s="547">
        <v>3668.9327858139495</v>
      </c>
      <c r="T228" s="547">
        <v>3668.9327858139495</v>
      </c>
      <c r="U228" s="547">
        <v>3668.9327858139495</v>
      </c>
      <c r="W228" s="528"/>
    </row>
    <row r="229" spans="2:23" x14ac:dyDescent="0.2">
      <c r="B229" s="374" t="s">
        <v>266</v>
      </c>
      <c r="C229" s="376" t="s">
        <v>378</v>
      </c>
      <c r="D229" s="375" t="s">
        <v>138</v>
      </c>
      <c r="E229" s="376" t="s">
        <v>379</v>
      </c>
      <c r="F229" s="548">
        <v>505608</v>
      </c>
      <c r="G229" s="547">
        <f t="shared" si="6"/>
        <v>0</v>
      </c>
      <c r="H229" s="547">
        <v>65337.807249899452</v>
      </c>
      <c r="I229" s="547">
        <f t="shared" si="7"/>
        <v>440270.19275010057</v>
      </c>
      <c r="J229" s="547">
        <v>36689.182729175045</v>
      </c>
      <c r="K229" s="547">
        <v>36689.182729175045</v>
      </c>
      <c r="L229" s="547">
        <v>36689.182729175045</v>
      </c>
      <c r="M229" s="547">
        <v>36689.182729175045</v>
      </c>
      <c r="N229" s="547">
        <v>36689.182729175045</v>
      </c>
      <c r="O229" s="547">
        <v>36689.182729175045</v>
      </c>
      <c r="P229" s="547">
        <v>36689.182729175045</v>
      </c>
      <c r="Q229" s="547">
        <v>36689.182729175045</v>
      </c>
      <c r="R229" s="547">
        <v>36689.182729175045</v>
      </c>
      <c r="S229" s="547">
        <v>36689.182729175045</v>
      </c>
      <c r="T229" s="547">
        <v>36689.182729175045</v>
      </c>
      <c r="U229" s="547">
        <v>36689.182729175045</v>
      </c>
      <c r="W229" s="528"/>
    </row>
    <row r="230" spans="2:23" x14ac:dyDescent="0.2">
      <c r="B230" s="374" t="s">
        <v>266</v>
      </c>
      <c r="C230" s="376" t="s">
        <v>378</v>
      </c>
      <c r="D230" s="375" t="s">
        <v>138</v>
      </c>
      <c r="E230" s="376" t="s">
        <v>379</v>
      </c>
      <c r="F230" s="548">
        <v>530889</v>
      </c>
      <c r="G230" s="547">
        <f t="shared" si="6"/>
        <v>0</v>
      </c>
      <c r="H230" s="547">
        <v>68604.775148122397</v>
      </c>
      <c r="I230" s="547">
        <f t="shared" si="7"/>
        <v>462284.2248518776</v>
      </c>
      <c r="J230" s="547">
        <v>38523.685404323136</v>
      </c>
      <c r="K230" s="547">
        <v>38523.685404323136</v>
      </c>
      <c r="L230" s="547">
        <v>38523.685404323136</v>
      </c>
      <c r="M230" s="547">
        <v>38523.685404323136</v>
      </c>
      <c r="N230" s="547">
        <v>38523.685404323136</v>
      </c>
      <c r="O230" s="547">
        <v>38523.685404323136</v>
      </c>
      <c r="P230" s="547">
        <v>38523.685404323136</v>
      </c>
      <c r="Q230" s="547">
        <v>38523.685404323136</v>
      </c>
      <c r="R230" s="547">
        <v>38523.685404323136</v>
      </c>
      <c r="S230" s="547">
        <v>38523.685404323136</v>
      </c>
      <c r="T230" s="547">
        <v>38523.685404323136</v>
      </c>
      <c r="U230" s="547">
        <v>38523.685404323136</v>
      </c>
      <c r="W230" s="528"/>
    </row>
    <row r="231" spans="2:23" x14ac:dyDescent="0.2">
      <c r="B231" s="374" t="s">
        <v>266</v>
      </c>
      <c r="C231" s="376" t="s">
        <v>378</v>
      </c>
      <c r="D231" s="375" t="s">
        <v>138</v>
      </c>
      <c r="E231" s="376" t="s">
        <v>379</v>
      </c>
      <c r="F231" s="548">
        <v>14485670</v>
      </c>
      <c r="G231" s="547">
        <f t="shared" si="6"/>
        <v>0</v>
      </c>
      <c r="H231" s="547">
        <v>1871928.2810905897</v>
      </c>
      <c r="I231" s="547">
        <f t="shared" si="7"/>
        <v>12613741.718909411</v>
      </c>
      <c r="J231" s="547">
        <v>1051145.1432424509</v>
      </c>
      <c r="K231" s="547">
        <v>1051145.1432424509</v>
      </c>
      <c r="L231" s="547">
        <v>1051145.1432424509</v>
      </c>
      <c r="M231" s="547">
        <v>1051145.1432424509</v>
      </c>
      <c r="N231" s="547">
        <v>1051145.1432424509</v>
      </c>
      <c r="O231" s="547">
        <v>1051145.1432424509</v>
      </c>
      <c r="P231" s="547">
        <v>1051145.1432424509</v>
      </c>
      <c r="Q231" s="547">
        <v>1051145.1432424509</v>
      </c>
      <c r="R231" s="547">
        <v>1051145.1432424509</v>
      </c>
      <c r="S231" s="547">
        <v>1051145.1432424509</v>
      </c>
      <c r="T231" s="547">
        <v>1051145.1432424509</v>
      </c>
      <c r="U231" s="547">
        <v>1051145.1432424509</v>
      </c>
      <c r="W231" s="528"/>
    </row>
    <row r="232" spans="2:23" x14ac:dyDescent="0.2">
      <c r="B232" s="374" t="s">
        <v>266</v>
      </c>
      <c r="C232" s="376" t="s">
        <v>378</v>
      </c>
      <c r="D232" s="375" t="s">
        <v>138</v>
      </c>
      <c r="E232" s="376" t="s">
        <v>379</v>
      </c>
      <c r="F232" s="548">
        <v>3412854</v>
      </c>
      <c r="G232" s="547">
        <f t="shared" si="6"/>
        <v>0</v>
      </c>
      <c r="H232" s="547">
        <v>441030.19893682125</v>
      </c>
      <c r="I232" s="547">
        <f t="shared" si="7"/>
        <v>2971823.8010631786</v>
      </c>
      <c r="J232" s="547">
        <v>247651.98342193154</v>
      </c>
      <c r="K232" s="547">
        <v>247651.98342193154</v>
      </c>
      <c r="L232" s="547">
        <v>247651.98342193154</v>
      </c>
      <c r="M232" s="547">
        <v>247651.98342193154</v>
      </c>
      <c r="N232" s="547">
        <v>247651.98342193154</v>
      </c>
      <c r="O232" s="547">
        <v>247651.98342193154</v>
      </c>
      <c r="P232" s="547">
        <v>247651.98342193154</v>
      </c>
      <c r="Q232" s="547">
        <v>247651.98342193154</v>
      </c>
      <c r="R232" s="547">
        <v>247651.98342193154</v>
      </c>
      <c r="S232" s="547">
        <v>247651.98342193154</v>
      </c>
      <c r="T232" s="547">
        <v>247651.98342193154</v>
      </c>
      <c r="U232" s="547">
        <v>247651.98342193154</v>
      </c>
      <c r="W232" s="528"/>
    </row>
    <row r="233" spans="2:23" x14ac:dyDescent="0.2">
      <c r="B233" s="374" t="s">
        <v>266</v>
      </c>
      <c r="C233" s="376" t="s">
        <v>378</v>
      </c>
      <c r="D233" s="375" t="s">
        <v>138</v>
      </c>
      <c r="E233" s="376" t="s">
        <v>379</v>
      </c>
      <c r="F233" s="548">
        <v>1339862</v>
      </c>
      <c r="G233" s="547">
        <f t="shared" si="6"/>
        <v>0</v>
      </c>
      <c r="H233" s="547">
        <v>173145.29259320415</v>
      </c>
      <c r="I233" s="547">
        <f t="shared" si="7"/>
        <v>1166716.7074067958</v>
      </c>
      <c r="J233" s="547">
        <v>97226.392283899651</v>
      </c>
      <c r="K233" s="547">
        <v>97226.392283899651</v>
      </c>
      <c r="L233" s="547">
        <v>97226.392283899651</v>
      </c>
      <c r="M233" s="547">
        <v>97226.392283899651</v>
      </c>
      <c r="N233" s="547">
        <v>97226.392283899651</v>
      </c>
      <c r="O233" s="547">
        <v>97226.392283899651</v>
      </c>
      <c r="P233" s="547">
        <v>97226.392283899651</v>
      </c>
      <c r="Q233" s="547">
        <v>97226.392283899651</v>
      </c>
      <c r="R233" s="547">
        <v>97226.392283899651</v>
      </c>
      <c r="S233" s="547">
        <v>97226.392283899651</v>
      </c>
      <c r="T233" s="547">
        <v>97226.392283899651</v>
      </c>
      <c r="U233" s="547">
        <v>97226.392283899651</v>
      </c>
      <c r="W233" s="528"/>
    </row>
    <row r="234" spans="2:23" x14ac:dyDescent="0.2">
      <c r="B234" s="374" t="s">
        <v>266</v>
      </c>
      <c r="C234" s="376" t="s">
        <v>378</v>
      </c>
      <c r="D234" s="375" t="s">
        <v>138</v>
      </c>
      <c r="E234" s="376" t="s">
        <v>379</v>
      </c>
      <c r="F234" s="548">
        <v>1011216</v>
      </c>
      <c r="G234" s="547">
        <f t="shared" si="6"/>
        <v>0</v>
      </c>
      <c r="H234" s="547">
        <v>130675.6144997989</v>
      </c>
      <c r="I234" s="547">
        <f t="shared" si="7"/>
        <v>880540.38550020114</v>
      </c>
      <c r="J234" s="547">
        <v>73378.36545835009</v>
      </c>
      <c r="K234" s="547">
        <v>73378.36545835009</v>
      </c>
      <c r="L234" s="547">
        <v>73378.36545835009</v>
      </c>
      <c r="M234" s="547">
        <v>73378.36545835009</v>
      </c>
      <c r="N234" s="547">
        <v>73378.36545835009</v>
      </c>
      <c r="O234" s="547">
        <v>73378.36545835009</v>
      </c>
      <c r="P234" s="547">
        <v>73378.36545835009</v>
      </c>
      <c r="Q234" s="547">
        <v>73378.36545835009</v>
      </c>
      <c r="R234" s="547">
        <v>73378.36545835009</v>
      </c>
      <c r="S234" s="547">
        <v>73378.36545835009</v>
      </c>
      <c r="T234" s="547">
        <v>73378.36545835009</v>
      </c>
      <c r="U234" s="547">
        <v>73378.36545835009</v>
      </c>
      <c r="W234" s="528"/>
    </row>
    <row r="235" spans="2:23" x14ac:dyDescent="0.2">
      <c r="B235" s="374" t="s">
        <v>266</v>
      </c>
      <c r="C235" s="376" t="s">
        <v>378</v>
      </c>
      <c r="D235" s="375" t="s">
        <v>138</v>
      </c>
      <c r="E235" s="376" t="s">
        <v>379</v>
      </c>
      <c r="F235" s="548">
        <v>480328</v>
      </c>
      <c r="G235" s="547">
        <f t="shared" si="6"/>
        <v>0</v>
      </c>
      <c r="H235" s="547">
        <v>62070.968577889791</v>
      </c>
      <c r="I235" s="547">
        <f t="shared" si="7"/>
        <v>418257.03142211022</v>
      </c>
      <c r="J235" s="547">
        <v>34854.752618509185</v>
      </c>
      <c r="K235" s="547">
        <v>34854.752618509185</v>
      </c>
      <c r="L235" s="547">
        <v>34854.752618509185</v>
      </c>
      <c r="M235" s="547">
        <v>34854.752618509185</v>
      </c>
      <c r="N235" s="547">
        <v>34854.752618509185</v>
      </c>
      <c r="O235" s="547">
        <v>34854.752618509185</v>
      </c>
      <c r="P235" s="547">
        <v>34854.752618509185</v>
      </c>
      <c r="Q235" s="547">
        <v>34854.752618509185</v>
      </c>
      <c r="R235" s="547">
        <v>34854.752618509185</v>
      </c>
      <c r="S235" s="547">
        <v>34854.752618509185</v>
      </c>
      <c r="T235" s="547">
        <v>34854.752618509185</v>
      </c>
      <c r="U235" s="547">
        <v>34854.752618509185</v>
      </c>
      <c r="W235" s="528"/>
    </row>
    <row r="236" spans="2:23" x14ac:dyDescent="0.2">
      <c r="B236" s="374" t="s">
        <v>266</v>
      </c>
      <c r="C236" s="376" t="s">
        <v>378</v>
      </c>
      <c r="D236" s="375" t="s">
        <v>138</v>
      </c>
      <c r="E236" s="376" t="s">
        <v>379</v>
      </c>
      <c r="F236" s="548">
        <v>379206</v>
      </c>
      <c r="G236" s="547">
        <f t="shared" ref="G236:G299" si="8">IF(F236&lt;1000,F236,F236*$BC$44)</f>
        <v>0</v>
      </c>
      <c r="H236" s="547">
        <v>49003.355437424587</v>
      </c>
      <c r="I236" s="547">
        <f t="shared" si="7"/>
        <v>330202.64456257538</v>
      </c>
      <c r="J236" s="547">
        <v>27516.887046881282</v>
      </c>
      <c r="K236" s="547">
        <v>27516.887046881282</v>
      </c>
      <c r="L236" s="547">
        <v>27516.887046881282</v>
      </c>
      <c r="M236" s="547">
        <v>27516.887046881282</v>
      </c>
      <c r="N236" s="547">
        <v>27516.887046881282</v>
      </c>
      <c r="O236" s="547">
        <v>27516.887046881282</v>
      </c>
      <c r="P236" s="547">
        <v>27516.887046881282</v>
      </c>
      <c r="Q236" s="547">
        <v>27516.887046881282</v>
      </c>
      <c r="R236" s="547">
        <v>27516.887046881282</v>
      </c>
      <c r="S236" s="547">
        <v>27516.887046881282</v>
      </c>
      <c r="T236" s="547">
        <v>27516.887046881282</v>
      </c>
      <c r="U236" s="547">
        <v>27516.887046881282</v>
      </c>
      <c r="W236" s="528"/>
    </row>
    <row r="237" spans="2:23" x14ac:dyDescent="0.2">
      <c r="B237" s="374" t="s">
        <v>266</v>
      </c>
      <c r="C237" s="376" t="s">
        <v>378</v>
      </c>
      <c r="D237" s="375" t="s">
        <v>138</v>
      </c>
      <c r="E237" s="376" t="s">
        <v>379</v>
      </c>
      <c r="F237" s="548">
        <v>2426919</v>
      </c>
      <c r="G237" s="547">
        <f t="shared" si="8"/>
        <v>0</v>
      </c>
      <c r="H237" s="547">
        <v>313621.55233524536</v>
      </c>
      <c r="I237" s="547">
        <f t="shared" si="7"/>
        <v>2113297.4476647545</v>
      </c>
      <c r="J237" s="547">
        <v>176108.12063872954</v>
      </c>
      <c r="K237" s="547">
        <v>176108.12063872954</v>
      </c>
      <c r="L237" s="547">
        <v>176108.12063872954</v>
      </c>
      <c r="M237" s="547">
        <v>176108.12063872954</v>
      </c>
      <c r="N237" s="547">
        <v>176108.12063872954</v>
      </c>
      <c r="O237" s="547">
        <v>176108.12063872954</v>
      </c>
      <c r="P237" s="547">
        <v>176108.12063872954</v>
      </c>
      <c r="Q237" s="547">
        <v>176108.12063872954</v>
      </c>
      <c r="R237" s="547">
        <v>176108.12063872954</v>
      </c>
      <c r="S237" s="547">
        <v>176108.12063872954</v>
      </c>
      <c r="T237" s="547">
        <v>176108.12063872954</v>
      </c>
      <c r="U237" s="547">
        <v>176108.12063872954</v>
      </c>
      <c r="W237" s="528"/>
    </row>
    <row r="238" spans="2:23" x14ac:dyDescent="0.2">
      <c r="B238" s="374" t="s">
        <v>266</v>
      </c>
      <c r="C238" s="376" t="s">
        <v>378</v>
      </c>
      <c r="D238" s="375" t="s">
        <v>138</v>
      </c>
      <c r="E238" s="376" t="s">
        <v>379</v>
      </c>
      <c r="F238" s="548">
        <v>328646</v>
      </c>
      <c r="G238" s="547">
        <f t="shared" si="8"/>
        <v>0</v>
      </c>
      <c r="H238" s="547">
        <v>42469.678093405273</v>
      </c>
      <c r="I238" s="547">
        <f t="shared" si="7"/>
        <v>286176.32190659473</v>
      </c>
      <c r="J238" s="547">
        <v>23848.026825549561</v>
      </c>
      <c r="K238" s="547">
        <v>23848.026825549561</v>
      </c>
      <c r="L238" s="547">
        <v>23848.026825549561</v>
      </c>
      <c r="M238" s="547">
        <v>23848.026825549561</v>
      </c>
      <c r="N238" s="547">
        <v>23848.026825549561</v>
      </c>
      <c r="O238" s="547">
        <v>23848.026825549561</v>
      </c>
      <c r="P238" s="547">
        <v>23848.026825549561</v>
      </c>
      <c r="Q238" s="547">
        <v>23848.026825549561</v>
      </c>
      <c r="R238" s="547">
        <v>23848.026825549561</v>
      </c>
      <c r="S238" s="547">
        <v>23848.026825549561</v>
      </c>
      <c r="T238" s="547">
        <v>23848.026825549561</v>
      </c>
      <c r="U238" s="547">
        <v>23848.026825549561</v>
      </c>
      <c r="W238" s="528"/>
    </row>
    <row r="239" spans="2:23" x14ac:dyDescent="0.2">
      <c r="B239" s="374" t="s">
        <v>266</v>
      </c>
      <c r="C239" s="376" t="s">
        <v>378</v>
      </c>
      <c r="D239" s="375" t="s">
        <v>138</v>
      </c>
      <c r="E239" s="376" t="s">
        <v>379</v>
      </c>
      <c r="F239" s="548">
        <v>783693</v>
      </c>
      <c r="G239" s="547">
        <f t="shared" si="8"/>
        <v>0</v>
      </c>
      <c r="H239" s="547">
        <v>101273.67877307213</v>
      </c>
      <c r="I239" s="547">
        <f t="shared" si="7"/>
        <v>682419.32122692792</v>
      </c>
      <c r="J239" s="547">
        <v>56868.276768910662</v>
      </c>
      <c r="K239" s="547">
        <v>56868.276768910662</v>
      </c>
      <c r="L239" s="547">
        <v>56868.276768910662</v>
      </c>
      <c r="M239" s="547">
        <v>56868.276768910662</v>
      </c>
      <c r="N239" s="547">
        <v>56868.276768910662</v>
      </c>
      <c r="O239" s="547">
        <v>56868.276768910662</v>
      </c>
      <c r="P239" s="547">
        <v>56868.276768910662</v>
      </c>
      <c r="Q239" s="547">
        <v>56868.276768910662</v>
      </c>
      <c r="R239" s="547">
        <v>56868.276768910662</v>
      </c>
      <c r="S239" s="547">
        <v>56868.276768910662</v>
      </c>
      <c r="T239" s="547">
        <v>56868.276768910662</v>
      </c>
      <c r="U239" s="547">
        <v>56868.276768910662</v>
      </c>
      <c r="W239" s="528"/>
    </row>
    <row r="240" spans="2:23" x14ac:dyDescent="0.2">
      <c r="B240" s="374" t="s">
        <v>266</v>
      </c>
      <c r="C240" s="376" t="s">
        <v>378</v>
      </c>
      <c r="D240" s="375" t="s">
        <v>138</v>
      </c>
      <c r="E240" s="376" t="s">
        <v>379</v>
      </c>
      <c r="F240" s="548">
        <v>50561</v>
      </c>
      <c r="G240" s="547">
        <f t="shared" si="8"/>
        <v>0</v>
      </c>
      <c r="H240" s="547">
        <v>6533.806570232603</v>
      </c>
      <c r="I240" s="547">
        <f t="shared" si="7"/>
        <v>44027.193429767394</v>
      </c>
      <c r="J240" s="547">
        <v>3668.9327858139495</v>
      </c>
      <c r="K240" s="547">
        <v>3668.9327858139495</v>
      </c>
      <c r="L240" s="547">
        <v>3668.9327858139495</v>
      </c>
      <c r="M240" s="547">
        <v>3668.9327858139495</v>
      </c>
      <c r="N240" s="547">
        <v>3668.9327858139495</v>
      </c>
      <c r="O240" s="547">
        <v>3668.9327858139495</v>
      </c>
      <c r="P240" s="547">
        <v>3668.9327858139495</v>
      </c>
      <c r="Q240" s="547">
        <v>3668.9327858139495</v>
      </c>
      <c r="R240" s="547">
        <v>3668.9327858139495</v>
      </c>
      <c r="S240" s="547">
        <v>3668.9327858139495</v>
      </c>
      <c r="T240" s="547">
        <v>3668.9327858139495</v>
      </c>
      <c r="U240" s="547">
        <v>3668.9327858139495</v>
      </c>
      <c r="W240" s="528"/>
    </row>
    <row r="241" spans="2:23" x14ac:dyDescent="0.2">
      <c r="B241" s="374" t="s">
        <v>266</v>
      </c>
      <c r="C241" s="376" t="s">
        <v>378</v>
      </c>
      <c r="D241" s="375" t="s">
        <v>138</v>
      </c>
      <c r="E241" s="376" t="s">
        <v>379</v>
      </c>
      <c r="F241" s="548">
        <v>379206</v>
      </c>
      <c r="G241" s="547">
        <f t="shared" si="8"/>
        <v>0</v>
      </c>
      <c r="H241" s="547">
        <v>49003.355437424587</v>
      </c>
      <c r="I241" s="547">
        <f t="shared" si="7"/>
        <v>330202.64456257538</v>
      </c>
      <c r="J241" s="547">
        <v>27516.887046881282</v>
      </c>
      <c r="K241" s="547">
        <v>27516.887046881282</v>
      </c>
      <c r="L241" s="547">
        <v>27516.887046881282</v>
      </c>
      <c r="M241" s="547">
        <v>27516.887046881282</v>
      </c>
      <c r="N241" s="547">
        <v>27516.887046881282</v>
      </c>
      <c r="O241" s="547">
        <v>27516.887046881282</v>
      </c>
      <c r="P241" s="547">
        <v>27516.887046881282</v>
      </c>
      <c r="Q241" s="547">
        <v>27516.887046881282</v>
      </c>
      <c r="R241" s="547">
        <v>27516.887046881282</v>
      </c>
      <c r="S241" s="547">
        <v>27516.887046881282</v>
      </c>
      <c r="T241" s="547">
        <v>27516.887046881282</v>
      </c>
      <c r="U241" s="547">
        <v>27516.887046881282</v>
      </c>
      <c r="W241" s="528"/>
    </row>
    <row r="242" spans="2:23" x14ac:dyDescent="0.2">
      <c r="B242" s="374" t="s">
        <v>266</v>
      </c>
      <c r="C242" s="376" t="s">
        <v>378</v>
      </c>
      <c r="D242" s="375" t="s">
        <v>138</v>
      </c>
      <c r="E242" s="376" t="s">
        <v>379</v>
      </c>
      <c r="F242" s="548">
        <v>404487</v>
      </c>
      <c r="G242" s="547">
        <f t="shared" si="8"/>
        <v>0</v>
      </c>
      <c r="H242" s="547">
        <v>52270.323335647532</v>
      </c>
      <c r="I242" s="547">
        <f t="shared" si="7"/>
        <v>352216.67666435248</v>
      </c>
      <c r="J242" s="547">
        <v>29351.389722029373</v>
      </c>
      <c r="K242" s="547">
        <v>29351.389722029373</v>
      </c>
      <c r="L242" s="547">
        <v>29351.389722029373</v>
      </c>
      <c r="M242" s="547">
        <v>29351.389722029373</v>
      </c>
      <c r="N242" s="547">
        <v>29351.389722029373</v>
      </c>
      <c r="O242" s="547">
        <v>29351.389722029373</v>
      </c>
      <c r="P242" s="547">
        <v>29351.389722029373</v>
      </c>
      <c r="Q242" s="547">
        <v>29351.389722029373</v>
      </c>
      <c r="R242" s="547">
        <v>29351.389722029373</v>
      </c>
      <c r="S242" s="547">
        <v>29351.389722029373</v>
      </c>
      <c r="T242" s="547">
        <v>29351.389722029373</v>
      </c>
      <c r="U242" s="547">
        <v>29351.389722029373</v>
      </c>
      <c r="W242" s="528"/>
    </row>
    <row r="243" spans="2:23" x14ac:dyDescent="0.2">
      <c r="B243" s="374" t="s">
        <v>266</v>
      </c>
      <c r="C243" s="376" t="s">
        <v>378</v>
      </c>
      <c r="D243" s="375" t="s">
        <v>138</v>
      </c>
      <c r="E243" s="376" t="s">
        <v>379</v>
      </c>
      <c r="F243" s="548">
        <v>126402</v>
      </c>
      <c r="G243" s="547">
        <f t="shared" si="8"/>
        <v>0</v>
      </c>
      <c r="H243" s="547">
        <v>16334.451812474863</v>
      </c>
      <c r="I243" s="547">
        <f t="shared" si="7"/>
        <v>110067.54818752514</v>
      </c>
      <c r="J243" s="547">
        <v>9172.2956822937613</v>
      </c>
      <c r="K243" s="547">
        <v>9172.2956822937613</v>
      </c>
      <c r="L243" s="547">
        <v>9172.2956822937613</v>
      </c>
      <c r="M243" s="547">
        <v>9172.2956822937613</v>
      </c>
      <c r="N243" s="547">
        <v>9172.2956822937613</v>
      </c>
      <c r="O243" s="547">
        <v>9172.2956822937613</v>
      </c>
      <c r="P243" s="547">
        <v>9172.2956822937613</v>
      </c>
      <c r="Q243" s="547">
        <v>9172.2956822937613</v>
      </c>
      <c r="R243" s="547">
        <v>9172.2956822937613</v>
      </c>
      <c r="S243" s="547">
        <v>9172.2956822937613</v>
      </c>
      <c r="T243" s="547">
        <v>9172.2956822937613</v>
      </c>
      <c r="U243" s="547">
        <v>9172.2956822937613</v>
      </c>
      <c r="W243" s="528"/>
    </row>
    <row r="244" spans="2:23" x14ac:dyDescent="0.2">
      <c r="B244" s="374" t="s">
        <v>266</v>
      </c>
      <c r="C244" s="376" t="s">
        <v>378</v>
      </c>
      <c r="D244" s="375" t="s">
        <v>138</v>
      </c>
      <c r="E244" s="376" t="s">
        <v>379</v>
      </c>
      <c r="F244" s="548">
        <v>227524</v>
      </c>
      <c r="G244" s="547">
        <f t="shared" si="8"/>
        <v>0</v>
      </c>
      <c r="H244" s="547">
        <v>29402.064952940069</v>
      </c>
      <c r="I244" s="547">
        <f t="shared" si="7"/>
        <v>198121.93504705993</v>
      </c>
      <c r="J244" s="547">
        <v>16510.161253921662</v>
      </c>
      <c r="K244" s="547">
        <v>16510.161253921662</v>
      </c>
      <c r="L244" s="547">
        <v>16510.161253921662</v>
      </c>
      <c r="M244" s="547">
        <v>16510.161253921662</v>
      </c>
      <c r="N244" s="547">
        <v>16510.161253921662</v>
      </c>
      <c r="O244" s="547">
        <v>16510.161253921662</v>
      </c>
      <c r="P244" s="547">
        <v>16510.161253921662</v>
      </c>
      <c r="Q244" s="547">
        <v>16510.161253921662</v>
      </c>
      <c r="R244" s="547">
        <v>16510.161253921662</v>
      </c>
      <c r="S244" s="547">
        <v>16510.161253921662</v>
      </c>
      <c r="T244" s="547">
        <v>16510.161253921662</v>
      </c>
      <c r="U244" s="547">
        <v>16510.161253921662</v>
      </c>
      <c r="W244" s="528"/>
    </row>
    <row r="245" spans="2:23" x14ac:dyDescent="0.2">
      <c r="B245" s="374" t="s">
        <v>266</v>
      </c>
      <c r="C245" s="376" t="s">
        <v>378</v>
      </c>
      <c r="D245" s="375" t="s">
        <v>138</v>
      </c>
      <c r="E245" s="376" t="s">
        <v>379</v>
      </c>
      <c r="F245" s="548">
        <v>176963</v>
      </c>
      <c r="G245" s="547">
        <f t="shared" si="8"/>
        <v>0</v>
      </c>
      <c r="H245" s="547">
        <v>22868.258382707463</v>
      </c>
      <c r="I245" s="547">
        <f t="shared" si="7"/>
        <v>154094.74161729254</v>
      </c>
      <c r="J245" s="547">
        <v>12841.228468107713</v>
      </c>
      <c r="K245" s="547">
        <v>12841.228468107713</v>
      </c>
      <c r="L245" s="547">
        <v>12841.228468107713</v>
      </c>
      <c r="M245" s="547">
        <v>12841.228468107713</v>
      </c>
      <c r="N245" s="547">
        <v>12841.228468107713</v>
      </c>
      <c r="O245" s="547">
        <v>12841.228468107713</v>
      </c>
      <c r="P245" s="547">
        <v>12841.228468107713</v>
      </c>
      <c r="Q245" s="547">
        <v>12841.228468107713</v>
      </c>
      <c r="R245" s="547">
        <v>12841.228468107713</v>
      </c>
      <c r="S245" s="547">
        <v>12841.228468107713</v>
      </c>
      <c r="T245" s="547">
        <v>12841.228468107713</v>
      </c>
      <c r="U245" s="547">
        <v>12841.228468107713</v>
      </c>
      <c r="W245" s="528"/>
    </row>
    <row r="246" spans="2:23" x14ac:dyDescent="0.2">
      <c r="B246" s="374" t="s">
        <v>266</v>
      </c>
      <c r="C246" s="376" t="s">
        <v>378</v>
      </c>
      <c r="D246" s="375" t="s">
        <v>138</v>
      </c>
      <c r="E246" s="376" t="s">
        <v>379</v>
      </c>
      <c r="F246" s="548">
        <v>75842</v>
      </c>
      <c r="G246" s="547">
        <f t="shared" si="8"/>
        <v>0</v>
      </c>
      <c r="H246" s="547">
        <v>9800.7744684555491</v>
      </c>
      <c r="I246" s="547">
        <f t="shared" si="7"/>
        <v>66041.225531544449</v>
      </c>
      <c r="J246" s="547">
        <v>5503.4354609620377</v>
      </c>
      <c r="K246" s="547">
        <v>5503.4354609620377</v>
      </c>
      <c r="L246" s="547">
        <v>5503.4354609620377</v>
      </c>
      <c r="M246" s="547">
        <v>5503.4354609620377</v>
      </c>
      <c r="N246" s="547">
        <v>5503.4354609620377</v>
      </c>
      <c r="O246" s="547">
        <v>5503.4354609620377</v>
      </c>
      <c r="P246" s="547">
        <v>5503.4354609620377</v>
      </c>
      <c r="Q246" s="547">
        <v>5503.4354609620377</v>
      </c>
      <c r="R246" s="547">
        <v>5503.4354609620377</v>
      </c>
      <c r="S246" s="547">
        <v>5503.4354609620377</v>
      </c>
      <c r="T246" s="547">
        <v>5503.4354609620377</v>
      </c>
      <c r="U246" s="547">
        <v>5503.4354609620377</v>
      </c>
      <c r="W246" s="528"/>
    </row>
    <row r="247" spans="2:23" x14ac:dyDescent="0.2">
      <c r="B247" s="374" t="s">
        <v>266</v>
      </c>
      <c r="C247" s="376" t="s">
        <v>378</v>
      </c>
      <c r="D247" s="375" t="s">
        <v>138</v>
      </c>
      <c r="E247" s="376" t="s">
        <v>379</v>
      </c>
      <c r="F247" s="548">
        <v>75842</v>
      </c>
      <c r="G247" s="547">
        <f t="shared" si="8"/>
        <v>0</v>
      </c>
      <c r="H247" s="547">
        <v>9800.7744684555491</v>
      </c>
      <c r="I247" s="547">
        <f t="shared" si="7"/>
        <v>66041.225531544449</v>
      </c>
      <c r="J247" s="547">
        <v>5503.4354609620377</v>
      </c>
      <c r="K247" s="547">
        <v>5503.4354609620377</v>
      </c>
      <c r="L247" s="547">
        <v>5503.4354609620377</v>
      </c>
      <c r="M247" s="547">
        <v>5503.4354609620377</v>
      </c>
      <c r="N247" s="547">
        <v>5503.4354609620377</v>
      </c>
      <c r="O247" s="547">
        <v>5503.4354609620377</v>
      </c>
      <c r="P247" s="547">
        <v>5503.4354609620377</v>
      </c>
      <c r="Q247" s="547">
        <v>5503.4354609620377</v>
      </c>
      <c r="R247" s="547">
        <v>5503.4354609620377</v>
      </c>
      <c r="S247" s="547">
        <v>5503.4354609620377</v>
      </c>
      <c r="T247" s="547">
        <v>5503.4354609620377</v>
      </c>
      <c r="U247" s="547">
        <v>5503.4354609620377</v>
      </c>
      <c r="W247" s="528"/>
    </row>
    <row r="248" spans="2:23" x14ac:dyDescent="0.2">
      <c r="B248" s="374" t="s">
        <v>266</v>
      </c>
      <c r="C248" s="376" t="s">
        <v>378</v>
      </c>
      <c r="D248" s="375" t="s">
        <v>138</v>
      </c>
      <c r="E248" s="376" t="s">
        <v>379</v>
      </c>
      <c r="F248" s="548">
        <v>25281</v>
      </c>
      <c r="G248" s="547">
        <f t="shared" si="8"/>
        <v>0</v>
      </c>
      <c r="H248" s="547">
        <v>3266.9678982229475</v>
      </c>
      <c r="I248" s="547">
        <f t="shared" si="7"/>
        <v>22014.032101777051</v>
      </c>
      <c r="J248" s="547">
        <v>1834.5026751480875</v>
      </c>
      <c r="K248" s="547">
        <v>1834.5026751480875</v>
      </c>
      <c r="L248" s="547">
        <v>1834.5026751480875</v>
      </c>
      <c r="M248" s="547">
        <v>1834.5026751480875</v>
      </c>
      <c r="N248" s="547">
        <v>1834.5026751480875</v>
      </c>
      <c r="O248" s="547">
        <v>1834.5026751480875</v>
      </c>
      <c r="P248" s="547">
        <v>1834.5026751480875</v>
      </c>
      <c r="Q248" s="547">
        <v>1834.5026751480875</v>
      </c>
      <c r="R248" s="547">
        <v>1834.5026751480875</v>
      </c>
      <c r="S248" s="547">
        <v>1834.5026751480875</v>
      </c>
      <c r="T248" s="547">
        <v>1834.5026751480875</v>
      </c>
      <c r="U248" s="547">
        <v>1834.5026751480875</v>
      </c>
      <c r="W248" s="528"/>
    </row>
    <row r="249" spans="2:23" x14ac:dyDescent="0.2">
      <c r="B249" s="374" t="s">
        <v>266</v>
      </c>
      <c r="C249" s="376" t="s">
        <v>378</v>
      </c>
      <c r="D249" s="375" t="s">
        <v>138</v>
      </c>
      <c r="E249" s="376" t="s">
        <v>379</v>
      </c>
      <c r="F249" s="548">
        <v>379206</v>
      </c>
      <c r="G249" s="547">
        <f t="shared" si="8"/>
        <v>0</v>
      </c>
      <c r="H249" s="547">
        <v>49003.355437424587</v>
      </c>
      <c r="I249" s="547">
        <f t="shared" si="7"/>
        <v>330202.64456257538</v>
      </c>
      <c r="J249" s="547">
        <v>27516.887046881282</v>
      </c>
      <c r="K249" s="547">
        <v>27516.887046881282</v>
      </c>
      <c r="L249" s="547">
        <v>27516.887046881282</v>
      </c>
      <c r="M249" s="547">
        <v>27516.887046881282</v>
      </c>
      <c r="N249" s="547">
        <v>27516.887046881282</v>
      </c>
      <c r="O249" s="547">
        <v>27516.887046881282</v>
      </c>
      <c r="P249" s="547">
        <v>27516.887046881282</v>
      </c>
      <c r="Q249" s="547">
        <v>27516.887046881282</v>
      </c>
      <c r="R249" s="547">
        <v>27516.887046881282</v>
      </c>
      <c r="S249" s="547">
        <v>27516.887046881282</v>
      </c>
      <c r="T249" s="547">
        <v>27516.887046881282</v>
      </c>
      <c r="U249" s="547">
        <v>27516.887046881282</v>
      </c>
      <c r="W249" s="528"/>
    </row>
    <row r="250" spans="2:23" x14ac:dyDescent="0.2">
      <c r="B250" s="374" t="s">
        <v>266</v>
      </c>
      <c r="C250" s="376" t="s">
        <v>378</v>
      </c>
      <c r="D250" s="375" t="s">
        <v>138</v>
      </c>
      <c r="E250" s="376" t="s">
        <v>379</v>
      </c>
      <c r="F250" s="548">
        <v>75842</v>
      </c>
      <c r="G250" s="547">
        <f t="shared" si="8"/>
        <v>0</v>
      </c>
      <c r="H250" s="547">
        <v>9800.7744684555491</v>
      </c>
      <c r="I250" s="547">
        <f t="shared" si="7"/>
        <v>66041.225531544449</v>
      </c>
      <c r="J250" s="547">
        <v>5503.4354609620377</v>
      </c>
      <c r="K250" s="547">
        <v>5503.4354609620377</v>
      </c>
      <c r="L250" s="547">
        <v>5503.4354609620377</v>
      </c>
      <c r="M250" s="547">
        <v>5503.4354609620377</v>
      </c>
      <c r="N250" s="547">
        <v>5503.4354609620377</v>
      </c>
      <c r="O250" s="547">
        <v>5503.4354609620377</v>
      </c>
      <c r="P250" s="547">
        <v>5503.4354609620377</v>
      </c>
      <c r="Q250" s="547">
        <v>5503.4354609620377</v>
      </c>
      <c r="R250" s="547">
        <v>5503.4354609620377</v>
      </c>
      <c r="S250" s="547">
        <v>5503.4354609620377</v>
      </c>
      <c r="T250" s="547">
        <v>5503.4354609620377</v>
      </c>
      <c r="U250" s="547">
        <v>5503.4354609620377</v>
      </c>
      <c r="W250" s="528"/>
    </row>
    <row r="251" spans="2:23" x14ac:dyDescent="0.2">
      <c r="B251" s="374" t="s">
        <v>266</v>
      </c>
      <c r="C251" s="376" t="s">
        <v>378</v>
      </c>
      <c r="D251" s="375" t="s">
        <v>138</v>
      </c>
      <c r="E251" s="376" t="s">
        <v>379</v>
      </c>
      <c r="F251" s="548">
        <v>25281</v>
      </c>
      <c r="G251" s="547">
        <f t="shared" si="8"/>
        <v>0</v>
      </c>
      <c r="H251" s="547">
        <v>3266.9678982229475</v>
      </c>
      <c r="I251" s="547">
        <f t="shared" si="7"/>
        <v>22014.032101777051</v>
      </c>
      <c r="J251" s="547">
        <v>1834.5026751480875</v>
      </c>
      <c r="K251" s="547">
        <v>1834.5026751480875</v>
      </c>
      <c r="L251" s="547">
        <v>1834.5026751480875</v>
      </c>
      <c r="M251" s="547">
        <v>1834.5026751480875</v>
      </c>
      <c r="N251" s="547">
        <v>1834.5026751480875</v>
      </c>
      <c r="O251" s="547">
        <v>1834.5026751480875</v>
      </c>
      <c r="P251" s="547">
        <v>1834.5026751480875</v>
      </c>
      <c r="Q251" s="547">
        <v>1834.5026751480875</v>
      </c>
      <c r="R251" s="547">
        <v>1834.5026751480875</v>
      </c>
      <c r="S251" s="547">
        <v>1834.5026751480875</v>
      </c>
      <c r="T251" s="547">
        <v>1834.5026751480875</v>
      </c>
      <c r="U251" s="547">
        <v>1834.5026751480875</v>
      </c>
      <c r="W251" s="528"/>
    </row>
    <row r="252" spans="2:23" x14ac:dyDescent="0.2">
      <c r="B252" s="374" t="s">
        <v>266</v>
      </c>
      <c r="C252" s="376" t="s">
        <v>378</v>
      </c>
      <c r="D252" s="375" t="s">
        <v>138</v>
      </c>
      <c r="E252" s="376" t="s">
        <v>379</v>
      </c>
      <c r="F252" s="548">
        <v>505608</v>
      </c>
      <c r="G252" s="547">
        <f t="shared" si="8"/>
        <v>0</v>
      </c>
      <c r="H252" s="547">
        <v>65337.807249899452</v>
      </c>
      <c r="I252" s="547">
        <f t="shared" si="7"/>
        <v>440270.19275010057</v>
      </c>
      <c r="J252" s="547">
        <v>36689.182729175045</v>
      </c>
      <c r="K252" s="547">
        <v>36689.182729175045</v>
      </c>
      <c r="L252" s="547">
        <v>36689.182729175045</v>
      </c>
      <c r="M252" s="547">
        <v>36689.182729175045</v>
      </c>
      <c r="N252" s="547">
        <v>36689.182729175045</v>
      </c>
      <c r="O252" s="547">
        <v>36689.182729175045</v>
      </c>
      <c r="P252" s="547">
        <v>36689.182729175045</v>
      </c>
      <c r="Q252" s="547">
        <v>36689.182729175045</v>
      </c>
      <c r="R252" s="547">
        <v>36689.182729175045</v>
      </c>
      <c r="S252" s="547">
        <v>36689.182729175045</v>
      </c>
      <c r="T252" s="547">
        <v>36689.182729175045</v>
      </c>
      <c r="U252" s="547">
        <v>36689.182729175045</v>
      </c>
      <c r="W252" s="528"/>
    </row>
    <row r="253" spans="2:23" x14ac:dyDescent="0.2">
      <c r="B253" s="374" t="s">
        <v>266</v>
      </c>
      <c r="C253" s="376" t="s">
        <v>378</v>
      </c>
      <c r="D253" s="375" t="s">
        <v>138</v>
      </c>
      <c r="E253" s="376" t="s">
        <v>379</v>
      </c>
      <c r="F253" s="548">
        <v>1694720</v>
      </c>
      <c r="G253" s="547">
        <f t="shared" si="8"/>
        <v>0</v>
      </c>
      <c r="H253" s="547">
        <v>219002.24818940679</v>
      </c>
      <c r="I253" s="547">
        <f t="shared" si="7"/>
        <v>1475717.7518105933</v>
      </c>
      <c r="J253" s="547">
        <v>122976.47931754944</v>
      </c>
      <c r="K253" s="547">
        <v>122976.47931754944</v>
      </c>
      <c r="L253" s="547">
        <v>122976.47931754944</v>
      </c>
      <c r="M253" s="547">
        <v>122976.47931754944</v>
      </c>
      <c r="N253" s="547">
        <v>122976.47931754944</v>
      </c>
      <c r="O253" s="547">
        <v>122976.47931754944</v>
      </c>
      <c r="P253" s="547">
        <v>122976.47931754944</v>
      </c>
      <c r="Q253" s="547">
        <v>122976.47931754944</v>
      </c>
      <c r="R253" s="547">
        <v>122976.47931754944</v>
      </c>
      <c r="S253" s="547">
        <v>122976.47931754944</v>
      </c>
      <c r="T253" s="547">
        <v>122976.47931754944</v>
      </c>
      <c r="U253" s="547">
        <v>122976.47931754944</v>
      </c>
      <c r="W253" s="528"/>
    </row>
    <row r="254" spans="2:23" x14ac:dyDescent="0.2">
      <c r="B254" s="374" t="s">
        <v>266</v>
      </c>
      <c r="C254" s="376" t="s">
        <v>378</v>
      </c>
      <c r="D254" s="375" t="s">
        <v>138</v>
      </c>
      <c r="E254" s="376" t="s">
        <v>379</v>
      </c>
      <c r="F254" s="548">
        <v>921360</v>
      </c>
      <c r="G254" s="547">
        <f t="shared" si="8"/>
        <v>0</v>
      </c>
      <c r="H254" s="547">
        <v>119063.86387827597</v>
      </c>
      <c r="I254" s="547">
        <f t="shared" si="7"/>
        <v>802296.13612172403</v>
      </c>
      <c r="J254" s="547">
        <v>66858.011343477003</v>
      </c>
      <c r="K254" s="547">
        <v>66858.011343477003</v>
      </c>
      <c r="L254" s="547">
        <v>66858.011343477003</v>
      </c>
      <c r="M254" s="547">
        <v>66858.011343477003</v>
      </c>
      <c r="N254" s="547">
        <v>66858.011343477003</v>
      </c>
      <c r="O254" s="547">
        <v>66858.011343477003</v>
      </c>
      <c r="P254" s="547">
        <v>66858.011343477003</v>
      </c>
      <c r="Q254" s="547">
        <v>66858.011343477003</v>
      </c>
      <c r="R254" s="547">
        <v>66858.011343477003</v>
      </c>
      <c r="S254" s="547">
        <v>66858.011343477003</v>
      </c>
      <c r="T254" s="547">
        <v>66858.011343477003</v>
      </c>
      <c r="U254" s="547">
        <v>66858.011343477003</v>
      </c>
      <c r="W254" s="528"/>
    </row>
    <row r="255" spans="2:23" x14ac:dyDescent="0.2">
      <c r="B255" s="374" t="s">
        <v>266</v>
      </c>
      <c r="C255" s="376" t="s">
        <v>378</v>
      </c>
      <c r="D255" s="375" t="s">
        <v>138</v>
      </c>
      <c r="E255" s="376" t="s">
        <v>379</v>
      </c>
      <c r="F255" s="548">
        <v>89320</v>
      </c>
      <c r="G255" s="547">
        <f t="shared" si="8"/>
        <v>0</v>
      </c>
      <c r="H255" s="547">
        <v>11542.485371198673</v>
      </c>
      <c r="I255" s="547">
        <f t="shared" si="7"/>
        <v>77777.51462880132</v>
      </c>
      <c r="J255" s="547">
        <v>6481.4595524001097</v>
      </c>
      <c r="K255" s="547">
        <v>6481.4595524001097</v>
      </c>
      <c r="L255" s="547">
        <v>6481.4595524001097</v>
      </c>
      <c r="M255" s="547">
        <v>6481.4595524001097</v>
      </c>
      <c r="N255" s="547">
        <v>6481.4595524001097</v>
      </c>
      <c r="O255" s="547">
        <v>6481.4595524001097</v>
      </c>
      <c r="P255" s="547">
        <v>6481.4595524001097</v>
      </c>
      <c r="Q255" s="547">
        <v>6481.4595524001097</v>
      </c>
      <c r="R255" s="547">
        <v>6481.4595524001097</v>
      </c>
      <c r="S255" s="547">
        <v>6481.4595524001097</v>
      </c>
      <c r="T255" s="547">
        <v>6481.4595524001097</v>
      </c>
      <c r="U255" s="547">
        <v>6481.4595524001097</v>
      </c>
      <c r="W255" s="528"/>
    </row>
    <row r="256" spans="2:23" x14ac:dyDescent="0.2">
      <c r="B256" s="374" t="s">
        <v>266</v>
      </c>
      <c r="C256" s="376" t="s">
        <v>380</v>
      </c>
      <c r="D256" s="375" t="s">
        <v>138</v>
      </c>
      <c r="E256" s="376" t="s">
        <v>381</v>
      </c>
      <c r="F256" s="548">
        <v>1500</v>
      </c>
      <c r="G256" s="547">
        <f t="shared" si="8"/>
        <v>0</v>
      </c>
      <c r="H256" s="547">
        <v>0</v>
      </c>
      <c r="I256" s="547">
        <f t="shared" si="7"/>
        <v>1500</v>
      </c>
      <c r="J256" s="547">
        <v>0</v>
      </c>
      <c r="K256" s="547">
        <v>0</v>
      </c>
      <c r="L256" s="547">
        <v>500</v>
      </c>
      <c r="M256" s="547">
        <v>0</v>
      </c>
      <c r="N256" s="547">
        <v>0</v>
      </c>
      <c r="O256" s="547">
        <v>0</v>
      </c>
      <c r="P256" s="547">
        <v>500</v>
      </c>
      <c r="Q256" s="547">
        <v>0</v>
      </c>
      <c r="R256" s="547">
        <v>0</v>
      </c>
      <c r="S256" s="547">
        <v>0</v>
      </c>
      <c r="T256" s="547">
        <v>500</v>
      </c>
      <c r="U256" s="547">
        <v>0</v>
      </c>
    </row>
    <row r="257" spans="2:21" x14ac:dyDescent="0.2">
      <c r="B257" s="374" t="s">
        <v>266</v>
      </c>
      <c r="C257" s="376" t="s">
        <v>380</v>
      </c>
      <c r="D257" s="375" t="s">
        <v>138</v>
      </c>
      <c r="E257" s="376" t="s">
        <v>381</v>
      </c>
      <c r="F257" s="548">
        <v>1500</v>
      </c>
      <c r="G257" s="547">
        <f t="shared" si="8"/>
        <v>0</v>
      </c>
      <c r="H257" s="547">
        <v>0</v>
      </c>
      <c r="I257" s="547">
        <f t="shared" si="7"/>
        <v>1500</v>
      </c>
      <c r="J257" s="547">
        <v>0</v>
      </c>
      <c r="K257" s="547">
        <v>0</v>
      </c>
      <c r="L257" s="547">
        <v>500</v>
      </c>
      <c r="M257" s="547">
        <v>0</v>
      </c>
      <c r="N257" s="547">
        <v>0</v>
      </c>
      <c r="O257" s="547">
        <v>0</v>
      </c>
      <c r="P257" s="547">
        <v>500</v>
      </c>
      <c r="Q257" s="547">
        <v>0</v>
      </c>
      <c r="R257" s="547">
        <v>0</v>
      </c>
      <c r="S257" s="547">
        <v>0</v>
      </c>
      <c r="T257" s="547">
        <v>500</v>
      </c>
      <c r="U257" s="547">
        <v>0</v>
      </c>
    </row>
    <row r="258" spans="2:21" x14ac:dyDescent="0.2">
      <c r="B258" s="374" t="s">
        <v>266</v>
      </c>
      <c r="C258" s="376" t="s">
        <v>380</v>
      </c>
      <c r="D258" s="375" t="s">
        <v>138</v>
      </c>
      <c r="E258" s="376" t="s">
        <v>381</v>
      </c>
      <c r="F258" s="548">
        <v>2000</v>
      </c>
      <c r="G258" s="547">
        <f t="shared" si="8"/>
        <v>0</v>
      </c>
      <c r="H258" s="547">
        <v>0</v>
      </c>
      <c r="I258" s="547">
        <f t="shared" si="7"/>
        <v>2000</v>
      </c>
      <c r="J258" s="547">
        <v>0</v>
      </c>
      <c r="K258" s="547">
        <v>200</v>
      </c>
      <c r="L258" s="547">
        <v>200</v>
      </c>
      <c r="M258" s="547">
        <v>200</v>
      </c>
      <c r="N258" s="547">
        <v>200</v>
      </c>
      <c r="O258" s="547">
        <v>200</v>
      </c>
      <c r="P258" s="547">
        <v>200</v>
      </c>
      <c r="Q258" s="547">
        <v>200</v>
      </c>
      <c r="R258" s="547">
        <v>200</v>
      </c>
      <c r="S258" s="547">
        <v>200</v>
      </c>
      <c r="T258" s="547">
        <v>200</v>
      </c>
      <c r="U258" s="547">
        <v>0</v>
      </c>
    </row>
    <row r="259" spans="2:21" x14ac:dyDescent="0.2">
      <c r="B259" s="374" t="s">
        <v>266</v>
      </c>
      <c r="C259" s="376" t="s">
        <v>382</v>
      </c>
      <c r="D259" s="375" t="s">
        <v>138</v>
      </c>
      <c r="E259" s="376" t="s">
        <v>381</v>
      </c>
      <c r="F259" s="548">
        <v>1500</v>
      </c>
      <c r="G259" s="547">
        <f t="shared" si="8"/>
        <v>0</v>
      </c>
      <c r="H259" s="547">
        <v>0</v>
      </c>
      <c r="I259" s="547">
        <f t="shared" si="7"/>
        <v>1500</v>
      </c>
      <c r="J259" s="547">
        <v>0</v>
      </c>
      <c r="K259" s="547">
        <v>0</v>
      </c>
      <c r="L259" s="547">
        <v>500</v>
      </c>
      <c r="M259" s="547">
        <v>0</v>
      </c>
      <c r="N259" s="547">
        <v>0</v>
      </c>
      <c r="O259" s="547">
        <v>0</v>
      </c>
      <c r="P259" s="547">
        <v>500</v>
      </c>
      <c r="Q259" s="547">
        <v>0</v>
      </c>
      <c r="R259" s="547">
        <v>0</v>
      </c>
      <c r="S259" s="547">
        <v>0</v>
      </c>
      <c r="T259" s="547">
        <v>500</v>
      </c>
      <c r="U259" s="547">
        <v>0</v>
      </c>
    </row>
    <row r="260" spans="2:21" x14ac:dyDescent="0.2">
      <c r="B260" s="374" t="s">
        <v>266</v>
      </c>
      <c r="C260" s="376" t="s">
        <v>382</v>
      </c>
      <c r="D260" s="375" t="s">
        <v>138</v>
      </c>
      <c r="E260" s="376" t="s">
        <v>381</v>
      </c>
      <c r="F260" s="548">
        <v>3500</v>
      </c>
      <c r="G260" s="547">
        <f t="shared" si="8"/>
        <v>0</v>
      </c>
      <c r="H260" s="547">
        <v>0</v>
      </c>
      <c r="I260" s="547">
        <f t="shared" si="7"/>
        <v>3500</v>
      </c>
      <c r="J260" s="547">
        <v>0</v>
      </c>
      <c r="K260" s="547">
        <v>0</v>
      </c>
      <c r="L260" s="547">
        <v>1500</v>
      </c>
      <c r="M260" s="547">
        <v>0</v>
      </c>
      <c r="N260" s="547">
        <v>0</v>
      </c>
      <c r="O260" s="547">
        <v>0</v>
      </c>
      <c r="P260" s="547">
        <v>1000</v>
      </c>
      <c r="Q260" s="547">
        <v>0</v>
      </c>
      <c r="R260" s="547">
        <v>0</v>
      </c>
      <c r="S260" s="547">
        <v>0</v>
      </c>
      <c r="T260" s="547">
        <v>1000</v>
      </c>
      <c r="U260" s="547">
        <v>0</v>
      </c>
    </row>
    <row r="261" spans="2:21" x14ac:dyDescent="0.2">
      <c r="B261" s="374" t="s">
        <v>266</v>
      </c>
      <c r="C261" s="376" t="s">
        <v>382</v>
      </c>
      <c r="D261" s="375" t="s">
        <v>138</v>
      </c>
      <c r="E261" s="376" t="s">
        <v>381</v>
      </c>
      <c r="F261" s="548">
        <v>500</v>
      </c>
      <c r="G261" s="547">
        <f t="shared" si="8"/>
        <v>500</v>
      </c>
      <c r="H261" s="547">
        <v>0</v>
      </c>
      <c r="I261" s="547">
        <f t="shared" si="7"/>
        <v>500</v>
      </c>
      <c r="J261" s="547">
        <v>0</v>
      </c>
      <c r="K261" s="547">
        <v>0</v>
      </c>
      <c r="L261" s="547">
        <v>300</v>
      </c>
      <c r="M261" s="547">
        <v>0</v>
      </c>
      <c r="N261" s="547">
        <v>0</v>
      </c>
      <c r="O261" s="547">
        <v>100</v>
      </c>
      <c r="P261" s="547">
        <v>0</v>
      </c>
      <c r="Q261" s="547">
        <v>0</v>
      </c>
      <c r="R261" s="547">
        <v>100</v>
      </c>
      <c r="S261" s="547">
        <v>0</v>
      </c>
      <c r="T261" s="547">
        <v>0</v>
      </c>
      <c r="U261" s="547">
        <v>0</v>
      </c>
    </row>
    <row r="262" spans="2:21" x14ac:dyDescent="0.2">
      <c r="B262" s="374" t="s">
        <v>266</v>
      </c>
      <c r="C262" s="376" t="s">
        <v>382</v>
      </c>
      <c r="D262" s="375" t="s">
        <v>138</v>
      </c>
      <c r="E262" s="376" t="s">
        <v>381</v>
      </c>
      <c r="F262" s="548">
        <v>501</v>
      </c>
      <c r="G262" s="547">
        <f t="shared" si="8"/>
        <v>501</v>
      </c>
      <c r="H262" s="547">
        <v>0</v>
      </c>
      <c r="I262" s="547">
        <f t="shared" si="7"/>
        <v>501</v>
      </c>
      <c r="J262" s="547">
        <v>0</v>
      </c>
      <c r="K262" s="547">
        <v>0</v>
      </c>
      <c r="L262" s="547">
        <v>300</v>
      </c>
      <c r="M262" s="547">
        <v>0</v>
      </c>
      <c r="N262" s="547">
        <v>0</v>
      </c>
      <c r="O262" s="547">
        <v>101</v>
      </c>
      <c r="P262" s="547">
        <v>0</v>
      </c>
      <c r="Q262" s="547">
        <v>0</v>
      </c>
      <c r="R262" s="547">
        <v>100</v>
      </c>
      <c r="S262" s="547">
        <v>0</v>
      </c>
      <c r="T262" s="547">
        <v>0</v>
      </c>
      <c r="U262" s="547">
        <v>0</v>
      </c>
    </row>
    <row r="263" spans="2:21" x14ac:dyDescent="0.2">
      <c r="B263" s="374" t="s">
        <v>266</v>
      </c>
      <c r="C263" s="376" t="s">
        <v>383</v>
      </c>
      <c r="D263" s="375" t="s">
        <v>138</v>
      </c>
      <c r="E263" s="376" t="s">
        <v>381</v>
      </c>
      <c r="F263" s="548">
        <v>2000</v>
      </c>
      <c r="G263" s="547">
        <f t="shared" si="8"/>
        <v>0</v>
      </c>
      <c r="H263" s="547">
        <v>0</v>
      </c>
      <c r="I263" s="547">
        <f t="shared" si="7"/>
        <v>2000</v>
      </c>
      <c r="J263" s="547"/>
      <c r="K263" s="547">
        <v>200</v>
      </c>
      <c r="L263" s="547">
        <v>200</v>
      </c>
      <c r="M263" s="547">
        <v>200</v>
      </c>
      <c r="N263" s="547">
        <v>200</v>
      </c>
      <c r="O263" s="547">
        <v>200</v>
      </c>
      <c r="P263" s="547"/>
      <c r="Q263" s="547">
        <v>200</v>
      </c>
      <c r="R263" s="547">
        <v>200</v>
      </c>
      <c r="S263" s="547">
        <v>200</v>
      </c>
      <c r="T263" s="547">
        <v>200</v>
      </c>
      <c r="U263" s="547">
        <v>200</v>
      </c>
    </row>
    <row r="264" spans="2:21" x14ac:dyDescent="0.2">
      <c r="B264" s="374" t="s">
        <v>266</v>
      </c>
      <c r="C264" s="376" t="s">
        <v>384</v>
      </c>
      <c r="D264" s="375" t="s">
        <v>138</v>
      </c>
      <c r="E264" s="376" t="s">
        <v>230</v>
      </c>
      <c r="F264" s="548">
        <v>1</v>
      </c>
      <c r="G264" s="547">
        <f t="shared" si="8"/>
        <v>1</v>
      </c>
      <c r="H264" s="547">
        <v>0</v>
      </c>
      <c r="I264" s="547">
        <f t="shared" si="7"/>
        <v>1</v>
      </c>
      <c r="J264" s="547">
        <v>1</v>
      </c>
      <c r="K264" s="547">
        <v>0</v>
      </c>
      <c r="L264" s="547">
        <v>0</v>
      </c>
      <c r="M264" s="547">
        <v>0</v>
      </c>
      <c r="N264" s="547">
        <v>0</v>
      </c>
      <c r="O264" s="547">
        <v>0</v>
      </c>
      <c r="P264" s="547">
        <v>0</v>
      </c>
      <c r="Q264" s="547">
        <v>0</v>
      </c>
      <c r="R264" s="547">
        <v>0</v>
      </c>
      <c r="S264" s="547">
        <v>0</v>
      </c>
      <c r="T264" s="547">
        <v>0</v>
      </c>
      <c r="U264" s="547">
        <v>0</v>
      </c>
    </row>
    <row r="265" spans="2:21" x14ac:dyDescent="0.2">
      <c r="B265" s="374" t="s">
        <v>266</v>
      </c>
      <c r="C265" s="376" t="s">
        <v>385</v>
      </c>
      <c r="D265" s="375" t="s">
        <v>386</v>
      </c>
      <c r="E265" s="376" t="s">
        <v>373</v>
      </c>
      <c r="F265" s="548">
        <v>1</v>
      </c>
      <c r="G265" s="547">
        <f t="shared" si="8"/>
        <v>1</v>
      </c>
      <c r="H265" s="547">
        <v>0</v>
      </c>
      <c r="I265" s="547">
        <f t="shared" si="7"/>
        <v>1</v>
      </c>
      <c r="J265" s="547">
        <v>1</v>
      </c>
      <c r="K265" s="547">
        <v>0</v>
      </c>
      <c r="L265" s="547">
        <v>0</v>
      </c>
      <c r="M265" s="547">
        <v>0</v>
      </c>
      <c r="N265" s="547">
        <v>0</v>
      </c>
      <c r="O265" s="547">
        <v>0</v>
      </c>
      <c r="P265" s="547">
        <v>0</v>
      </c>
      <c r="Q265" s="547">
        <v>0</v>
      </c>
      <c r="R265" s="547">
        <v>0</v>
      </c>
      <c r="S265" s="547">
        <v>0</v>
      </c>
      <c r="T265" s="547">
        <v>0</v>
      </c>
      <c r="U265" s="547">
        <v>0</v>
      </c>
    </row>
    <row r="266" spans="2:21" x14ac:dyDescent="0.2">
      <c r="B266" s="374" t="s">
        <v>266</v>
      </c>
      <c r="C266" s="376" t="s">
        <v>387</v>
      </c>
      <c r="D266" s="375" t="s">
        <v>138</v>
      </c>
      <c r="E266" s="376" t="s">
        <v>268</v>
      </c>
      <c r="F266" s="548">
        <v>1</v>
      </c>
      <c r="G266" s="547">
        <f t="shared" si="8"/>
        <v>1</v>
      </c>
      <c r="H266" s="547">
        <v>0</v>
      </c>
      <c r="I266" s="547">
        <f t="shared" si="7"/>
        <v>1</v>
      </c>
      <c r="J266" s="547">
        <v>1</v>
      </c>
      <c r="K266" s="547">
        <v>0</v>
      </c>
      <c r="L266" s="547">
        <v>0</v>
      </c>
      <c r="M266" s="547">
        <v>0</v>
      </c>
      <c r="N266" s="547">
        <v>0</v>
      </c>
      <c r="O266" s="547">
        <v>0</v>
      </c>
      <c r="P266" s="547">
        <v>0</v>
      </c>
      <c r="Q266" s="547">
        <v>0</v>
      </c>
      <c r="R266" s="547">
        <v>0</v>
      </c>
      <c r="S266" s="547">
        <v>0</v>
      </c>
      <c r="T266" s="547">
        <v>0</v>
      </c>
      <c r="U266" s="547">
        <v>0</v>
      </c>
    </row>
    <row r="267" spans="2:21" x14ac:dyDescent="0.2">
      <c r="B267" s="374" t="s">
        <v>266</v>
      </c>
      <c r="C267" s="376" t="s">
        <v>388</v>
      </c>
      <c r="D267" s="375" t="s">
        <v>138</v>
      </c>
      <c r="E267" s="376" t="s">
        <v>285</v>
      </c>
      <c r="F267" s="548">
        <v>1000000</v>
      </c>
      <c r="G267" s="547">
        <f t="shared" si="8"/>
        <v>0</v>
      </c>
      <c r="H267" s="547">
        <v>0</v>
      </c>
      <c r="I267" s="547">
        <f t="shared" si="7"/>
        <v>1000000</v>
      </c>
      <c r="J267" s="547">
        <v>0</v>
      </c>
      <c r="K267" s="547">
        <v>100000</v>
      </c>
      <c r="L267" s="547">
        <v>100000</v>
      </c>
      <c r="M267" s="547">
        <v>100000</v>
      </c>
      <c r="N267" s="547">
        <v>100000</v>
      </c>
      <c r="O267" s="547">
        <v>100000</v>
      </c>
      <c r="P267" s="547">
        <v>100000</v>
      </c>
      <c r="Q267" s="547">
        <v>100000</v>
      </c>
      <c r="R267" s="547">
        <v>100000</v>
      </c>
      <c r="S267" s="547">
        <v>100000</v>
      </c>
      <c r="T267" s="547">
        <v>100000</v>
      </c>
      <c r="U267" s="547">
        <v>0</v>
      </c>
    </row>
    <row r="268" spans="2:21" x14ac:dyDescent="0.2">
      <c r="B268" s="374" t="s">
        <v>266</v>
      </c>
      <c r="C268" s="376" t="s">
        <v>388</v>
      </c>
      <c r="D268" s="375" t="s">
        <v>138</v>
      </c>
      <c r="E268" s="376" t="s">
        <v>285</v>
      </c>
      <c r="F268" s="548">
        <v>315000</v>
      </c>
      <c r="G268" s="547">
        <f t="shared" si="8"/>
        <v>0</v>
      </c>
      <c r="H268" s="547">
        <v>0</v>
      </c>
      <c r="I268" s="547">
        <f t="shared" si="7"/>
        <v>315000</v>
      </c>
      <c r="J268" s="547">
        <v>0</v>
      </c>
      <c r="K268" s="547">
        <v>0</v>
      </c>
      <c r="L268" s="547">
        <v>0</v>
      </c>
      <c r="M268" s="547">
        <v>0</v>
      </c>
      <c r="N268" s="547">
        <v>0</v>
      </c>
      <c r="O268" s="547">
        <v>0</v>
      </c>
      <c r="P268" s="547">
        <v>0</v>
      </c>
      <c r="Q268" s="547">
        <v>315000</v>
      </c>
      <c r="R268" s="547">
        <v>0</v>
      </c>
      <c r="S268" s="547">
        <v>0</v>
      </c>
      <c r="T268" s="547">
        <v>0</v>
      </c>
      <c r="U268" s="547">
        <v>0</v>
      </c>
    </row>
    <row r="269" spans="2:21" x14ac:dyDescent="0.2">
      <c r="B269" s="374" t="s">
        <v>266</v>
      </c>
      <c r="C269" s="376" t="s">
        <v>389</v>
      </c>
      <c r="D269" s="375" t="s">
        <v>138</v>
      </c>
      <c r="E269" s="376" t="s">
        <v>285</v>
      </c>
      <c r="F269" s="548">
        <v>1505000</v>
      </c>
      <c r="G269" s="547">
        <f t="shared" si="8"/>
        <v>0</v>
      </c>
      <c r="H269" s="547">
        <v>0</v>
      </c>
      <c r="I269" s="547">
        <f t="shared" si="7"/>
        <v>1505000</v>
      </c>
      <c r="J269" s="547">
        <v>331100</v>
      </c>
      <c r="K269" s="547">
        <v>0</v>
      </c>
      <c r="L269" s="547">
        <v>0</v>
      </c>
      <c r="M269" s="547">
        <v>1173900</v>
      </c>
      <c r="N269" s="547">
        <v>0</v>
      </c>
      <c r="O269" s="547">
        <v>0</v>
      </c>
      <c r="P269" s="547">
        <v>0</v>
      </c>
      <c r="Q269" s="547">
        <v>0</v>
      </c>
      <c r="R269" s="547">
        <v>0</v>
      </c>
      <c r="S269" s="547">
        <v>0</v>
      </c>
      <c r="T269" s="547">
        <v>0</v>
      </c>
      <c r="U269" s="547">
        <v>0</v>
      </c>
    </row>
    <row r="270" spans="2:21" x14ac:dyDescent="0.2">
      <c r="B270" s="374" t="s">
        <v>266</v>
      </c>
      <c r="C270" s="376" t="s">
        <v>390</v>
      </c>
      <c r="D270" s="375" t="s">
        <v>138</v>
      </c>
      <c r="E270" s="376" t="s">
        <v>270</v>
      </c>
      <c r="F270" s="548">
        <v>1</v>
      </c>
      <c r="G270" s="547">
        <f t="shared" si="8"/>
        <v>1</v>
      </c>
      <c r="H270" s="547">
        <v>0</v>
      </c>
      <c r="I270" s="547">
        <f t="shared" si="7"/>
        <v>1</v>
      </c>
      <c r="J270" s="547">
        <v>0</v>
      </c>
      <c r="K270" s="547">
        <v>1</v>
      </c>
      <c r="L270" s="547">
        <v>0</v>
      </c>
      <c r="M270" s="547">
        <v>0</v>
      </c>
      <c r="N270" s="547">
        <v>0</v>
      </c>
      <c r="O270" s="547">
        <v>0</v>
      </c>
      <c r="P270" s="547">
        <v>0</v>
      </c>
      <c r="Q270" s="547">
        <v>0</v>
      </c>
      <c r="R270" s="547">
        <v>0</v>
      </c>
      <c r="S270" s="547">
        <v>0</v>
      </c>
      <c r="T270" s="547">
        <v>0</v>
      </c>
      <c r="U270" s="547">
        <v>0</v>
      </c>
    </row>
    <row r="271" spans="2:21" x14ac:dyDescent="0.2">
      <c r="B271" s="374" t="s">
        <v>266</v>
      </c>
      <c r="C271" s="376" t="s">
        <v>391</v>
      </c>
      <c r="D271" s="375" t="s">
        <v>297</v>
      </c>
      <c r="E271" s="376" t="s">
        <v>270</v>
      </c>
      <c r="F271" s="548">
        <v>1</v>
      </c>
      <c r="G271" s="547">
        <f t="shared" si="8"/>
        <v>1</v>
      </c>
      <c r="H271" s="547">
        <v>0</v>
      </c>
      <c r="I271" s="547">
        <f t="shared" ref="I271:I334" si="9">F271-H271</f>
        <v>1</v>
      </c>
      <c r="J271" s="547">
        <v>0</v>
      </c>
      <c r="K271" s="547">
        <v>1</v>
      </c>
      <c r="L271" s="547">
        <v>0</v>
      </c>
      <c r="M271" s="547">
        <v>0</v>
      </c>
      <c r="N271" s="547">
        <v>0</v>
      </c>
      <c r="O271" s="547">
        <v>0</v>
      </c>
      <c r="P271" s="547">
        <v>0</v>
      </c>
      <c r="Q271" s="547">
        <v>0</v>
      </c>
      <c r="R271" s="547">
        <v>0</v>
      </c>
      <c r="S271" s="547">
        <v>0</v>
      </c>
      <c r="T271" s="547">
        <v>0</v>
      </c>
      <c r="U271" s="547">
        <v>0</v>
      </c>
    </row>
    <row r="272" spans="2:21" x14ac:dyDescent="0.2">
      <c r="B272" s="374" t="s">
        <v>266</v>
      </c>
      <c r="C272" s="376" t="s">
        <v>391</v>
      </c>
      <c r="D272" s="375" t="s">
        <v>297</v>
      </c>
      <c r="E272" s="376" t="s">
        <v>270</v>
      </c>
      <c r="F272" s="548">
        <v>1</v>
      </c>
      <c r="G272" s="547">
        <f t="shared" si="8"/>
        <v>1</v>
      </c>
      <c r="H272" s="547">
        <v>0</v>
      </c>
      <c r="I272" s="547">
        <f t="shared" si="9"/>
        <v>1</v>
      </c>
      <c r="J272" s="547">
        <v>0</v>
      </c>
      <c r="K272" s="547">
        <v>1</v>
      </c>
      <c r="L272" s="547">
        <v>0</v>
      </c>
      <c r="M272" s="547">
        <v>0</v>
      </c>
      <c r="N272" s="547">
        <v>0</v>
      </c>
      <c r="O272" s="547">
        <v>0</v>
      </c>
      <c r="P272" s="547">
        <v>0</v>
      </c>
      <c r="Q272" s="547">
        <v>0</v>
      </c>
      <c r="R272" s="547">
        <v>0</v>
      </c>
      <c r="S272" s="547">
        <v>0</v>
      </c>
      <c r="T272" s="547">
        <v>0</v>
      </c>
      <c r="U272" s="547">
        <v>0</v>
      </c>
    </row>
    <row r="273" spans="2:34" x14ac:dyDescent="0.2">
      <c r="B273" s="374" t="s">
        <v>266</v>
      </c>
      <c r="C273" s="376" t="s">
        <v>391</v>
      </c>
      <c r="D273" s="375" t="s">
        <v>297</v>
      </c>
      <c r="E273" s="376" t="s">
        <v>270</v>
      </c>
      <c r="F273" s="548">
        <v>1</v>
      </c>
      <c r="G273" s="547">
        <f t="shared" si="8"/>
        <v>1</v>
      </c>
      <c r="H273" s="547">
        <v>0</v>
      </c>
      <c r="I273" s="547">
        <f t="shared" si="9"/>
        <v>1</v>
      </c>
      <c r="J273" s="547">
        <v>0</v>
      </c>
      <c r="K273" s="547">
        <v>1</v>
      </c>
      <c r="L273" s="547">
        <v>0</v>
      </c>
      <c r="M273" s="547">
        <v>0</v>
      </c>
      <c r="N273" s="547">
        <v>0</v>
      </c>
      <c r="O273" s="547">
        <v>0</v>
      </c>
      <c r="P273" s="547">
        <v>0</v>
      </c>
      <c r="Q273" s="547">
        <v>0</v>
      </c>
      <c r="R273" s="547">
        <v>0</v>
      </c>
      <c r="S273" s="547">
        <v>0</v>
      </c>
      <c r="T273" s="547">
        <v>0</v>
      </c>
      <c r="U273" s="547">
        <v>0</v>
      </c>
    </row>
    <row r="274" spans="2:34" x14ac:dyDescent="0.2">
      <c r="B274" s="374" t="s">
        <v>266</v>
      </c>
      <c r="C274" s="376" t="s">
        <v>392</v>
      </c>
      <c r="D274" s="375" t="s">
        <v>297</v>
      </c>
      <c r="E274" s="376" t="s">
        <v>270</v>
      </c>
      <c r="F274" s="548">
        <v>14999</v>
      </c>
      <c r="G274" s="547">
        <f t="shared" si="8"/>
        <v>0</v>
      </c>
      <c r="H274" s="547">
        <v>0</v>
      </c>
      <c r="I274" s="547">
        <f t="shared" si="9"/>
        <v>14999</v>
      </c>
      <c r="J274" s="547">
        <v>0</v>
      </c>
      <c r="K274" s="547">
        <v>14999</v>
      </c>
      <c r="L274" s="547">
        <v>0</v>
      </c>
      <c r="M274" s="547">
        <v>0</v>
      </c>
      <c r="N274" s="547">
        <v>0</v>
      </c>
      <c r="O274" s="547">
        <v>0</v>
      </c>
      <c r="P274" s="547">
        <v>0</v>
      </c>
      <c r="Q274" s="547">
        <v>0</v>
      </c>
      <c r="R274" s="547">
        <v>0</v>
      </c>
      <c r="S274" s="547">
        <v>0</v>
      </c>
      <c r="T274" s="547">
        <v>0</v>
      </c>
      <c r="U274" s="547">
        <v>0</v>
      </c>
    </row>
    <row r="275" spans="2:34" x14ac:dyDescent="0.2">
      <c r="B275" s="374" t="s">
        <v>266</v>
      </c>
      <c r="C275" s="376" t="s">
        <v>392</v>
      </c>
      <c r="D275" s="375" t="s">
        <v>297</v>
      </c>
      <c r="E275" s="376" t="s">
        <v>270</v>
      </c>
      <c r="F275" s="548">
        <v>49999</v>
      </c>
      <c r="G275" s="547">
        <f t="shared" si="8"/>
        <v>0</v>
      </c>
      <c r="H275" s="547">
        <v>0</v>
      </c>
      <c r="I275" s="547">
        <f t="shared" si="9"/>
        <v>49999</v>
      </c>
      <c r="J275" s="547">
        <v>0</v>
      </c>
      <c r="K275" s="547">
        <v>49999</v>
      </c>
      <c r="L275" s="547">
        <v>0</v>
      </c>
      <c r="M275" s="547">
        <v>0</v>
      </c>
      <c r="N275" s="547">
        <v>0</v>
      </c>
      <c r="O275" s="547">
        <v>0</v>
      </c>
      <c r="P275" s="547">
        <v>0</v>
      </c>
      <c r="Q275" s="547">
        <v>0</v>
      </c>
      <c r="R275" s="547">
        <v>0</v>
      </c>
      <c r="S275" s="547">
        <v>0</v>
      </c>
      <c r="T275" s="547">
        <v>0</v>
      </c>
      <c r="U275" s="547">
        <v>0</v>
      </c>
    </row>
    <row r="276" spans="2:34" x14ac:dyDescent="0.2">
      <c r="B276" s="374" t="s">
        <v>266</v>
      </c>
      <c r="C276" s="376" t="s">
        <v>392</v>
      </c>
      <c r="D276" s="375" t="s">
        <v>297</v>
      </c>
      <c r="E276" s="376" t="s">
        <v>270</v>
      </c>
      <c r="F276" s="548">
        <v>49999</v>
      </c>
      <c r="G276" s="547">
        <f t="shared" si="8"/>
        <v>0</v>
      </c>
      <c r="H276" s="547">
        <v>0</v>
      </c>
      <c r="I276" s="547">
        <f t="shared" si="9"/>
        <v>49999</v>
      </c>
      <c r="J276" s="547">
        <v>0</v>
      </c>
      <c r="K276" s="547">
        <v>49999</v>
      </c>
      <c r="L276" s="547">
        <v>0</v>
      </c>
      <c r="M276" s="547">
        <v>0</v>
      </c>
      <c r="N276" s="547">
        <v>0</v>
      </c>
      <c r="O276" s="547">
        <v>0</v>
      </c>
      <c r="P276" s="547">
        <v>0</v>
      </c>
      <c r="Q276" s="547">
        <v>0</v>
      </c>
      <c r="R276" s="547">
        <v>0</v>
      </c>
      <c r="S276" s="547">
        <v>0</v>
      </c>
      <c r="T276" s="547">
        <v>0</v>
      </c>
      <c r="U276" s="547">
        <v>0</v>
      </c>
    </row>
    <row r="277" spans="2:34" x14ac:dyDescent="0.2">
      <c r="B277" s="374" t="s">
        <v>266</v>
      </c>
      <c r="C277" s="376" t="s">
        <v>393</v>
      </c>
      <c r="D277" s="375" t="s">
        <v>140</v>
      </c>
      <c r="E277" s="376" t="s">
        <v>252</v>
      </c>
      <c r="F277" s="548">
        <v>19480000</v>
      </c>
      <c r="G277" s="547">
        <f t="shared" si="8"/>
        <v>0</v>
      </c>
      <c r="H277" s="547">
        <v>0</v>
      </c>
      <c r="I277" s="547">
        <f t="shared" si="9"/>
        <v>19480000</v>
      </c>
      <c r="J277" s="528">
        <v>1948000</v>
      </c>
      <c r="K277" s="528">
        <v>1558400</v>
      </c>
      <c r="L277" s="528">
        <v>1363600.0000000002</v>
      </c>
      <c r="M277" s="528">
        <v>1558400</v>
      </c>
      <c r="N277" s="528">
        <v>1558400</v>
      </c>
      <c r="O277" s="528">
        <v>1948000</v>
      </c>
      <c r="P277" s="528">
        <v>1558400</v>
      </c>
      <c r="Q277" s="528">
        <v>1363600.0000000002</v>
      </c>
      <c r="R277" s="528">
        <v>1558400</v>
      </c>
      <c r="S277" s="528">
        <v>1558400</v>
      </c>
      <c r="T277" s="528">
        <v>1558400</v>
      </c>
      <c r="U277" s="528">
        <v>1948000</v>
      </c>
      <c r="W277" s="528"/>
      <c r="X277" s="528"/>
      <c r="Y277" s="528"/>
      <c r="Z277" s="528"/>
      <c r="AA277" s="528"/>
      <c r="AB277" s="528"/>
      <c r="AC277" s="528"/>
      <c r="AD277" s="528"/>
      <c r="AE277" s="528"/>
      <c r="AF277" s="528"/>
      <c r="AG277" s="528"/>
      <c r="AH277" s="528"/>
    </row>
    <row r="278" spans="2:34" x14ac:dyDescent="0.2">
      <c r="B278" s="374" t="s">
        <v>266</v>
      </c>
      <c r="C278" s="376" t="s">
        <v>394</v>
      </c>
      <c r="D278" s="375" t="s">
        <v>138</v>
      </c>
      <c r="E278" s="376" t="s">
        <v>252</v>
      </c>
      <c r="F278" s="548">
        <v>1</v>
      </c>
      <c r="G278" s="547">
        <f t="shared" si="8"/>
        <v>1</v>
      </c>
      <c r="H278" s="547">
        <v>0</v>
      </c>
      <c r="I278" s="547">
        <f t="shared" si="9"/>
        <v>1</v>
      </c>
      <c r="J278" s="547">
        <v>1</v>
      </c>
      <c r="K278" s="547">
        <v>0</v>
      </c>
      <c r="L278" s="547">
        <v>0</v>
      </c>
      <c r="M278" s="547">
        <v>0</v>
      </c>
      <c r="N278" s="547">
        <v>0</v>
      </c>
      <c r="O278" s="547">
        <v>0</v>
      </c>
      <c r="P278" s="547">
        <v>0</v>
      </c>
      <c r="Q278" s="547">
        <v>0</v>
      </c>
      <c r="R278" s="547">
        <v>0</v>
      </c>
      <c r="S278" s="547">
        <v>0</v>
      </c>
      <c r="T278" s="547">
        <v>0</v>
      </c>
      <c r="U278" s="547">
        <v>0</v>
      </c>
      <c r="W278" s="528"/>
    </row>
    <row r="279" spans="2:34" x14ac:dyDescent="0.2">
      <c r="B279" s="374" t="s">
        <v>266</v>
      </c>
      <c r="C279" s="376" t="s">
        <v>395</v>
      </c>
      <c r="D279" s="375" t="s">
        <v>138</v>
      </c>
      <c r="E279" s="376" t="s">
        <v>252</v>
      </c>
      <c r="F279" s="548">
        <v>1</v>
      </c>
      <c r="G279" s="547">
        <f t="shared" si="8"/>
        <v>1</v>
      </c>
      <c r="H279" s="547">
        <v>0</v>
      </c>
      <c r="I279" s="547">
        <f t="shared" si="9"/>
        <v>1</v>
      </c>
      <c r="J279" s="547">
        <v>1</v>
      </c>
      <c r="K279" s="547">
        <v>0</v>
      </c>
      <c r="L279" s="547">
        <v>0</v>
      </c>
      <c r="M279" s="547">
        <v>0</v>
      </c>
      <c r="N279" s="547">
        <v>0</v>
      </c>
      <c r="O279" s="547">
        <v>0</v>
      </c>
      <c r="P279" s="547">
        <v>0</v>
      </c>
      <c r="Q279" s="547">
        <v>0</v>
      </c>
      <c r="R279" s="547">
        <v>0</v>
      </c>
      <c r="S279" s="547">
        <v>0</v>
      </c>
      <c r="T279" s="547">
        <v>0</v>
      </c>
      <c r="U279" s="547">
        <v>0</v>
      </c>
      <c r="W279" s="528"/>
    </row>
    <row r="280" spans="2:34" x14ac:dyDescent="0.2">
      <c r="B280" s="374" t="s">
        <v>266</v>
      </c>
      <c r="C280" s="376" t="s">
        <v>396</v>
      </c>
      <c r="D280" s="375" t="s">
        <v>140</v>
      </c>
      <c r="E280" s="376" t="s">
        <v>252</v>
      </c>
      <c r="F280" s="548">
        <v>4890328</v>
      </c>
      <c r="G280" s="547">
        <f t="shared" si="8"/>
        <v>0</v>
      </c>
      <c r="H280" s="547">
        <v>0</v>
      </c>
      <c r="I280" s="547">
        <f t="shared" si="9"/>
        <v>4890328</v>
      </c>
      <c r="J280" s="547">
        <v>489032.80000000005</v>
      </c>
      <c r="K280" s="547">
        <v>391226.24</v>
      </c>
      <c r="L280" s="547">
        <v>342322.96</v>
      </c>
      <c r="M280" s="547">
        <v>391226.24</v>
      </c>
      <c r="N280" s="547">
        <v>391226.24</v>
      </c>
      <c r="O280" s="547">
        <v>489032.80000000005</v>
      </c>
      <c r="P280" s="547">
        <v>391226.24</v>
      </c>
      <c r="Q280" s="547">
        <v>342322.96</v>
      </c>
      <c r="R280" s="547">
        <v>391226.24</v>
      </c>
      <c r="S280" s="547">
        <v>391226.24</v>
      </c>
      <c r="T280" s="547">
        <v>391226.24</v>
      </c>
      <c r="U280" s="547">
        <v>489032.80000000005</v>
      </c>
      <c r="W280" s="528"/>
      <c r="X280" s="528"/>
      <c r="Y280" s="528"/>
      <c r="Z280" s="528"/>
      <c r="AA280" s="528"/>
      <c r="AB280" s="528"/>
      <c r="AC280" s="528"/>
      <c r="AD280" s="528"/>
      <c r="AE280" s="528"/>
      <c r="AF280" s="528"/>
      <c r="AG280" s="528"/>
      <c r="AH280" s="528"/>
    </row>
    <row r="281" spans="2:34" x14ac:dyDescent="0.2">
      <c r="B281" s="374" t="s">
        <v>266</v>
      </c>
      <c r="C281" s="376" t="s">
        <v>397</v>
      </c>
      <c r="D281" s="375" t="s">
        <v>140</v>
      </c>
      <c r="E281" s="376" t="s">
        <v>252</v>
      </c>
      <c r="F281" s="548">
        <v>5604061</v>
      </c>
      <c r="G281" s="547">
        <f t="shared" si="8"/>
        <v>0</v>
      </c>
      <c r="H281" s="547">
        <v>0</v>
      </c>
      <c r="I281" s="547">
        <f t="shared" si="9"/>
        <v>5604061</v>
      </c>
      <c r="J281" s="547">
        <v>560406.1</v>
      </c>
      <c r="K281" s="547">
        <v>448324.88</v>
      </c>
      <c r="L281" s="547">
        <v>392284.27</v>
      </c>
      <c r="M281" s="547">
        <v>448324.88</v>
      </c>
      <c r="N281" s="547">
        <v>448324.88</v>
      </c>
      <c r="O281" s="547">
        <v>560406.1</v>
      </c>
      <c r="P281" s="547">
        <v>448324.88</v>
      </c>
      <c r="Q281" s="547">
        <v>392284.27</v>
      </c>
      <c r="R281" s="547">
        <v>448324.88</v>
      </c>
      <c r="S281" s="547">
        <v>448324.88</v>
      </c>
      <c r="T281" s="547">
        <v>448324.88</v>
      </c>
      <c r="U281" s="547">
        <v>560406.1</v>
      </c>
      <c r="W281" s="528"/>
      <c r="X281" s="528"/>
      <c r="Y281" s="528"/>
      <c r="Z281" s="528"/>
      <c r="AA281" s="528"/>
      <c r="AB281" s="528"/>
      <c r="AC281" s="528"/>
      <c r="AD281" s="528"/>
      <c r="AE281" s="528"/>
      <c r="AF281" s="528"/>
      <c r="AG281" s="528"/>
      <c r="AH281" s="528"/>
    </row>
    <row r="282" spans="2:34" x14ac:dyDescent="0.2">
      <c r="B282" s="374" t="s">
        <v>266</v>
      </c>
      <c r="C282" s="376" t="s">
        <v>398</v>
      </c>
      <c r="D282" s="375" t="s">
        <v>140</v>
      </c>
      <c r="E282" s="376" t="s">
        <v>252</v>
      </c>
      <c r="F282" s="548">
        <v>7835827</v>
      </c>
      <c r="G282" s="547">
        <f t="shared" si="8"/>
        <v>0</v>
      </c>
      <c r="H282" s="547">
        <v>0</v>
      </c>
      <c r="I282" s="547">
        <f t="shared" si="9"/>
        <v>7835827</v>
      </c>
      <c r="J282" s="547">
        <v>783582.70000000007</v>
      </c>
      <c r="K282" s="547">
        <v>626866.16</v>
      </c>
      <c r="L282" s="547">
        <v>548507.89</v>
      </c>
      <c r="M282" s="547">
        <v>626866.16</v>
      </c>
      <c r="N282" s="547">
        <v>626866.16</v>
      </c>
      <c r="O282" s="547">
        <v>783582.70000000007</v>
      </c>
      <c r="P282" s="547">
        <v>626866.16</v>
      </c>
      <c r="Q282" s="547">
        <v>548507.89</v>
      </c>
      <c r="R282" s="547">
        <v>626866.16</v>
      </c>
      <c r="S282" s="547">
        <v>626866.16</v>
      </c>
      <c r="T282" s="547">
        <v>626866.16</v>
      </c>
      <c r="U282" s="547">
        <v>783582.70000000007</v>
      </c>
      <c r="W282" s="528"/>
      <c r="X282" s="528"/>
      <c r="Y282" s="528"/>
      <c r="Z282" s="528"/>
      <c r="AA282" s="528"/>
      <c r="AB282" s="528"/>
      <c r="AC282" s="528"/>
      <c r="AD282" s="528"/>
      <c r="AE282" s="528"/>
      <c r="AF282" s="528"/>
      <c r="AG282" s="528"/>
      <c r="AH282" s="528"/>
    </row>
    <row r="283" spans="2:34" x14ac:dyDescent="0.2">
      <c r="B283" s="374" t="s">
        <v>266</v>
      </c>
      <c r="C283" s="376" t="s">
        <v>399</v>
      </c>
      <c r="D283" s="375" t="s">
        <v>140</v>
      </c>
      <c r="E283" s="376" t="s">
        <v>252</v>
      </c>
      <c r="F283" s="548">
        <v>977658</v>
      </c>
      <c r="G283" s="547">
        <f t="shared" si="8"/>
        <v>0</v>
      </c>
      <c r="H283" s="547">
        <v>0</v>
      </c>
      <c r="I283" s="547">
        <f t="shared" si="9"/>
        <v>977658</v>
      </c>
      <c r="J283" s="547">
        <v>97765.8</v>
      </c>
      <c r="K283" s="547">
        <v>78212.639999999999</v>
      </c>
      <c r="L283" s="547">
        <v>68436.060000000012</v>
      </c>
      <c r="M283" s="547">
        <v>78212.639999999999</v>
      </c>
      <c r="N283" s="547">
        <v>78212.639999999999</v>
      </c>
      <c r="O283" s="547">
        <v>97765.8</v>
      </c>
      <c r="P283" s="547">
        <v>78212.639999999999</v>
      </c>
      <c r="Q283" s="547">
        <v>68436.060000000012</v>
      </c>
      <c r="R283" s="547">
        <v>78212.639999999999</v>
      </c>
      <c r="S283" s="547">
        <v>78212.639999999999</v>
      </c>
      <c r="T283" s="547">
        <v>78212.639999999999</v>
      </c>
      <c r="U283" s="547">
        <v>97765.8</v>
      </c>
      <c r="W283" s="528"/>
      <c r="X283" s="528"/>
      <c r="Y283" s="528"/>
      <c r="Z283" s="528"/>
      <c r="AA283" s="528"/>
      <c r="AB283" s="528"/>
      <c r="AC283" s="528"/>
      <c r="AD283" s="528"/>
      <c r="AE283" s="528"/>
      <c r="AF283" s="528"/>
      <c r="AG283" s="528"/>
      <c r="AH283" s="528"/>
    </row>
    <row r="284" spans="2:34" x14ac:dyDescent="0.2">
      <c r="B284" s="374" t="s">
        <v>266</v>
      </c>
      <c r="C284" s="376" t="s">
        <v>400</v>
      </c>
      <c r="D284" s="375" t="s">
        <v>140</v>
      </c>
      <c r="E284" s="376" t="s">
        <v>277</v>
      </c>
      <c r="F284" s="548">
        <v>1</v>
      </c>
      <c r="G284" s="547">
        <f t="shared" si="8"/>
        <v>1</v>
      </c>
      <c r="H284" s="547">
        <v>0</v>
      </c>
      <c r="I284" s="547">
        <f t="shared" si="9"/>
        <v>1</v>
      </c>
      <c r="J284" s="547">
        <v>1</v>
      </c>
      <c r="K284" s="547">
        <v>0</v>
      </c>
      <c r="L284" s="547">
        <v>0</v>
      </c>
      <c r="M284" s="547">
        <v>0</v>
      </c>
      <c r="N284" s="547">
        <v>0</v>
      </c>
      <c r="O284" s="547">
        <v>0</v>
      </c>
      <c r="P284" s="547">
        <v>0</v>
      </c>
      <c r="Q284" s="547">
        <v>0</v>
      </c>
      <c r="R284" s="547">
        <v>0</v>
      </c>
      <c r="S284" s="547">
        <v>0</v>
      </c>
      <c r="T284" s="547">
        <v>0</v>
      </c>
      <c r="U284" s="547">
        <v>0</v>
      </c>
    </row>
    <row r="285" spans="2:34" x14ac:dyDescent="0.2">
      <c r="B285" s="374" t="s">
        <v>266</v>
      </c>
      <c r="C285" s="376" t="s">
        <v>401</v>
      </c>
      <c r="D285" s="375" t="s">
        <v>140</v>
      </c>
      <c r="E285" s="376" t="s">
        <v>277</v>
      </c>
      <c r="F285" s="548">
        <v>1</v>
      </c>
      <c r="G285" s="547">
        <f t="shared" si="8"/>
        <v>1</v>
      </c>
      <c r="H285" s="547">
        <v>0</v>
      </c>
      <c r="I285" s="547">
        <f t="shared" si="9"/>
        <v>1</v>
      </c>
      <c r="J285" s="547">
        <v>1</v>
      </c>
      <c r="K285" s="547">
        <v>0</v>
      </c>
      <c r="L285" s="547">
        <v>0</v>
      </c>
      <c r="M285" s="547">
        <v>0</v>
      </c>
      <c r="N285" s="547">
        <v>0</v>
      </c>
      <c r="O285" s="547">
        <v>0</v>
      </c>
      <c r="P285" s="547">
        <v>0</v>
      </c>
      <c r="Q285" s="547">
        <v>0</v>
      </c>
      <c r="R285" s="547">
        <v>0</v>
      </c>
      <c r="S285" s="547">
        <v>0</v>
      </c>
      <c r="T285" s="547">
        <v>0</v>
      </c>
      <c r="U285" s="547">
        <v>0</v>
      </c>
    </row>
    <row r="286" spans="2:34" x14ac:dyDescent="0.2">
      <c r="B286" s="374" t="s">
        <v>266</v>
      </c>
      <c r="C286" s="376" t="s">
        <v>402</v>
      </c>
      <c r="D286" s="375" t="s">
        <v>140</v>
      </c>
      <c r="E286" s="376" t="s">
        <v>403</v>
      </c>
      <c r="F286" s="548">
        <v>638280</v>
      </c>
      <c r="G286" s="547">
        <f t="shared" si="8"/>
        <v>0</v>
      </c>
      <c r="H286" s="547">
        <v>0</v>
      </c>
      <c r="I286" s="547">
        <f t="shared" si="9"/>
        <v>638280</v>
      </c>
      <c r="J286" s="547">
        <v>638280</v>
      </c>
      <c r="K286" s="547">
        <v>0</v>
      </c>
      <c r="L286" s="547">
        <v>0</v>
      </c>
      <c r="M286" s="547">
        <v>0</v>
      </c>
      <c r="N286" s="547">
        <v>0</v>
      </c>
      <c r="O286" s="547">
        <v>0</v>
      </c>
      <c r="P286" s="547">
        <v>0</v>
      </c>
      <c r="Q286" s="547">
        <v>0</v>
      </c>
      <c r="R286" s="547">
        <v>0</v>
      </c>
      <c r="S286" s="547">
        <v>0</v>
      </c>
      <c r="T286" s="547">
        <v>0</v>
      </c>
      <c r="U286" s="547">
        <v>0</v>
      </c>
    </row>
    <row r="287" spans="2:34" x14ac:dyDescent="0.2">
      <c r="B287" s="374" t="s">
        <v>266</v>
      </c>
      <c r="C287" s="376" t="s">
        <v>404</v>
      </c>
      <c r="D287" s="375" t="s">
        <v>140</v>
      </c>
      <c r="E287" s="376" t="s">
        <v>403</v>
      </c>
      <c r="F287" s="548">
        <v>9500565</v>
      </c>
      <c r="G287" s="547">
        <f t="shared" si="8"/>
        <v>0</v>
      </c>
      <c r="H287" s="547">
        <v>0</v>
      </c>
      <c r="I287" s="547">
        <f t="shared" si="9"/>
        <v>9500565</v>
      </c>
      <c r="J287" s="547">
        <v>9500565</v>
      </c>
      <c r="K287" s="547">
        <v>0</v>
      </c>
      <c r="L287" s="547">
        <v>0</v>
      </c>
      <c r="M287" s="547">
        <v>0</v>
      </c>
      <c r="N287" s="547">
        <v>0</v>
      </c>
      <c r="O287" s="547">
        <v>0</v>
      </c>
      <c r="P287" s="547">
        <v>0</v>
      </c>
      <c r="Q287" s="547">
        <v>0</v>
      </c>
      <c r="R287" s="547">
        <v>0</v>
      </c>
      <c r="S287" s="547">
        <v>0</v>
      </c>
      <c r="T287" s="547">
        <v>0</v>
      </c>
      <c r="U287" s="547">
        <v>0</v>
      </c>
    </row>
    <row r="288" spans="2:34" x14ac:dyDescent="0.2">
      <c r="B288" s="374" t="s">
        <v>266</v>
      </c>
      <c r="C288" s="376" t="s">
        <v>405</v>
      </c>
      <c r="D288" s="375" t="s">
        <v>297</v>
      </c>
      <c r="E288" s="376" t="s">
        <v>280</v>
      </c>
      <c r="F288" s="548">
        <v>150000</v>
      </c>
      <c r="G288" s="547">
        <f t="shared" si="8"/>
        <v>0</v>
      </c>
      <c r="H288" s="547">
        <v>0</v>
      </c>
      <c r="I288" s="547">
        <f t="shared" si="9"/>
        <v>150000</v>
      </c>
      <c r="J288" s="547">
        <v>0</v>
      </c>
      <c r="K288" s="547">
        <v>0</v>
      </c>
      <c r="L288" s="547">
        <v>50000</v>
      </c>
      <c r="M288" s="547">
        <v>50000</v>
      </c>
      <c r="N288" s="547">
        <v>50000</v>
      </c>
      <c r="O288" s="547">
        <v>0</v>
      </c>
      <c r="P288" s="547">
        <v>0</v>
      </c>
      <c r="Q288" s="547">
        <v>0</v>
      </c>
      <c r="R288" s="547">
        <v>0</v>
      </c>
      <c r="S288" s="547">
        <v>0</v>
      </c>
      <c r="T288" s="547">
        <v>0</v>
      </c>
      <c r="U288" s="547">
        <v>0</v>
      </c>
    </row>
    <row r="289" spans="2:21" x14ac:dyDescent="0.2">
      <c r="B289" s="374" t="s">
        <v>266</v>
      </c>
      <c r="C289" s="376" t="s">
        <v>406</v>
      </c>
      <c r="D289" s="375" t="s">
        <v>138</v>
      </c>
      <c r="E289" s="376" t="s">
        <v>280</v>
      </c>
      <c r="F289" s="548">
        <v>50000</v>
      </c>
      <c r="G289" s="547">
        <f t="shared" si="8"/>
        <v>0</v>
      </c>
      <c r="H289" s="547">
        <v>0</v>
      </c>
      <c r="I289" s="547">
        <f t="shared" si="9"/>
        <v>50000</v>
      </c>
      <c r="J289" s="547">
        <v>5000</v>
      </c>
      <c r="K289" s="547">
        <v>5000</v>
      </c>
      <c r="L289" s="547">
        <v>5000</v>
      </c>
      <c r="M289" s="547">
        <v>5000</v>
      </c>
      <c r="N289" s="547">
        <v>5000</v>
      </c>
      <c r="O289" s="547">
        <v>0</v>
      </c>
      <c r="P289" s="547">
        <v>5000</v>
      </c>
      <c r="Q289" s="547">
        <v>5000</v>
      </c>
      <c r="R289" s="547">
        <v>5000</v>
      </c>
      <c r="S289" s="547">
        <v>5000</v>
      </c>
      <c r="T289" s="547">
        <v>5000</v>
      </c>
      <c r="U289" s="547">
        <v>0</v>
      </c>
    </row>
    <row r="290" spans="2:21" x14ac:dyDescent="0.2">
      <c r="B290" s="374" t="s">
        <v>266</v>
      </c>
      <c r="C290" s="376" t="s">
        <v>406</v>
      </c>
      <c r="D290" s="375" t="s">
        <v>138</v>
      </c>
      <c r="E290" s="376" t="s">
        <v>280</v>
      </c>
      <c r="F290" s="548">
        <v>100000</v>
      </c>
      <c r="G290" s="547">
        <f t="shared" si="8"/>
        <v>0</v>
      </c>
      <c r="H290" s="547">
        <v>0</v>
      </c>
      <c r="I290" s="547">
        <f t="shared" si="9"/>
        <v>100000</v>
      </c>
      <c r="J290" s="547">
        <v>10000</v>
      </c>
      <c r="K290" s="547">
        <v>10000</v>
      </c>
      <c r="L290" s="547">
        <v>10000</v>
      </c>
      <c r="M290" s="547">
        <v>10000</v>
      </c>
      <c r="N290" s="547">
        <v>10000</v>
      </c>
      <c r="O290" s="547">
        <v>10000</v>
      </c>
      <c r="P290" s="547">
        <v>10000</v>
      </c>
      <c r="Q290" s="547">
        <v>10000</v>
      </c>
      <c r="R290" s="547">
        <v>10000</v>
      </c>
      <c r="S290" s="547">
        <v>10000</v>
      </c>
      <c r="T290" s="547">
        <v>0</v>
      </c>
      <c r="U290" s="547">
        <v>0</v>
      </c>
    </row>
    <row r="291" spans="2:21" x14ac:dyDescent="0.2">
      <c r="B291" s="374" t="s">
        <v>266</v>
      </c>
      <c r="C291" s="376" t="s">
        <v>406</v>
      </c>
      <c r="D291" s="375" t="s">
        <v>138</v>
      </c>
      <c r="E291" s="376" t="s">
        <v>280</v>
      </c>
      <c r="F291" s="548">
        <v>60000</v>
      </c>
      <c r="G291" s="547">
        <f t="shared" si="8"/>
        <v>0</v>
      </c>
      <c r="H291" s="547">
        <v>0</v>
      </c>
      <c r="I291" s="547">
        <f t="shared" si="9"/>
        <v>60000</v>
      </c>
      <c r="J291" s="547">
        <v>6000</v>
      </c>
      <c r="K291" s="547">
        <v>6000</v>
      </c>
      <c r="L291" s="547">
        <v>6000</v>
      </c>
      <c r="M291" s="547">
        <v>6000</v>
      </c>
      <c r="N291" s="547">
        <v>6000</v>
      </c>
      <c r="O291" s="547">
        <v>6000</v>
      </c>
      <c r="P291" s="547">
        <v>6000</v>
      </c>
      <c r="Q291" s="547">
        <v>6000</v>
      </c>
      <c r="R291" s="547">
        <v>6000</v>
      </c>
      <c r="S291" s="547">
        <v>6000</v>
      </c>
      <c r="T291" s="547">
        <v>0</v>
      </c>
      <c r="U291" s="547">
        <v>0</v>
      </c>
    </row>
    <row r="292" spans="2:21" x14ac:dyDescent="0.2">
      <c r="B292" s="374" t="s">
        <v>266</v>
      </c>
      <c r="C292" s="376" t="s">
        <v>406</v>
      </c>
      <c r="D292" s="375" t="s">
        <v>138</v>
      </c>
      <c r="E292" s="376" t="s">
        <v>280</v>
      </c>
      <c r="F292" s="548">
        <v>359548</v>
      </c>
      <c r="G292" s="547">
        <f t="shared" si="8"/>
        <v>0</v>
      </c>
      <c r="H292" s="547">
        <v>0</v>
      </c>
      <c r="I292" s="547">
        <f t="shared" si="9"/>
        <v>359548</v>
      </c>
      <c r="J292" s="547">
        <v>29960</v>
      </c>
      <c r="K292" s="547">
        <v>29960</v>
      </c>
      <c r="L292" s="547">
        <v>29960</v>
      </c>
      <c r="M292" s="547">
        <v>29960</v>
      </c>
      <c r="N292" s="547">
        <v>29960</v>
      </c>
      <c r="O292" s="547">
        <v>29960</v>
      </c>
      <c r="P292" s="547">
        <v>29960</v>
      </c>
      <c r="Q292" s="547">
        <v>29960</v>
      </c>
      <c r="R292" s="547">
        <v>29960</v>
      </c>
      <c r="S292" s="547">
        <v>29960</v>
      </c>
      <c r="T292" s="547">
        <v>29960</v>
      </c>
      <c r="U292" s="547">
        <v>29988</v>
      </c>
    </row>
    <row r="293" spans="2:21" x14ac:dyDescent="0.2">
      <c r="B293" s="374" t="s">
        <v>266</v>
      </c>
      <c r="C293" s="376" t="s">
        <v>407</v>
      </c>
      <c r="D293" s="375" t="s">
        <v>140</v>
      </c>
      <c r="E293" s="376" t="s">
        <v>280</v>
      </c>
      <c r="F293" s="548">
        <v>170000</v>
      </c>
      <c r="G293" s="547">
        <f t="shared" si="8"/>
        <v>0</v>
      </c>
      <c r="H293" s="547">
        <v>0</v>
      </c>
      <c r="I293" s="547">
        <f t="shared" si="9"/>
        <v>170000</v>
      </c>
      <c r="J293" s="547">
        <v>17000</v>
      </c>
      <c r="K293" s="547">
        <v>17000</v>
      </c>
      <c r="L293" s="547">
        <v>17000</v>
      </c>
      <c r="M293" s="547">
        <v>17000</v>
      </c>
      <c r="N293" s="547">
        <v>17000</v>
      </c>
      <c r="O293" s="547">
        <v>17000</v>
      </c>
      <c r="P293" s="547">
        <v>17000</v>
      </c>
      <c r="Q293" s="547">
        <v>17000</v>
      </c>
      <c r="R293" s="547">
        <v>17000</v>
      </c>
      <c r="S293" s="547">
        <v>17000</v>
      </c>
      <c r="T293" s="547">
        <v>0</v>
      </c>
      <c r="U293" s="547">
        <v>0</v>
      </c>
    </row>
    <row r="294" spans="2:21" x14ac:dyDescent="0.2">
      <c r="B294" s="374" t="s">
        <v>266</v>
      </c>
      <c r="C294" s="376" t="s">
        <v>408</v>
      </c>
      <c r="D294" s="375" t="s">
        <v>140</v>
      </c>
      <c r="E294" s="376" t="s">
        <v>280</v>
      </c>
      <c r="F294" s="548">
        <v>1</v>
      </c>
      <c r="G294" s="547">
        <f t="shared" si="8"/>
        <v>1</v>
      </c>
      <c r="H294" s="547">
        <v>0</v>
      </c>
      <c r="I294" s="547">
        <f t="shared" si="9"/>
        <v>1</v>
      </c>
      <c r="J294" s="547">
        <v>1</v>
      </c>
      <c r="K294" s="547">
        <v>0</v>
      </c>
      <c r="L294" s="547">
        <v>0</v>
      </c>
      <c r="M294" s="547">
        <v>0</v>
      </c>
      <c r="N294" s="547">
        <v>0</v>
      </c>
      <c r="O294" s="547">
        <v>0</v>
      </c>
      <c r="P294" s="547">
        <v>0</v>
      </c>
      <c r="Q294" s="547">
        <v>0</v>
      </c>
      <c r="R294" s="547">
        <v>0</v>
      </c>
      <c r="S294" s="547">
        <v>0</v>
      </c>
      <c r="T294" s="547">
        <v>0</v>
      </c>
      <c r="U294" s="547">
        <v>0</v>
      </c>
    </row>
    <row r="295" spans="2:21" x14ac:dyDescent="0.2">
      <c r="B295" s="374" t="s">
        <v>266</v>
      </c>
      <c r="C295" s="376" t="s">
        <v>408</v>
      </c>
      <c r="D295" s="375" t="s">
        <v>140</v>
      </c>
      <c r="E295" s="376" t="s">
        <v>280</v>
      </c>
      <c r="F295" s="548">
        <v>1</v>
      </c>
      <c r="G295" s="547">
        <f t="shared" si="8"/>
        <v>1</v>
      </c>
      <c r="H295" s="547">
        <v>0</v>
      </c>
      <c r="I295" s="547">
        <f t="shared" si="9"/>
        <v>1</v>
      </c>
      <c r="J295" s="547">
        <v>1</v>
      </c>
      <c r="K295" s="547">
        <v>0</v>
      </c>
      <c r="L295" s="547">
        <v>0</v>
      </c>
      <c r="M295" s="547">
        <v>0</v>
      </c>
      <c r="N295" s="547">
        <v>0</v>
      </c>
      <c r="O295" s="547">
        <v>0</v>
      </c>
      <c r="P295" s="547">
        <v>0</v>
      </c>
      <c r="Q295" s="547">
        <v>0</v>
      </c>
      <c r="R295" s="547">
        <v>0</v>
      </c>
      <c r="S295" s="547">
        <v>0</v>
      </c>
      <c r="T295" s="547">
        <v>0</v>
      </c>
      <c r="U295" s="547">
        <v>0</v>
      </c>
    </row>
    <row r="296" spans="2:21" x14ac:dyDescent="0.2">
      <c r="B296" s="374" t="s">
        <v>266</v>
      </c>
      <c r="C296" s="376" t="s">
        <v>408</v>
      </c>
      <c r="D296" s="375" t="s">
        <v>140</v>
      </c>
      <c r="E296" s="376" t="s">
        <v>280</v>
      </c>
      <c r="F296" s="548">
        <v>1</v>
      </c>
      <c r="G296" s="547">
        <f t="shared" si="8"/>
        <v>1</v>
      </c>
      <c r="H296" s="547">
        <v>0</v>
      </c>
      <c r="I296" s="547">
        <f t="shared" si="9"/>
        <v>1</v>
      </c>
      <c r="J296" s="547">
        <v>1</v>
      </c>
      <c r="K296" s="547">
        <v>0</v>
      </c>
      <c r="L296" s="547">
        <v>0</v>
      </c>
      <c r="M296" s="547">
        <v>0</v>
      </c>
      <c r="N296" s="547">
        <v>0</v>
      </c>
      <c r="O296" s="547">
        <v>0</v>
      </c>
      <c r="P296" s="547">
        <v>0</v>
      </c>
      <c r="Q296" s="547">
        <v>0</v>
      </c>
      <c r="R296" s="547">
        <v>0</v>
      </c>
      <c r="S296" s="547">
        <v>0</v>
      </c>
      <c r="T296" s="547">
        <v>0</v>
      </c>
      <c r="U296" s="547">
        <v>0</v>
      </c>
    </row>
    <row r="297" spans="2:21" x14ac:dyDescent="0.2">
      <c r="B297" s="374" t="s">
        <v>266</v>
      </c>
      <c r="C297" s="376" t="s">
        <v>409</v>
      </c>
      <c r="D297" s="375" t="s">
        <v>138</v>
      </c>
      <c r="E297" s="376" t="s">
        <v>280</v>
      </c>
      <c r="F297" s="548">
        <v>50000</v>
      </c>
      <c r="G297" s="547">
        <f t="shared" si="8"/>
        <v>0</v>
      </c>
      <c r="H297" s="547">
        <v>0</v>
      </c>
      <c r="I297" s="547">
        <f t="shared" si="9"/>
        <v>50000</v>
      </c>
      <c r="J297" s="547">
        <v>5000</v>
      </c>
      <c r="K297" s="547">
        <v>5000</v>
      </c>
      <c r="L297" s="547">
        <v>5000</v>
      </c>
      <c r="M297" s="547">
        <v>5000</v>
      </c>
      <c r="N297" s="547">
        <v>5000</v>
      </c>
      <c r="O297" s="547">
        <v>5000</v>
      </c>
      <c r="P297" s="547">
        <v>5000</v>
      </c>
      <c r="Q297" s="547">
        <v>5000</v>
      </c>
      <c r="R297" s="547">
        <v>5000</v>
      </c>
      <c r="S297" s="547">
        <v>5000</v>
      </c>
      <c r="T297" s="547">
        <v>0</v>
      </c>
      <c r="U297" s="547">
        <v>0</v>
      </c>
    </row>
    <row r="298" spans="2:21" x14ac:dyDescent="0.2">
      <c r="B298" s="374" t="s">
        <v>266</v>
      </c>
      <c r="C298" s="376" t="s">
        <v>409</v>
      </c>
      <c r="D298" s="375" t="s">
        <v>138</v>
      </c>
      <c r="E298" s="376" t="s">
        <v>280</v>
      </c>
      <c r="F298" s="548">
        <v>30000</v>
      </c>
      <c r="G298" s="547">
        <f t="shared" si="8"/>
        <v>0</v>
      </c>
      <c r="H298" s="547">
        <v>0</v>
      </c>
      <c r="I298" s="547">
        <f t="shared" si="9"/>
        <v>30000</v>
      </c>
      <c r="J298" s="547">
        <v>0</v>
      </c>
      <c r="K298" s="547">
        <v>12000</v>
      </c>
      <c r="L298" s="547">
        <v>0</v>
      </c>
      <c r="M298" s="547">
        <v>0</v>
      </c>
      <c r="N298" s="547">
        <v>6000</v>
      </c>
      <c r="O298" s="547">
        <v>0</v>
      </c>
      <c r="P298" s="547">
        <v>0</v>
      </c>
      <c r="Q298" s="547">
        <v>6000</v>
      </c>
      <c r="R298" s="547">
        <v>0</v>
      </c>
      <c r="S298" s="547">
        <v>0</v>
      </c>
      <c r="T298" s="547">
        <v>6000</v>
      </c>
      <c r="U298" s="547">
        <v>0</v>
      </c>
    </row>
    <row r="299" spans="2:21" x14ac:dyDescent="0.2">
      <c r="B299" s="374" t="s">
        <v>266</v>
      </c>
      <c r="C299" s="376" t="s">
        <v>409</v>
      </c>
      <c r="D299" s="375" t="s">
        <v>138</v>
      </c>
      <c r="E299" s="376" t="s">
        <v>280</v>
      </c>
      <c r="F299" s="548">
        <v>588000</v>
      </c>
      <c r="G299" s="547">
        <f t="shared" si="8"/>
        <v>0</v>
      </c>
      <c r="H299" s="547">
        <v>0</v>
      </c>
      <c r="I299" s="547">
        <f t="shared" si="9"/>
        <v>588000</v>
      </c>
      <c r="J299" s="547">
        <v>49000</v>
      </c>
      <c r="K299" s="547">
        <v>49000</v>
      </c>
      <c r="L299" s="547">
        <v>49000</v>
      </c>
      <c r="M299" s="547">
        <v>49000</v>
      </c>
      <c r="N299" s="547">
        <v>49000</v>
      </c>
      <c r="O299" s="547">
        <v>49000</v>
      </c>
      <c r="P299" s="547">
        <v>49000</v>
      </c>
      <c r="Q299" s="547">
        <v>49000</v>
      </c>
      <c r="R299" s="547">
        <v>49000</v>
      </c>
      <c r="S299" s="547">
        <v>49000</v>
      </c>
      <c r="T299" s="547">
        <v>49000</v>
      </c>
      <c r="U299" s="547">
        <v>49000</v>
      </c>
    </row>
    <row r="300" spans="2:21" x14ac:dyDescent="0.2">
      <c r="B300" s="374" t="s">
        <v>266</v>
      </c>
      <c r="C300" s="376" t="s">
        <v>409</v>
      </c>
      <c r="D300" s="375" t="s">
        <v>138</v>
      </c>
      <c r="E300" s="376" t="s">
        <v>280</v>
      </c>
      <c r="F300" s="548">
        <v>12000</v>
      </c>
      <c r="G300" s="547">
        <f t="shared" ref="G300:G363" si="10">IF(F300&lt;1000,F300,F300*$BC$44)</f>
        <v>0</v>
      </c>
      <c r="H300" s="547">
        <v>0</v>
      </c>
      <c r="I300" s="547">
        <f t="shared" si="9"/>
        <v>12000</v>
      </c>
      <c r="J300" s="547">
        <v>1000</v>
      </c>
      <c r="K300" s="547">
        <v>1000</v>
      </c>
      <c r="L300" s="547">
        <v>1000</v>
      </c>
      <c r="M300" s="547">
        <v>1000</v>
      </c>
      <c r="N300" s="547">
        <v>1000</v>
      </c>
      <c r="O300" s="547">
        <v>1000</v>
      </c>
      <c r="P300" s="547">
        <v>1000</v>
      </c>
      <c r="Q300" s="547">
        <v>1000</v>
      </c>
      <c r="R300" s="547">
        <v>1000</v>
      </c>
      <c r="S300" s="547">
        <v>1000</v>
      </c>
      <c r="T300" s="547">
        <v>1000</v>
      </c>
      <c r="U300" s="547">
        <v>1000</v>
      </c>
    </row>
    <row r="301" spans="2:21" x14ac:dyDescent="0.2">
      <c r="B301" s="374" t="s">
        <v>266</v>
      </c>
      <c r="C301" s="376" t="s">
        <v>410</v>
      </c>
      <c r="D301" s="375" t="s">
        <v>140</v>
      </c>
      <c r="E301" s="376" t="s">
        <v>280</v>
      </c>
      <c r="F301" s="548">
        <v>1</v>
      </c>
      <c r="G301" s="547">
        <f t="shared" si="10"/>
        <v>1</v>
      </c>
      <c r="H301" s="547">
        <v>0</v>
      </c>
      <c r="I301" s="547">
        <f t="shared" si="9"/>
        <v>1</v>
      </c>
      <c r="J301" s="547">
        <v>1</v>
      </c>
      <c r="K301" s="547">
        <v>0</v>
      </c>
      <c r="L301" s="547">
        <v>0</v>
      </c>
      <c r="M301" s="547">
        <v>0</v>
      </c>
      <c r="N301" s="547">
        <v>0</v>
      </c>
      <c r="O301" s="547">
        <v>0</v>
      </c>
      <c r="P301" s="547">
        <v>0</v>
      </c>
      <c r="Q301" s="547">
        <v>0</v>
      </c>
      <c r="R301" s="547">
        <v>0</v>
      </c>
      <c r="S301" s="547">
        <v>0</v>
      </c>
      <c r="T301" s="547">
        <v>0</v>
      </c>
      <c r="U301" s="547">
        <v>0</v>
      </c>
    </row>
    <row r="302" spans="2:21" x14ac:dyDescent="0.2">
      <c r="B302" s="374" t="s">
        <v>266</v>
      </c>
      <c r="C302" s="376" t="s">
        <v>410</v>
      </c>
      <c r="D302" s="375" t="s">
        <v>140</v>
      </c>
      <c r="E302" s="376" t="s">
        <v>280</v>
      </c>
      <c r="F302" s="548">
        <v>84600</v>
      </c>
      <c r="G302" s="547">
        <f t="shared" si="10"/>
        <v>0</v>
      </c>
      <c r="H302" s="547">
        <v>0</v>
      </c>
      <c r="I302" s="547">
        <f t="shared" si="9"/>
        <v>84600</v>
      </c>
      <c r="J302" s="547">
        <v>7050</v>
      </c>
      <c r="K302" s="547">
        <v>7050</v>
      </c>
      <c r="L302" s="547">
        <v>7050</v>
      </c>
      <c r="M302" s="547">
        <v>7050</v>
      </c>
      <c r="N302" s="547">
        <v>7050</v>
      </c>
      <c r="O302" s="547">
        <v>7050</v>
      </c>
      <c r="P302" s="547">
        <v>7050</v>
      </c>
      <c r="Q302" s="547">
        <v>7050</v>
      </c>
      <c r="R302" s="547">
        <v>7050</v>
      </c>
      <c r="S302" s="547">
        <v>7050</v>
      </c>
      <c r="T302" s="547">
        <v>7050</v>
      </c>
      <c r="U302" s="547">
        <v>7050</v>
      </c>
    </row>
    <row r="303" spans="2:21" x14ac:dyDescent="0.2">
      <c r="B303" s="374" t="s">
        <v>266</v>
      </c>
      <c r="C303" s="376" t="s">
        <v>410</v>
      </c>
      <c r="D303" s="375" t="s">
        <v>140</v>
      </c>
      <c r="E303" s="376" t="s">
        <v>280</v>
      </c>
      <c r="F303" s="548">
        <v>53000</v>
      </c>
      <c r="G303" s="547">
        <f t="shared" si="10"/>
        <v>0</v>
      </c>
      <c r="H303" s="547">
        <v>0</v>
      </c>
      <c r="I303" s="547">
        <f t="shared" si="9"/>
        <v>53000</v>
      </c>
      <c r="J303" s="547">
        <v>0</v>
      </c>
      <c r="K303" s="547">
        <v>5300</v>
      </c>
      <c r="L303" s="547">
        <v>5300</v>
      </c>
      <c r="M303" s="547">
        <v>5300</v>
      </c>
      <c r="N303" s="547">
        <v>5300</v>
      </c>
      <c r="O303" s="547">
        <v>5300</v>
      </c>
      <c r="P303" s="547">
        <v>5300</v>
      </c>
      <c r="Q303" s="547">
        <v>5300</v>
      </c>
      <c r="R303" s="547">
        <v>5300</v>
      </c>
      <c r="S303" s="547">
        <v>5300</v>
      </c>
      <c r="T303" s="547">
        <v>5300</v>
      </c>
      <c r="U303" s="547">
        <v>0</v>
      </c>
    </row>
    <row r="304" spans="2:21" x14ac:dyDescent="0.2">
      <c r="B304" s="374" t="s">
        <v>266</v>
      </c>
      <c r="C304" s="376" t="s">
        <v>410</v>
      </c>
      <c r="D304" s="375" t="s">
        <v>140</v>
      </c>
      <c r="E304" s="376" t="s">
        <v>280</v>
      </c>
      <c r="F304" s="548">
        <v>100000</v>
      </c>
      <c r="G304" s="547">
        <f t="shared" si="10"/>
        <v>0</v>
      </c>
      <c r="H304" s="547">
        <v>0</v>
      </c>
      <c r="I304" s="547">
        <f t="shared" si="9"/>
        <v>100000</v>
      </c>
      <c r="J304" s="547">
        <v>0</v>
      </c>
      <c r="K304" s="547">
        <v>10000</v>
      </c>
      <c r="L304" s="547">
        <v>10000</v>
      </c>
      <c r="M304" s="547">
        <v>10000</v>
      </c>
      <c r="N304" s="547">
        <v>10000</v>
      </c>
      <c r="O304" s="547">
        <v>10000</v>
      </c>
      <c r="P304" s="547">
        <v>10000</v>
      </c>
      <c r="Q304" s="547">
        <v>10000</v>
      </c>
      <c r="R304" s="547">
        <v>10000</v>
      </c>
      <c r="S304" s="547">
        <v>10000</v>
      </c>
      <c r="T304" s="547">
        <v>10000</v>
      </c>
      <c r="U304" s="547">
        <v>0</v>
      </c>
    </row>
    <row r="305" spans="2:34" x14ac:dyDescent="0.2">
      <c r="B305" s="374" t="s">
        <v>266</v>
      </c>
      <c r="C305" s="376" t="s">
        <v>410</v>
      </c>
      <c r="D305" s="375" t="s">
        <v>140</v>
      </c>
      <c r="E305" s="376" t="s">
        <v>280</v>
      </c>
      <c r="F305" s="548">
        <v>100000</v>
      </c>
      <c r="G305" s="547">
        <f t="shared" si="10"/>
        <v>0</v>
      </c>
      <c r="H305" s="547">
        <v>0</v>
      </c>
      <c r="I305" s="547">
        <f t="shared" si="9"/>
        <v>100000</v>
      </c>
      <c r="J305" s="547">
        <v>0</v>
      </c>
      <c r="K305" s="547">
        <v>10000</v>
      </c>
      <c r="L305" s="547">
        <v>10000</v>
      </c>
      <c r="M305" s="547">
        <v>10000</v>
      </c>
      <c r="N305" s="547">
        <v>10000</v>
      </c>
      <c r="O305" s="547">
        <v>10000</v>
      </c>
      <c r="P305" s="547">
        <v>10000</v>
      </c>
      <c r="Q305" s="547">
        <v>10000</v>
      </c>
      <c r="R305" s="547">
        <v>10000</v>
      </c>
      <c r="S305" s="547">
        <v>10000</v>
      </c>
      <c r="T305" s="547">
        <v>10000</v>
      </c>
      <c r="U305" s="547">
        <v>0</v>
      </c>
    </row>
    <row r="306" spans="2:34" x14ac:dyDescent="0.2">
      <c r="B306" s="374" t="s">
        <v>266</v>
      </c>
      <c r="C306" s="376" t="s">
        <v>411</v>
      </c>
      <c r="D306" s="375" t="s">
        <v>140</v>
      </c>
      <c r="E306" s="376" t="s">
        <v>322</v>
      </c>
      <c r="F306" s="548">
        <v>1</v>
      </c>
      <c r="G306" s="547">
        <f t="shared" si="10"/>
        <v>1</v>
      </c>
      <c r="H306" s="547">
        <v>0</v>
      </c>
      <c r="I306" s="547">
        <f t="shared" si="9"/>
        <v>1</v>
      </c>
      <c r="J306" s="547">
        <v>1</v>
      </c>
      <c r="K306" s="547">
        <v>0</v>
      </c>
      <c r="L306" s="547">
        <v>0</v>
      </c>
      <c r="M306" s="547">
        <v>0</v>
      </c>
      <c r="N306" s="547">
        <v>0</v>
      </c>
      <c r="O306" s="547">
        <v>0</v>
      </c>
      <c r="P306" s="547">
        <v>0</v>
      </c>
      <c r="Q306" s="547">
        <v>0</v>
      </c>
      <c r="R306" s="547">
        <v>0</v>
      </c>
      <c r="S306" s="547">
        <v>0</v>
      </c>
      <c r="T306" s="547">
        <v>0</v>
      </c>
      <c r="U306" s="547">
        <v>0</v>
      </c>
    </row>
    <row r="307" spans="2:34" x14ac:dyDescent="0.2">
      <c r="B307" s="374" t="s">
        <v>266</v>
      </c>
      <c r="C307" s="376" t="s">
        <v>412</v>
      </c>
      <c r="D307" s="375" t="s">
        <v>140</v>
      </c>
      <c r="E307" s="376" t="s">
        <v>322</v>
      </c>
      <c r="F307" s="548">
        <v>1</v>
      </c>
      <c r="G307" s="547">
        <f t="shared" si="10"/>
        <v>1</v>
      </c>
      <c r="H307" s="547">
        <v>0</v>
      </c>
      <c r="I307" s="547">
        <f t="shared" si="9"/>
        <v>1</v>
      </c>
      <c r="J307" s="547">
        <v>1</v>
      </c>
      <c r="K307" s="547">
        <v>0</v>
      </c>
      <c r="L307" s="547">
        <v>0</v>
      </c>
      <c r="M307" s="547">
        <v>0</v>
      </c>
      <c r="N307" s="547">
        <v>0</v>
      </c>
      <c r="O307" s="547">
        <v>0</v>
      </c>
      <c r="P307" s="547">
        <v>0</v>
      </c>
      <c r="Q307" s="547">
        <v>0</v>
      </c>
      <c r="R307" s="547">
        <v>0</v>
      </c>
      <c r="S307" s="547">
        <v>0</v>
      </c>
      <c r="T307" s="547">
        <v>0</v>
      </c>
      <c r="U307" s="547">
        <v>0</v>
      </c>
    </row>
    <row r="308" spans="2:34" x14ac:dyDescent="0.2">
      <c r="B308" s="374" t="s">
        <v>266</v>
      </c>
      <c r="C308" s="376" t="s">
        <v>413</v>
      </c>
      <c r="D308" s="375" t="s">
        <v>140</v>
      </c>
      <c r="E308" s="376" t="s">
        <v>285</v>
      </c>
      <c r="F308" s="548">
        <v>294000</v>
      </c>
      <c r="G308" s="547">
        <f t="shared" si="10"/>
        <v>0</v>
      </c>
      <c r="H308" s="547">
        <v>0</v>
      </c>
      <c r="I308" s="547">
        <f t="shared" si="9"/>
        <v>294000</v>
      </c>
      <c r="J308" s="547">
        <v>0</v>
      </c>
      <c r="K308" s="547">
        <v>0</v>
      </c>
      <c r="L308" s="547">
        <v>0</v>
      </c>
      <c r="M308" s="547">
        <v>0</v>
      </c>
      <c r="N308" s="547">
        <v>0</v>
      </c>
      <c r="O308" s="547">
        <v>0</v>
      </c>
      <c r="P308" s="547">
        <v>0</v>
      </c>
      <c r="Q308" s="547">
        <v>0</v>
      </c>
      <c r="R308" s="547">
        <v>294000</v>
      </c>
      <c r="S308" s="547">
        <v>0</v>
      </c>
      <c r="T308" s="547">
        <v>0</v>
      </c>
      <c r="U308" s="547">
        <v>0</v>
      </c>
    </row>
    <row r="309" spans="2:34" x14ac:dyDescent="0.2">
      <c r="B309" s="374" t="s">
        <v>266</v>
      </c>
      <c r="C309" s="376" t="s">
        <v>414</v>
      </c>
      <c r="D309" s="375" t="s">
        <v>297</v>
      </c>
      <c r="E309" s="376" t="s">
        <v>415</v>
      </c>
      <c r="F309" s="548">
        <v>50000</v>
      </c>
      <c r="G309" s="547">
        <f t="shared" si="10"/>
        <v>0</v>
      </c>
      <c r="H309" s="547">
        <v>0</v>
      </c>
      <c r="I309" s="547">
        <f t="shared" si="9"/>
        <v>50000</v>
      </c>
      <c r="J309" s="547">
        <v>0</v>
      </c>
      <c r="K309" s="547">
        <v>25000</v>
      </c>
      <c r="L309" s="547">
        <v>25000</v>
      </c>
      <c r="M309" s="547">
        <v>0</v>
      </c>
      <c r="N309" s="547">
        <v>0</v>
      </c>
      <c r="O309" s="547">
        <v>0</v>
      </c>
      <c r="P309" s="547">
        <v>0</v>
      </c>
      <c r="Q309" s="547">
        <v>0</v>
      </c>
      <c r="R309" s="547">
        <v>0</v>
      </c>
      <c r="S309" s="547">
        <v>0</v>
      </c>
      <c r="T309" s="547">
        <v>0</v>
      </c>
      <c r="U309" s="547">
        <v>0</v>
      </c>
    </row>
    <row r="310" spans="2:34" x14ac:dyDescent="0.2">
      <c r="B310" s="374" t="s">
        <v>266</v>
      </c>
      <c r="C310" s="376" t="s">
        <v>416</v>
      </c>
      <c r="D310" s="375" t="s">
        <v>140</v>
      </c>
      <c r="E310" s="376" t="s">
        <v>415</v>
      </c>
      <c r="F310" s="548">
        <v>7146131</v>
      </c>
      <c r="G310" s="547">
        <f t="shared" si="10"/>
        <v>0</v>
      </c>
      <c r="H310" s="547">
        <v>0</v>
      </c>
      <c r="I310" s="547">
        <f t="shared" si="9"/>
        <v>7146131</v>
      </c>
      <c r="J310" s="547">
        <v>0</v>
      </c>
      <c r="K310" s="547"/>
      <c r="L310" s="547">
        <v>7146131</v>
      </c>
      <c r="M310" s="547">
        <v>0</v>
      </c>
      <c r="N310" s="547">
        <v>0</v>
      </c>
      <c r="O310" s="547">
        <v>0</v>
      </c>
      <c r="P310" s="547">
        <v>0</v>
      </c>
      <c r="Q310" s="547">
        <v>0</v>
      </c>
      <c r="R310" s="547">
        <v>0</v>
      </c>
      <c r="S310" s="547">
        <v>0</v>
      </c>
      <c r="T310" s="547">
        <v>0</v>
      </c>
      <c r="U310" s="547">
        <v>0</v>
      </c>
    </row>
    <row r="311" spans="2:34" x14ac:dyDescent="0.2">
      <c r="B311" s="374" t="s">
        <v>266</v>
      </c>
      <c r="C311" s="376" t="s">
        <v>417</v>
      </c>
      <c r="D311" s="375" t="s">
        <v>138</v>
      </c>
      <c r="E311" s="376" t="s">
        <v>418</v>
      </c>
      <c r="F311" s="548">
        <v>3543483</v>
      </c>
      <c r="G311" s="547">
        <f t="shared" si="10"/>
        <v>0</v>
      </c>
      <c r="H311" s="547">
        <v>0</v>
      </c>
      <c r="I311" s="547">
        <f t="shared" si="9"/>
        <v>3543483</v>
      </c>
      <c r="J311" s="547">
        <v>779566.26</v>
      </c>
      <c r="K311" s="547">
        <v>2763916.74</v>
      </c>
      <c r="L311" s="547">
        <v>0</v>
      </c>
      <c r="M311" s="547">
        <v>0</v>
      </c>
      <c r="N311" s="547">
        <v>0</v>
      </c>
      <c r="O311" s="547">
        <v>0</v>
      </c>
      <c r="P311" s="547">
        <v>0</v>
      </c>
      <c r="Q311" s="547">
        <v>0</v>
      </c>
      <c r="R311" s="547">
        <v>0</v>
      </c>
      <c r="S311" s="547">
        <v>0</v>
      </c>
      <c r="T311" s="547">
        <v>0</v>
      </c>
      <c r="U311" s="547">
        <v>0</v>
      </c>
      <c r="W311" s="528"/>
    </row>
    <row r="312" spans="2:34" x14ac:dyDescent="0.2">
      <c r="B312" s="374" t="s">
        <v>266</v>
      </c>
      <c r="C312" s="376" t="s">
        <v>417</v>
      </c>
      <c r="D312" s="375" t="s">
        <v>138</v>
      </c>
      <c r="E312" s="376" t="s">
        <v>418</v>
      </c>
      <c r="F312" s="548">
        <v>3592185</v>
      </c>
      <c r="G312" s="547">
        <f t="shared" si="10"/>
        <v>0</v>
      </c>
      <c r="H312" s="547">
        <v>0</v>
      </c>
      <c r="I312" s="547">
        <f t="shared" si="9"/>
        <v>3592185</v>
      </c>
      <c r="J312" s="547">
        <v>790280.7</v>
      </c>
      <c r="K312" s="547">
        <v>2801904.3</v>
      </c>
      <c r="L312" s="547">
        <v>0</v>
      </c>
      <c r="M312" s="547">
        <v>0</v>
      </c>
      <c r="N312" s="547">
        <v>0</v>
      </c>
      <c r="O312" s="547">
        <v>0</v>
      </c>
      <c r="P312" s="547">
        <v>0</v>
      </c>
      <c r="Q312" s="547">
        <v>0</v>
      </c>
      <c r="R312" s="547">
        <v>0</v>
      </c>
      <c r="S312" s="547">
        <v>0</v>
      </c>
      <c r="T312" s="547">
        <v>0</v>
      </c>
      <c r="U312" s="547">
        <v>0</v>
      </c>
      <c r="W312" s="528"/>
    </row>
    <row r="313" spans="2:34" x14ac:dyDescent="0.2">
      <c r="B313" s="374" t="s">
        <v>266</v>
      </c>
      <c r="C313" s="376" t="s">
        <v>419</v>
      </c>
      <c r="D313" s="375" t="s">
        <v>138</v>
      </c>
      <c r="E313" s="376" t="s">
        <v>418</v>
      </c>
      <c r="F313" s="548">
        <v>885870</v>
      </c>
      <c r="G313" s="547">
        <f t="shared" si="10"/>
        <v>0</v>
      </c>
      <c r="H313" s="547">
        <v>0</v>
      </c>
      <c r="I313" s="547">
        <f t="shared" si="9"/>
        <v>885870</v>
      </c>
      <c r="J313" s="547">
        <v>194891.4</v>
      </c>
      <c r="K313" s="547">
        <v>690978.6</v>
      </c>
      <c r="L313" s="547">
        <v>0</v>
      </c>
      <c r="M313" s="547">
        <v>0</v>
      </c>
      <c r="N313" s="547">
        <v>0</v>
      </c>
      <c r="O313" s="547">
        <v>0</v>
      </c>
      <c r="P313" s="547">
        <v>0</v>
      </c>
      <c r="Q313" s="547">
        <v>0</v>
      </c>
      <c r="R313" s="547">
        <v>0</v>
      </c>
      <c r="S313" s="547">
        <v>0</v>
      </c>
      <c r="T313" s="547">
        <v>0</v>
      </c>
      <c r="U313" s="547">
        <v>0</v>
      </c>
      <c r="W313" s="528"/>
    </row>
    <row r="314" spans="2:34" x14ac:dyDescent="0.2">
      <c r="B314" s="374" t="s">
        <v>266</v>
      </c>
      <c r="C314" s="376" t="s">
        <v>419</v>
      </c>
      <c r="D314" s="375" t="s">
        <v>138</v>
      </c>
      <c r="E314" s="376" t="s">
        <v>418</v>
      </c>
      <c r="F314" s="548">
        <v>898047</v>
      </c>
      <c r="G314" s="547">
        <f t="shared" si="10"/>
        <v>0</v>
      </c>
      <c r="H314" s="547">
        <v>0</v>
      </c>
      <c r="I314" s="547">
        <f t="shared" si="9"/>
        <v>898047</v>
      </c>
      <c r="J314" s="547">
        <v>197570.34</v>
      </c>
      <c r="K314" s="547">
        <v>700476.66</v>
      </c>
      <c r="L314" s="547">
        <v>0</v>
      </c>
      <c r="M314" s="547">
        <v>0</v>
      </c>
      <c r="N314" s="547">
        <v>0</v>
      </c>
      <c r="O314" s="547">
        <v>0</v>
      </c>
      <c r="P314" s="547">
        <v>0</v>
      </c>
      <c r="Q314" s="547">
        <v>0</v>
      </c>
      <c r="R314" s="547">
        <v>0</v>
      </c>
      <c r="S314" s="547">
        <v>0</v>
      </c>
      <c r="T314" s="547">
        <v>0</v>
      </c>
      <c r="U314" s="547">
        <v>0</v>
      </c>
      <c r="W314" s="528"/>
    </row>
    <row r="315" spans="2:34" x14ac:dyDescent="0.2">
      <c r="B315" s="374" t="s">
        <v>266</v>
      </c>
      <c r="C315" s="376" t="s">
        <v>420</v>
      </c>
      <c r="D315" s="375" t="s">
        <v>138</v>
      </c>
      <c r="E315" s="376" t="s">
        <v>280</v>
      </c>
      <c r="F315" s="548">
        <v>1200000</v>
      </c>
      <c r="G315" s="547">
        <f t="shared" si="10"/>
        <v>0</v>
      </c>
      <c r="H315" s="547">
        <v>0</v>
      </c>
      <c r="I315" s="547">
        <f t="shared" si="9"/>
        <v>1200000</v>
      </c>
      <c r="J315" s="547">
        <v>100000</v>
      </c>
      <c r="K315" s="547">
        <v>100000</v>
      </c>
      <c r="L315" s="547">
        <v>100000</v>
      </c>
      <c r="M315" s="547">
        <v>100000</v>
      </c>
      <c r="N315" s="547">
        <v>100000</v>
      </c>
      <c r="O315" s="547">
        <v>100000</v>
      </c>
      <c r="P315" s="547">
        <v>100000</v>
      </c>
      <c r="Q315" s="547">
        <v>100000</v>
      </c>
      <c r="R315" s="547">
        <v>100000</v>
      </c>
      <c r="S315" s="547">
        <v>100000</v>
      </c>
      <c r="T315" s="547">
        <v>100000</v>
      </c>
      <c r="U315" s="547">
        <v>100000</v>
      </c>
    </row>
    <row r="316" spans="2:34" x14ac:dyDescent="0.2">
      <c r="B316" s="374" t="s">
        <v>266</v>
      </c>
      <c r="C316" s="376" t="s">
        <v>421</v>
      </c>
      <c r="D316" s="375" t="s">
        <v>140</v>
      </c>
      <c r="E316" s="376" t="s">
        <v>280</v>
      </c>
      <c r="F316" s="548">
        <v>750000</v>
      </c>
      <c r="G316" s="547">
        <f t="shared" si="10"/>
        <v>0</v>
      </c>
      <c r="H316" s="547">
        <v>0</v>
      </c>
      <c r="I316" s="547">
        <f t="shared" si="9"/>
        <v>750000</v>
      </c>
      <c r="J316" s="547">
        <v>62500</v>
      </c>
      <c r="K316" s="547">
        <v>62500</v>
      </c>
      <c r="L316" s="547">
        <v>62500</v>
      </c>
      <c r="M316" s="547">
        <v>62500</v>
      </c>
      <c r="N316" s="547">
        <v>62500</v>
      </c>
      <c r="O316" s="547">
        <v>62500</v>
      </c>
      <c r="P316" s="547">
        <v>62500</v>
      </c>
      <c r="Q316" s="547">
        <v>62500</v>
      </c>
      <c r="R316" s="547">
        <v>62500</v>
      </c>
      <c r="S316" s="547">
        <v>62500</v>
      </c>
      <c r="T316" s="547">
        <v>62500</v>
      </c>
      <c r="U316" s="547">
        <v>62500</v>
      </c>
    </row>
    <row r="317" spans="2:34" x14ac:dyDescent="0.2">
      <c r="B317" s="374" t="s">
        <v>266</v>
      </c>
      <c r="C317" s="376" t="s">
        <v>422</v>
      </c>
      <c r="D317" s="375" t="s">
        <v>138</v>
      </c>
      <c r="E317" s="376" t="s">
        <v>280</v>
      </c>
      <c r="F317" s="548">
        <v>500000</v>
      </c>
      <c r="G317" s="547">
        <f t="shared" si="10"/>
        <v>0</v>
      </c>
      <c r="H317" s="547">
        <v>0</v>
      </c>
      <c r="I317" s="547">
        <f t="shared" si="9"/>
        <v>500000</v>
      </c>
      <c r="J317" s="547">
        <v>0</v>
      </c>
      <c r="K317" s="547">
        <v>50000</v>
      </c>
      <c r="L317" s="547">
        <v>50000</v>
      </c>
      <c r="M317" s="547">
        <v>50000</v>
      </c>
      <c r="N317" s="547">
        <v>50000</v>
      </c>
      <c r="O317" s="547">
        <v>50000</v>
      </c>
      <c r="P317" s="547">
        <v>50000</v>
      </c>
      <c r="Q317" s="547">
        <v>50000</v>
      </c>
      <c r="R317" s="547">
        <v>50000</v>
      </c>
      <c r="S317" s="547">
        <v>50000</v>
      </c>
      <c r="T317" s="547">
        <v>50000</v>
      </c>
      <c r="U317" s="547">
        <v>0</v>
      </c>
    </row>
    <row r="318" spans="2:34" x14ac:dyDescent="0.2">
      <c r="B318" s="374" t="s">
        <v>266</v>
      </c>
      <c r="C318" s="376" t="s">
        <v>423</v>
      </c>
      <c r="D318" s="375" t="s">
        <v>138</v>
      </c>
      <c r="E318" s="376" t="s">
        <v>424</v>
      </c>
      <c r="F318" s="548">
        <v>19840542</v>
      </c>
      <c r="G318" s="547">
        <f t="shared" si="10"/>
        <v>0</v>
      </c>
      <c r="H318" s="547">
        <v>17793151.072982326</v>
      </c>
      <c r="I318" s="547">
        <f t="shared" si="9"/>
        <v>2047390.9270176739</v>
      </c>
      <c r="J318" s="547">
        <v>245686.91124212084</v>
      </c>
      <c r="K318" s="547">
        <v>122843.45562106042</v>
      </c>
      <c r="L318" s="547">
        <v>266160.82051229762</v>
      </c>
      <c r="M318" s="547">
        <v>0</v>
      </c>
      <c r="N318" s="547">
        <v>0</v>
      </c>
      <c r="O318" s="547">
        <v>962273.7356983067</v>
      </c>
      <c r="P318" s="547">
        <v>163791.27416141392</v>
      </c>
      <c r="Q318" s="547">
        <v>102369.5463508837</v>
      </c>
      <c r="R318" s="547">
        <v>184265.18343159065</v>
      </c>
      <c r="S318" s="547">
        <v>0</v>
      </c>
      <c r="T318" s="547">
        <v>0</v>
      </c>
      <c r="U318" s="547">
        <v>0</v>
      </c>
      <c r="W318" s="528"/>
      <c r="X318" s="528"/>
      <c r="Y318" s="528"/>
      <c r="Z318" s="528"/>
      <c r="AA318" s="528"/>
      <c r="AB318" s="528"/>
      <c r="AC318" s="528"/>
      <c r="AD318" s="528"/>
      <c r="AE318" s="528"/>
      <c r="AF318" s="528"/>
      <c r="AG318" s="528"/>
      <c r="AH318" s="528"/>
    </row>
    <row r="319" spans="2:34" x14ac:dyDescent="0.2">
      <c r="B319" s="374" t="s">
        <v>266</v>
      </c>
      <c r="C319" s="376" t="s">
        <v>423</v>
      </c>
      <c r="D319" s="375" t="s">
        <v>138</v>
      </c>
      <c r="E319" s="376" t="s">
        <v>424</v>
      </c>
      <c r="F319" s="548">
        <v>25861465</v>
      </c>
      <c r="G319" s="547">
        <f t="shared" si="10"/>
        <v>0</v>
      </c>
      <c r="H319" s="547">
        <v>23192761.251867253</v>
      </c>
      <c r="I319" s="547">
        <f t="shared" si="9"/>
        <v>2668703.7481327467</v>
      </c>
      <c r="J319" s="547">
        <v>320244.44977592956</v>
      </c>
      <c r="K319" s="547">
        <v>160122.22488796478</v>
      </c>
      <c r="L319" s="547">
        <v>346931.4872572571</v>
      </c>
      <c r="M319" s="547">
        <v>0</v>
      </c>
      <c r="N319" s="547">
        <v>0</v>
      </c>
      <c r="O319" s="547">
        <v>1254290.7616223909</v>
      </c>
      <c r="P319" s="547">
        <v>213496.29985061975</v>
      </c>
      <c r="Q319" s="547">
        <v>133435.18740663733</v>
      </c>
      <c r="R319" s="547">
        <v>240183.3373319472</v>
      </c>
      <c r="S319" s="547">
        <v>0</v>
      </c>
      <c r="T319" s="547">
        <v>0</v>
      </c>
      <c r="U319" s="547">
        <v>0</v>
      </c>
      <c r="W319" s="528"/>
      <c r="X319" s="528"/>
      <c r="Y319" s="528"/>
      <c r="Z319" s="528"/>
      <c r="AA319" s="528"/>
      <c r="AB319" s="528"/>
      <c r="AC319" s="528"/>
      <c r="AD319" s="528"/>
      <c r="AE319" s="528"/>
      <c r="AF319" s="528"/>
      <c r="AG319" s="528"/>
      <c r="AH319" s="528"/>
    </row>
    <row r="320" spans="2:34" x14ac:dyDescent="0.2">
      <c r="B320" s="374" t="s">
        <v>266</v>
      </c>
      <c r="C320" s="376" t="s">
        <v>423</v>
      </c>
      <c r="D320" s="375" t="s">
        <v>138</v>
      </c>
      <c r="E320" s="376" t="s">
        <v>424</v>
      </c>
      <c r="F320" s="548">
        <v>68304261</v>
      </c>
      <c r="G320" s="547">
        <f t="shared" si="10"/>
        <v>0</v>
      </c>
      <c r="H320" s="547">
        <v>61255788.01735431</v>
      </c>
      <c r="I320" s="547">
        <f t="shared" si="9"/>
        <v>7048472.9826456904</v>
      </c>
      <c r="J320" s="547">
        <v>845816.75791748287</v>
      </c>
      <c r="K320" s="547">
        <v>422908.37895874144</v>
      </c>
      <c r="L320" s="547">
        <v>916301.48774393974</v>
      </c>
      <c r="M320" s="547">
        <v>0</v>
      </c>
      <c r="N320" s="547">
        <v>0</v>
      </c>
      <c r="O320" s="547">
        <v>3312782.3018434742</v>
      </c>
      <c r="P320" s="547">
        <v>563877.83861165529</v>
      </c>
      <c r="Q320" s="547">
        <v>352423.64913228457</v>
      </c>
      <c r="R320" s="547">
        <v>634362.56843811215</v>
      </c>
      <c r="S320" s="547">
        <v>0</v>
      </c>
      <c r="T320" s="547">
        <v>0</v>
      </c>
      <c r="U320" s="547">
        <v>0</v>
      </c>
      <c r="W320" s="528"/>
      <c r="X320" s="528"/>
      <c r="Y320" s="528"/>
      <c r="Z320" s="528"/>
      <c r="AA320" s="528"/>
      <c r="AB320" s="528"/>
      <c r="AC320" s="528"/>
      <c r="AD320" s="528"/>
      <c r="AE320" s="528"/>
      <c r="AF320" s="528"/>
      <c r="AG320" s="528"/>
      <c r="AH320" s="528"/>
    </row>
    <row r="321" spans="2:46" x14ac:dyDescent="0.2">
      <c r="B321" s="374" t="s">
        <v>266</v>
      </c>
      <c r="C321" s="376" t="s">
        <v>423</v>
      </c>
      <c r="D321" s="375" t="s">
        <v>138</v>
      </c>
      <c r="E321" s="376" t="s">
        <v>424</v>
      </c>
      <c r="F321" s="548">
        <v>8651018</v>
      </c>
      <c r="G321" s="547">
        <f t="shared" si="10"/>
        <v>0</v>
      </c>
      <c r="H321" s="547">
        <v>7758299.6577961138</v>
      </c>
      <c r="I321" s="547">
        <f t="shared" si="9"/>
        <v>892718.34220388625</v>
      </c>
      <c r="J321" s="547">
        <v>107126.20106446634</v>
      </c>
      <c r="K321" s="547">
        <v>53563.100532233169</v>
      </c>
      <c r="L321" s="547">
        <v>116053.38448650522</v>
      </c>
      <c r="M321" s="547">
        <v>0</v>
      </c>
      <c r="N321" s="547">
        <v>0</v>
      </c>
      <c r="O321" s="547">
        <v>419577.6208358265</v>
      </c>
      <c r="P321" s="547">
        <v>71417.467376310902</v>
      </c>
      <c r="Q321" s="547">
        <v>44635.917110194314</v>
      </c>
      <c r="R321" s="547">
        <v>80344.650798349758</v>
      </c>
      <c r="S321" s="547">
        <v>0</v>
      </c>
      <c r="T321" s="547">
        <v>0</v>
      </c>
      <c r="U321" s="547">
        <v>0</v>
      </c>
      <c r="W321" s="528"/>
      <c r="X321" s="528"/>
      <c r="Y321" s="528"/>
      <c r="Z321" s="528"/>
      <c r="AA321" s="528"/>
      <c r="AB321" s="528"/>
      <c r="AC321" s="528"/>
      <c r="AD321" s="528"/>
      <c r="AE321" s="528"/>
      <c r="AF321" s="528"/>
      <c r="AG321" s="528"/>
      <c r="AH321" s="528"/>
    </row>
    <row r="322" spans="2:46" x14ac:dyDescent="0.2">
      <c r="B322" s="374" t="s">
        <v>266</v>
      </c>
      <c r="C322" s="376" t="s">
        <v>425</v>
      </c>
      <c r="D322" s="375" t="s">
        <v>191</v>
      </c>
      <c r="E322" s="376" t="s">
        <v>424</v>
      </c>
      <c r="F322" s="548">
        <v>12000000</v>
      </c>
      <c r="G322" s="547">
        <f t="shared" si="10"/>
        <v>0</v>
      </c>
      <c r="H322" s="547">
        <v>0</v>
      </c>
      <c r="I322" s="547">
        <f t="shared" si="9"/>
        <v>12000000</v>
      </c>
      <c r="J322" s="547">
        <v>1440000</v>
      </c>
      <c r="K322" s="547">
        <v>720000</v>
      </c>
      <c r="L322" s="547">
        <v>1560000</v>
      </c>
      <c r="M322" s="547">
        <v>0</v>
      </c>
      <c r="N322" s="547">
        <v>0</v>
      </c>
      <c r="O322" s="547">
        <v>5640000</v>
      </c>
      <c r="P322" s="547">
        <v>960000</v>
      </c>
      <c r="Q322" s="547">
        <v>600000</v>
      </c>
      <c r="R322" s="547">
        <v>1080000</v>
      </c>
      <c r="S322" s="547">
        <v>0</v>
      </c>
      <c r="T322" s="547">
        <v>0</v>
      </c>
      <c r="U322" s="547">
        <v>0</v>
      </c>
      <c r="W322" s="528"/>
      <c r="X322" s="528"/>
      <c r="Y322" s="528"/>
      <c r="Z322" s="528"/>
      <c r="AA322" s="528"/>
      <c r="AB322" s="528"/>
      <c r="AC322" s="528"/>
      <c r="AD322" s="528"/>
      <c r="AE322" s="528"/>
      <c r="AF322" s="528"/>
      <c r="AG322" s="528"/>
      <c r="AH322" s="528"/>
    </row>
    <row r="323" spans="2:46" x14ac:dyDescent="0.2">
      <c r="B323" s="374" t="s">
        <v>266</v>
      </c>
      <c r="C323" s="376" t="s">
        <v>426</v>
      </c>
      <c r="D323" s="375" t="s">
        <v>192</v>
      </c>
      <c r="E323" s="376" t="s">
        <v>424</v>
      </c>
      <c r="F323" s="548">
        <v>12050000</v>
      </c>
      <c r="G323" s="547">
        <f t="shared" si="10"/>
        <v>0</v>
      </c>
      <c r="H323" s="547">
        <v>2256084.876222176</v>
      </c>
      <c r="I323" s="547">
        <f t="shared" si="9"/>
        <v>9793915.1237778235</v>
      </c>
      <c r="J323" s="547">
        <v>1175269.8148533388</v>
      </c>
      <c r="K323" s="547">
        <v>587634.90742666938</v>
      </c>
      <c r="L323" s="547">
        <v>1273208.9660911171</v>
      </c>
      <c r="M323" s="547">
        <v>0</v>
      </c>
      <c r="N323" s="547">
        <v>0</v>
      </c>
      <c r="O323" s="547">
        <v>4603140.1081755767</v>
      </c>
      <c r="P323" s="547">
        <v>783513.20990222588</v>
      </c>
      <c r="Q323" s="547">
        <v>489695.75618889119</v>
      </c>
      <c r="R323" s="547">
        <v>881452.36114000413</v>
      </c>
      <c r="S323" s="547">
        <v>0</v>
      </c>
      <c r="T323" s="547">
        <v>0</v>
      </c>
      <c r="U323" s="547">
        <v>0</v>
      </c>
      <c r="W323" s="528"/>
      <c r="X323" s="528"/>
      <c r="Y323" s="528"/>
      <c r="Z323" s="528"/>
      <c r="AA323" s="528"/>
      <c r="AB323" s="528"/>
      <c r="AC323" s="528"/>
      <c r="AD323" s="528"/>
      <c r="AE323" s="528"/>
      <c r="AF323" s="528"/>
      <c r="AG323" s="528"/>
      <c r="AH323" s="528"/>
    </row>
    <row r="324" spans="2:46" x14ac:dyDescent="0.2">
      <c r="B324" s="374" t="s">
        <v>266</v>
      </c>
      <c r="C324" s="376" t="s">
        <v>426</v>
      </c>
      <c r="D324" s="375" t="s">
        <v>192</v>
      </c>
      <c r="E324" s="376" t="s">
        <v>424</v>
      </c>
      <c r="F324" s="548">
        <v>8000000</v>
      </c>
      <c r="G324" s="547">
        <f t="shared" si="10"/>
        <v>0</v>
      </c>
      <c r="H324" s="547">
        <v>1497815.6854587062</v>
      </c>
      <c r="I324" s="547">
        <f t="shared" si="9"/>
        <v>6502184.3145412933</v>
      </c>
      <c r="J324" s="547">
        <v>780262.11774495512</v>
      </c>
      <c r="K324" s="547">
        <v>390131.05887247756</v>
      </c>
      <c r="L324" s="547">
        <v>845283.96089036821</v>
      </c>
      <c r="M324" s="547">
        <v>0</v>
      </c>
      <c r="N324" s="547">
        <v>0</v>
      </c>
      <c r="O324" s="547">
        <v>3056026.6278344076</v>
      </c>
      <c r="P324" s="547">
        <v>520174.74516330345</v>
      </c>
      <c r="Q324" s="547">
        <v>325109.2157270647</v>
      </c>
      <c r="R324" s="547">
        <v>585196.58830871643</v>
      </c>
      <c r="S324" s="547">
        <v>0</v>
      </c>
      <c r="T324" s="547">
        <v>0</v>
      </c>
      <c r="U324" s="547">
        <v>0</v>
      </c>
      <c r="W324" s="528"/>
      <c r="X324" s="528"/>
      <c r="Y324" s="528"/>
      <c r="Z324" s="528"/>
      <c r="AA324" s="528"/>
      <c r="AB324" s="528"/>
      <c r="AC324" s="528"/>
      <c r="AD324" s="528"/>
      <c r="AE324" s="528"/>
      <c r="AF324" s="528"/>
      <c r="AG324" s="528"/>
      <c r="AH324" s="528"/>
    </row>
    <row r="325" spans="2:46" x14ac:dyDescent="0.2">
      <c r="B325" s="374" t="s">
        <v>266</v>
      </c>
      <c r="C325" s="376" t="s">
        <v>426</v>
      </c>
      <c r="D325" s="375" t="s">
        <v>192</v>
      </c>
      <c r="E325" s="376" t="s">
        <v>424</v>
      </c>
      <c r="F325" s="548">
        <v>14506000</v>
      </c>
      <c r="G325" s="547">
        <f t="shared" si="10"/>
        <v>0</v>
      </c>
      <c r="H325" s="547">
        <v>2715914.2916579987</v>
      </c>
      <c r="I325" s="547">
        <f t="shared" si="9"/>
        <v>11790085.708342001</v>
      </c>
      <c r="J325" s="547">
        <v>1414810.28500104</v>
      </c>
      <c r="K325" s="547">
        <v>707405.14250051999</v>
      </c>
      <c r="L325" s="547">
        <v>1532711.1420844602</v>
      </c>
      <c r="M325" s="547">
        <v>0</v>
      </c>
      <c r="N325" s="547">
        <v>0</v>
      </c>
      <c r="O325" s="547">
        <v>5541340.2829207405</v>
      </c>
      <c r="P325" s="547">
        <v>943206.85666736006</v>
      </c>
      <c r="Q325" s="547">
        <v>589504.28541710007</v>
      </c>
      <c r="R325" s="547">
        <v>1061107.7137507801</v>
      </c>
      <c r="S325" s="547">
        <v>0</v>
      </c>
      <c r="T325" s="547">
        <v>0</v>
      </c>
      <c r="U325" s="547">
        <v>0</v>
      </c>
      <c r="W325" s="528"/>
      <c r="X325" s="528"/>
      <c r="Y325" s="528"/>
      <c r="Z325" s="528"/>
      <c r="AA325" s="528"/>
      <c r="AB325" s="528"/>
      <c r="AC325" s="528"/>
      <c r="AD325" s="528"/>
      <c r="AE325" s="528"/>
      <c r="AF325" s="528"/>
      <c r="AG325" s="528"/>
      <c r="AH325" s="528"/>
    </row>
    <row r="326" spans="2:46" x14ac:dyDescent="0.2">
      <c r="B326" s="374" t="s">
        <v>266</v>
      </c>
      <c r="C326" s="376" t="s">
        <v>426</v>
      </c>
      <c r="D326" s="375" t="s">
        <v>192</v>
      </c>
      <c r="E326" s="376" t="s">
        <v>424</v>
      </c>
      <c r="F326" s="548">
        <v>3900000</v>
      </c>
      <c r="G326" s="547">
        <f t="shared" si="10"/>
        <v>0</v>
      </c>
      <c r="H326" s="547">
        <v>730185.14666111919</v>
      </c>
      <c r="I326" s="547">
        <f t="shared" si="9"/>
        <v>3169814.8533388809</v>
      </c>
      <c r="J326" s="547">
        <v>380377.78240066569</v>
      </c>
      <c r="K326" s="547">
        <v>190188.89120033284</v>
      </c>
      <c r="L326" s="547">
        <v>412075.93093405454</v>
      </c>
      <c r="M326" s="547">
        <v>0</v>
      </c>
      <c r="N326" s="547">
        <v>0</v>
      </c>
      <c r="O326" s="547">
        <v>1489812.981069274</v>
      </c>
      <c r="P326" s="547">
        <v>253585.18826711047</v>
      </c>
      <c r="Q326" s="547">
        <v>158490.74266694405</v>
      </c>
      <c r="R326" s="547">
        <v>285283.3368004993</v>
      </c>
      <c r="S326" s="547">
        <v>0</v>
      </c>
      <c r="T326" s="547">
        <v>0</v>
      </c>
      <c r="U326" s="547">
        <v>0</v>
      </c>
      <c r="W326" s="528"/>
      <c r="X326" s="528"/>
      <c r="Y326" s="528"/>
      <c r="Z326" s="528"/>
      <c r="AA326" s="528"/>
      <c r="AB326" s="528"/>
      <c r="AC326" s="528"/>
      <c r="AD326" s="528"/>
      <c r="AE326" s="528"/>
      <c r="AF326" s="528"/>
      <c r="AG326" s="528"/>
      <c r="AH326" s="528"/>
    </row>
    <row r="327" spans="2:46" x14ac:dyDescent="0.2">
      <c r="B327" s="374" t="s">
        <v>266</v>
      </c>
      <c r="C327" s="376" t="s">
        <v>427</v>
      </c>
      <c r="D327" s="375" t="s">
        <v>138</v>
      </c>
      <c r="E327" s="376" t="s">
        <v>252</v>
      </c>
      <c r="F327" s="548">
        <v>1</v>
      </c>
      <c r="G327" s="547">
        <f t="shared" si="10"/>
        <v>1</v>
      </c>
      <c r="H327" s="547">
        <v>0</v>
      </c>
      <c r="I327" s="547">
        <f t="shared" si="9"/>
        <v>1</v>
      </c>
      <c r="J327" s="547">
        <v>1</v>
      </c>
      <c r="K327" s="547">
        <v>0</v>
      </c>
      <c r="L327" s="547">
        <v>0</v>
      </c>
      <c r="M327" s="547">
        <v>0</v>
      </c>
      <c r="N327" s="547">
        <v>0</v>
      </c>
      <c r="O327" s="547">
        <v>0</v>
      </c>
      <c r="P327" s="547">
        <v>0</v>
      </c>
      <c r="Q327" s="547">
        <v>0</v>
      </c>
      <c r="R327" s="547">
        <v>0</v>
      </c>
      <c r="S327" s="547">
        <v>0</v>
      </c>
      <c r="T327" s="547">
        <v>0</v>
      </c>
      <c r="U327" s="547">
        <v>0</v>
      </c>
    </row>
    <row r="328" spans="2:46" x14ac:dyDescent="0.2">
      <c r="B328" s="374" t="s">
        <v>266</v>
      </c>
      <c r="C328" s="376" t="s">
        <v>427</v>
      </c>
      <c r="D328" s="375" t="s">
        <v>138</v>
      </c>
      <c r="E328" s="376" t="s">
        <v>252</v>
      </c>
      <c r="F328" s="548">
        <v>1</v>
      </c>
      <c r="G328" s="547">
        <f t="shared" si="10"/>
        <v>1</v>
      </c>
      <c r="H328" s="547">
        <v>0</v>
      </c>
      <c r="I328" s="547">
        <f t="shared" si="9"/>
        <v>1</v>
      </c>
      <c r="J328" s="547">
        <v>1</v>
      </c>
      <c r="K328" s="547">
        <v>0</v>
      </c>
      <c r="L328" s="547">
        <v>0</v>
      </c>
      <c r="M328" s="547">
        <v>0</v>
      </c>
      <c r="N328" s="547">
        <v>0</v>
      </c>
      <c r="O328" s="547">
        <v>0</v>
      </c>
      <c r="P328" s="547">
        <v>0</v>
      </c>
      <c r="Q328" s="547">
        <v>0</v>
      </c>
      <c r="R328" s="547">
        <v>0</v>
      </c>
      <c r="S328" s="547">
        <v>0</v>
      </c>
      <c r="T328" s="547">
        <v>0</v>
      </c>
      <c r="U328" s="547">
        <v>0</v>
      </c>
    </row>
    <row r="329" spans="2:46" x14ac:dyDescent="0.2">
      <c r="B329" s="374" t="s">
        <v>266</v>
      </c>
      <c r="C329" s="376" t="s">
        <v>427</v>
      </c>
      <c r="D329" s="375" t="s">
        <v>138</v>
      </c>
      <c r="E329" s="376" t="s">
        <v>252</v>
      </c>
      <c r="F329" s="548">
        <v>1</v>
      </c>
      <c r="G329" s="547">
        <f t="shared" si="10"/>
        <v>1</v>
      </c>
      <c r="H329" s="547">
        <v>0</v>
      </c>
      <c r="I329" s="547">
        <f t="shared" si="9"/>
        <v>1</v>
      </c>
      <c r="J329" s="547">
        <v>1</v>
      </c>
      <c r="K329" s="547">
        <v>0</v>
      </c>
      <c r="L329" s="547">
        <v>0</v>
      </c>
      <c r="M329" s="547">
        <v>0</v>
      </c>
      <c r="N329" s="547">
        <v>0</v>
      </c>
      <c r="O329" s="547">
        <v>0</v>
      </c>
      <c r="P329" s="547">
        <v>0</v>
      </c>
      <c r="Q329" s="547">
        <v>0</v>
      </c>
      <c r="R329" s="547">
        <v>0</v>
      </c>
      <c r="S329" s="547">
        <v>0</v>
      </c>
      <c r="T329" s="547">
        <v>0</v>
      </c>
      <c r="U329" s="547">
        <v>0</v>
      </c>
    </row>
    <row r="330" spans="2:46" x14ac:dyDescent="0.2">
      <c r="B330" s="374" t="s">
        <v>266</v>
      </c>
      <c r="C330" s="376" t="s">
        <v>427</v>
      </c>
      <c r="D330" s="375" t="s">
        <v>138</v>
      </c>
      <c r="E330" s="376" t="s">
        <v>252</v>
      </c>
      <c r="F330" s="548">
        <v>1</v>
      </c>
      <c r="G330" s="547">
        <f t="shared" si="10"/>
        <v>1</v>
      </c>
      <c r="H330" s="547">
        <v>0</v>
      </c>
      <c r="I330" s="547">
        <f t="shared" si="9"/>
        <v>1</v>
      </c>
      <c r="J330" s="547">
        <v>1</v>
      </c>
      <c r="K330" s="547">
        <v>0</v>
      </c>
      <c r="L330" s="547">
        <v>0</v>
      </c>
      <c r="M330" s="547">
        <v>0</v>
      </c>
      <c r="N330" s="547">
        <v>0</v>
      </c>
      <c r="O330" s="547">
        <v>0</v>
      </c>
      <c r="P330" s="547">
        <v>0</v>
      </c>
      <c r="Q330" s="547">
        <v>0</v>
      </c>
      <c r="R330" s="547">
        <v>0</v>
      </c>
      <c r="S330" s="547">
        <v>0</v>
      </c>
      <c r="T330" s="547">
        <v>0</v>
      </c>
      <c r="U330" s="547">
        <v>0</v>
      </c>
    </row>
    <row r="331" spans="2:46" x14ac:dyDescent="0.2">
      <c r="B331" s="374" t="s">
        <v>266</v>
      </c>
      <c r="C331" s="376" t="s">
        <v>428</v>
      </c>
      <c r="D331" s="375" t="s">
        <v>179</v>
      </c>
      <c r="E331" s="376" t="s">
        <v>252</v>
      </c>
      <c r="F331" s="548">
        <v>21759505</v>
      </c>
      <c r="G331" s="547">
        <f t="shared" si="10"/>
        <v>0</v>
      </c>
      <c r="H331" s="547">
        <v>0</v>
      </c>
      <c r="I331" s="547">
        <f t="shared" si="9"/>
        <v>21759505</v>
      </c>
      <c r="J331" s="547">
        <v>2175950.5</v>
      </c>
      <c r="K331" s="547">
        <v>1740760.4000000001</v>
      </c>
      <c r="L331" s="547">
        <v>1523165.35</v>
      </c>
      <c r="M331" s="547">
        <v>1740760.4000000001</v>
      </c>
      <c r="N331" s="547">
        <v>1740760.4000000001</v>
      </c>
      <c r="O331" s="547">
        <v>2175950.5</v>
      </c>
      <c r="P331" s="547">
        <v>1740760.4000000001</v>
      </c>
      <c r="Q331" s="547">
        <v>1523165.35</v>
      </c>
      <c r="R331" s="547">
        <v>1740760.4000000001</v>
      </c>
      <c r="S331" s="547">
        <v>1740760.4000000001</v>
      </c>
      <c r="T331" s="547">
        <v>1740760.4000000001</v>
      </c>
      <c r="U331" s="547">
        <v>2175950.5</v>
      </c>
      <c r="W331" s="528"/>
      <c r="X331" s="528"/>
      <c r="Y331" s="528"/>
      <c r="Z331" s="528"/>
      <c r="AA331" s="528"/>
      <c r="AB331" s="528"/>
      <c r="AC331" s="528"/>
      <c r="AD331" s="528"/>
      <c r="AE331" s="528"/>
      <c r="AF331" s="528"/>
      <c r="AG331" s="528"/>
      <c r="AH331" s="528"/>
      <c r="AT331" s="365">
        <v>0.1</v>
      </c>
    </row>
    <row r="332" spans="2:46" x14ac:dyDescent="0.2">
      <c r="B332" s="374" t="s">
        <v>266</v>
      </c>
      <c r="C332" s="376" t="s">
        <v>429</v>
      </c>
      <c r="D332" s="375" t="s">
        <v>140</v>
      </c>
      <c r="E332" s="376" t="s">
        <v>252</v>
      </c>
      <c r="F332" s="548">
        <v>152047693</v>
      </c>
      <c r="G332" s="547">
        <f t="shared" si="10"/>
        <v>0</v>
      </c>
      <c r="H332" s="547">
        <v>0</v>
      </c>
      <c r="I332" s="547">
        <f t="shared" si="9"/>
        <v>152047693</v>
      </c>
      <c r="J332" s="547">
        <v>15204769.300000001</v>
      </c>
      <c r="K332" s="547">
        <v>12163815.439999999</v>
      </c>
      <c r="L332" s="547">
        <v>10643338.510000002</v>
      </c>
      <c r="M332" s="547">
        <v>12163815.439999999</v>
      </c>
      <c r="N332" s="547">
        <v>12163815.439999999</v>
      </c>
      <c r="O332" s="547">
        <v>15204769.300000001</v>
      </c>
      <c r="P332" s="547">
        <v>12163815.439999999</v>
      </c>
      <c r="Q332" s="547">
        <v>10643338.510000002</v>
      </c>
      <c r="R332" s="547">
        <v>12163815.439999999</v>
      </c>
      <c r="S332" s="547">
        <v>12163815.439999999</v>
      </c>
      <c r="T332" s="547">
        <v>12163815.439999999</v>
      </c>
      <c r="U332" s="547">
        <v>15204769.300000001</v>
      </c>
      <c r="W332" s="528"/>
      <c r="X332" s="528"/>
      <c r="Y332" s="528"/>
      <c r="Z332" s="528"/>
      <c r="AA332" s="528"/>
      <c r="AB332" s="528"/>
      <c r="AC332" s="528"/>
      <c r="AD332" s="528"/>
      <c r="AE332" s="528"/>
      <c r="AF332" s="528"/>
      <c r="AG332" s="528"/>
      <c r="AH332" s="528"/>
      <c r="AT332" s="365">
        <v>0.1</v>
      </c>
    </row>
    <row r="333" spans="2:46" x14ac:dyDescent="0.2">
      <c r="B333" s="374" t="s">
        <v>266</v>
      </c>
      <c r="C333" s="376" t="s">
        <v>430</v>
      </c>
      <c r="D333" s="375" t="s">
        <v>178</v>
      </c>
      <c r="E333" s="376" t="s">
        <v>252</v>
      </c>
      <c r="F333" s="548">
        <v>209233146</v>
      </c>
      <c r="G333" s="547">
        <f t="shared" si="10"/>
        <v>0</v>
      </c>
      <c r="H333" s="547">
        <v>0</v>
      </c>
      <c r="I333" s="547">
        <f t="shared" si="9"/>
        <v>209233146</v>
      </c>
      <c r="J333" s="547">
        <v>20923314.600000001</v>
      </c>
      <c r="K333" s="547">
        <v>16738651.68</v>
      </c>
      <c r="L333" s="547">
        <v>14646320.220000001</v>
      </c>
      <c r="M333" s="547">
        <v>16738651.68</v>
      </c>
      <c r="N333" s="547">
        <v>16738651.68</v>
      </c>
      <c r="O333" s="547">
        <v>20923314.600000001</v>
      </c>
      <c r="P333" s="547">
        <v>16738651.68</v>
      </c>
      <c r="Q333" s="547">
        <v>14646320.220000001</v>
      </c>
      <c r="R333" s="547">
        <v>16738651.68</v>
      </c>
      <c r="S333" s="547">
        <v>16738651.68</v>
      </c>
      <c r="T333" s="547">
        <v>16738651.68</v>
      </c>
      <c r="U333" s="547">
        <v>20923314.600000001</v>
      </c>
      <c r="W333" s="528"/>
      <c r="X333" s="528"/>
      <c r="Y333" s="528"/>
      <c r="Z333" s="528"/>
      <c r="AA333" s="528"/>
      <c r="AB333" s="528"/>
      <c r="AC333" s="528"/>
      <c r="AD333" s="528"/>
      <c r="AE333" s="528"/>
      <c r="AF333" s="528"/>
      <c r="AG333" s="528"/>
      <c r="AH333" s="528"/>
      <c r="AT333" s="365">
        <v>0.1</v>
      </c>
    </row>
    <row r="334" spans="2:46" x14ac:dyDescent="0.2">
      <c r="B334" s="374" t="s">
        <v>266</v>
      </c>
      <c r="C334" s="376" t="s">
        <v>431</v>
      </c>
      <c r="D334" s="375" t="s">
        <v>179</v>
      </c>
      <c r="E334" s="376" t="s">
        <v>252</v>
      </c>
      <c r="F334" s="548">
        <v>3</v>
      </c>
      <c r="G334" s="547">
        <f t="shared" si="10"/>
        <v>3</v>
      </c>
      <c r="H334" s="547">
        <v>0</v>
      </c>
      <c r="I334" s="547">
        <f t="shared" si="9"/>
        <v>3</v>
      </c>
      <c r="J334" s="547">
        <v>3</v>
      </c>
      <c r="K334" s="547">
        <v>0</v>
      </c>
      <c r="L334" s="547">
        <v>0</v>
      </c>
      <c r="M334" s="547">
        <v>0</v>
      </c>
      <c r="N334" s="547">
        <v>0</v>
      </c>
      <c r="O334" s="547">
        <v>0</v>
      </c>
      <c r="P334" s="547">
        <v>0</v>
      </c>
      <c r="Q334" s="547">
        <v>0</v>
      </c>
      <c r="R334" s="547">
        <v>0</v>
      </c>
      <c r="S334" s="547">
        <v>0</v>
      </c>
      <c r="T334" s="547">
        <v>0</v>
      </c>
      <c r="U334" s="547">
        <v>0</v>
      </c>
      <c r="W334" s="528"/>
      <c r="AT334" s="365">
        <v>0.1</v>
      </c>
    </row>
    <row r="335" spans="2:46" x14ac:dyDescent="0.2">
      <c r="B335" s="374" t="s">
        <v>266</v>
      </c>
      <c r="C335" s="376" t="s">
        <v>432</v>
      </c>
      <c r="D335" s="375" t="s">
        <v>178</v>
      </c>
      <c r="E335" s="376" t="s">
        <v>252</v>
      </c>
      <c r="F335" s="548">
        <v>3</v>
      </c>
      <c r="G335" s="547">
        <f t="shared" si="10"/>
        <v>3</v>
      </c>
      <c r="H335" s="547">
        <v>0</v>
      </c>
      <c r="I335" s="547">
        <f t="shared" ref="I335:I398" si="11">F335-H335</f>
        <v>3</v>
      </c>
      <c r="J335" s="547">
        <v>3</v>
      </c>
      <c r="K335" s="547">
        <v>0</v>
      </c>
      <c r="L335" s="547">
        <v>0</v>
      </c>
      <c r="M335" s="547">
        <v>0</v>
      </c>
      <c r="N335" s="547">
        <v>0</v>
      </c>
      <c r="O335" s="547">
        <v>0</v>
      </c>
      <c r="P335" s="547">
        <v>0</v>
      </c>
      <c r="Q335" s="547">
        <v>0</v>
      </c>
      <c r="R335" s="547">
        <v>0</v>
      </c>
      <c r="S335" s="547">
        <v>0</v>
      </c>
      <c r="T335" s="547">
        <v>0</v>
      </c>
      <c r="U335" s="547">
        <v>0</v>
      </c>
      <c r="W335" s="528"/>
      <c r="AT335" s="365">
        <v>0.1</v>
      </c>
    </row>
    <row r="336" spans="2:46" x14ac:dyDescent="0.2">
      <c r="B336" s="374" t="s">
        <v>266</v>
      </c>
      <c r="C336" s="376" t="s">
        <v>433</v>
      </c>
      <c r="D336" s="375" t="s">
        <v>140</v>
      </c>
      <c r="E336" s="376" t="s">
        <v>252</v>
      </c>
      <c r="F336" s="548">
        <v>10289759</v>
      </c>
      <c r="G336" s="547">
        <f t="shared" si="10"/>
        <v>0</v>
      </c>
      <c r="H336" s="547">
        <v>0</v>
      </c>
      <c r="I336" s="547">
        <f t="shared" si="11"/>
        <v>10289759</v>
      </c>
      <c r="J336" s="547">
        <v>1028975.9</v>
      </c>
      <c r="K336" s="547">
        <v>823180.72</v>
      </c>
      <c r="L336" s="547">
        <v>720283.13000000012</v>
      </c>
      <c r="M336" s="547">
        <v>823180.72</v>
      </c>
      <c r="N336" s="547">
        <v>823180.72</v>
      </c>
      <c r="O336" s="547">
        <v>1028975.9</v>
      </c>
      <c r="P336" s="547">
        <v>823180.72</v>
      </c>
      <c r="Q336" s="547">
        <v>720283.13000000012</v>
      </c>
      <c r="R336" s="547">
        <v>823180.72</v>
      </c>
      <c r="S336" s="547">
        <v>823180.72</v>
      </c>
      <c r="T336" s="547">
        <v>823180.72</v>
      </c>
      <c r="U336" s="547">
        <v>1028975.9</v>
      </c>
      <c r="W336" s="528"/>
      <c r="X336" s="528"/>
      <c r="Y336" s="528"/>
      <c r="Z336" s="528"/>
      <c r="AA336" s="528"/>
      <c r="AB336" s="528"/>
      <c r="AC336" s="528"/>
      <c r="AD336" s="528"/>
      <c r="AE336" s="528"/>
      <c r="AF336" s="528"/>
      <c r="AG336" s="528"/>
      <c r="AH336" s="528"/>
      <c r="AT336" s="365">
        <v>0.1</v>
      </c>
    </row>
    <row r="337" spans="2:46" x14ac:dyDescent="0.2">
      <c r="B337" s="374" t="s">
        <v>266</v>
      </c>
      <c r="C337" s="376" t="s">
        <v>434</v>
      </c>
      <c r="D337" s="375" t="s">
        <v>140</v>
      </c>
      <c r="E337" s="376" t="s">
        <v>252</v>
      </c>
      <c r="F337" s="548">
        <v>61544586</v>
      </c>
      <c r="G337" s="547">
        <f t="shared" si="10"/>
        <v>0</v>
      </c>
      <c r="H337" s="547">
        <v>0</v>
      </c>
      <c r="I337" s="547">
        <f t="shared" si="11"/>
        <v>61544586</v>
      </c>
      <c r="J337" s="547">
        <v>6154458.6000000006</v>
      </c>
      <c r="K337" s="547">
        <v>4923566.88</v>
      </c>
      <c r="L337" s="547">
        <v>4308121.0200000005</v>
      </c>
      <c r="M337" s="547">
        <v>4923566.88</v>
      </c>
      <c r="N337" s="547">
        <v>4923566.88</v>
      </c>
      <c r="O337" s="547">
        <v>6154458.6000000006</v>
      </c>
      <c r="P337" s="547">
        <v>4923566.88</v>
      </c>
      <c r="Q337" s="547">
        <v>4308121.0200000005</v>
      </c>
      <c r="R337" s="547">
        <v>4923566.88</v>
      </c>
      <c r="S337" s="547">
        <v>4923566.88</v>
      </c>
      <c r="T337" s="547">
        <v>4923566.88</v>
      </c>
      <c r="U337" s="547">
        <v>6154458.6000000006</v>
      </c>
      <c r="W337" s="528"/>
      <c r="X337" s="528"/>
      <c r="Y337" s="528"/>
      <c r="Z337" s="528"/>
      <c r="AA337" s="528"/>
      <c r="AB337" s="528"/>
      <c r="AC337" s="528"/>
      <c r="AD337" s="528"/>
      <c r="AE337" s="528"/>
      <c r="AF337" s="528"/>
      <c r="AG337" s="528"/>
      <c r="AH337" s="528"/>
      <c r="AT337" s="365">
        <v>0.1</v>
      </c>
    </row>
    <row r="338" spans="2:46" x14ac:dyDescent="0.2">
      <c r="B338" s="374" t="s">
        <v>266</v>
      </c>
      <c r="C338" s="376" t="s">
        <v>435</v>
      </c>
      <c r="D338" s="375" t="s">
        <v>138</v>
      </c>
      <c r="E338" s="376" t="s">
        <v>252</v>
      </c>
      <c r="F338" s="548">
        <v>1</v>
      </c>
      <c r="G338" s="547">
        <f t="shared" si="10"/>
        <v>1</v>
      </c>
      <c r="H338" s="547">
        <v>0</v>
      </c>
      <c r="I338" s="547">
        <f t="shared" si="11"/>
        <v>1</v>
      </c>
      <c r="J338" s="547">
        <v>1</v>
      </c>
      <c r="K338" s="547">
        <v>0</v>
      </c>
      <c r="L338" s="547">
        <v>0</v>
      </c>
      <c r="M338" s="547">
        <v>0</v>
      </c>
      <c r="N338" s="547">
        <v>0</v>
      </c>
      <c r="O338" s="547">
        <v>0</v>
      </c>
      <c r="P338" s="547">
        <v>0</v>
      </c>
      <c r="Q338" s="547">
        <v>0</v>
      </c>
      <c r="R338" s="547">
        <v>0</v>
      </c>
      <c r="S338" s="547">
        <v>0</v>
      </c>
      <c r="T338" s="547">
        <v>0</v>
      </c>
      <c r="U338" s="547">
        <v>0</v>
      </c>
      <c r="W338" s="528"/>
      <c r="AT338" s="365">
        <v>0.1</v>
      </c>
    </row>
    <row r="339" spans="2:46" x14ac:dyDescent="0.2">
      <c r="B339" s="374" t="s">
        <v>266</v>
      </c>
      <c r="C339" s="376" t="s">
        <v>436</v>
      </c>
      <c r="D339" s="375" t="s">
        <v>140</v>
      </c>
      <c r="E339" s="376" t="s">
        <v>252</v>
      </c>
      <c r="F339" s="548">
        <v>32323688</v>
      </c>
      <c r="G339" s="547">
        <f t="shared" si="10"/>
        <v>0</v>
      </c>
      <c r="H339" s="547">
        <v>0</v>
      </c>
      <c r="I339" s="547">
        <f t="shared" si="11"/>
        <v>32323688</v>
      </c>
      <c r="J339" s="547">
        <v>3232368.8000000003</v>
      </c>
      <c r="K339" s="547">
        <v>2585895.04</v>
      </c>
      <c r="L339" s="547">
        <v>2262658.16</v>
      </c>
      <c r="M339" s="547">
        <v>2585895.04</v>
      </c>
      <c r="N339" s="547">
        <v>2585895.04</v>
      </c>
      <c r="O339" s="547">
        <v>3232368.8000000003</v>
      </c>
      <c r="P339" s="547">
        <v>2585895.04</v>
      </c>
      <c r="Q339" s="547">
        <v>2262658.16</v>
      </c>
      <c r="R339" s="547">
        <v>2585895.04</v>
      </c>
      <c r="S339" s="547">
        <v>2585895.04</v>
      </c>
      <c r="T339" s="547">
        <v>2585895.04</v>
      </c>
      <c r="U339" s="547">
        <v>3232368.8000000003</v>
      </c>
      <c r="W339" s="528"/>
      <c r="X339" s="528"/>
      <c r="Y339" s="528"/>
      <c r="Z339" s="528"/>
      <c r="AA339" s="528"/>
      <c r="AB339" s="528"/>
      <c r="AC339" s="528"/>
      <c r="AD339" s="528"/>
      <c r="AE339" s="528"/>
      <c r="AF339" s="528"/>
      <c r="AG339" s="528"/>
      <c r="AH339" s="528"/>
      <c r="AT339" s="365">
        <v>0.1</v>
      </c>
    </row>
    <row r="340" spans="2:46" x14ac:dyDescent="0.2">
      <c r="B340" s="374" t="s">
        <v>266</v>
      </c>
      <c r="C340" s="376" t="s">
        <v>437</v>
      </c>
      <c r="D340" s="375" t="s">
        <v>179</v>
      </c>
      <c r="E340" s="376" t="s">
        <v>252</v>
      </c>
      <c r="F340" s="548">
        <v>5</v>
      </c>
      <c r="G340" s="547">
        <f t="shared" si="10"/>
        <v>5</v>
      </c>
      <c r="H340" s="547">
        <v>0</v>
      </c>
      <c r="I340" s="547">
        <f t="shared" si="11"/>
        <v>5</v>
      </c>
      <c r="J340" s="547">
        <v>5</v>
      </c>
      <c r="K340" s="547">
        <v>0</v>
      </c>
      <c r="L340" s="547">
        <v>0</v>
      </c>
      <c r="M340" s="547">
        <v>0</v>
      </c>
      <c r="N340" s="547">
        <v>0</v>
      </c>
      <c r="O340" s="547">
        <v>0</v>
      </c>
      <c r="P340" s="547">
        <v>0</v>
      </c>
      <c r="Q340" s="547">
        <v>0</v>
      </c>
      <c r="R340" s="547">
        <v>0</v>
      </c>
      <c r="S340" s="547">
        <v>0</v>
      </c>
      <c r="T340" s="547">
        <v>0</v>
      </c>
      <c r="U340" s="547">
        <v>0</v>
      </c>
      <c r="W340" s="528"/>
      <c r="AT340" s="365">
        <v>0.1</v>
      </c>
    </row>
    <row r="341" spans="2:46" x14ac:dyDescent="0.2">
      <c r="B341" s="374" t="s">
        <v>266</v>
      </c>
      <c r="C341" s="376" t="s">
        <v>438</v>
      </c>
      <c r="D341" s="375" t="s">
        <v>140</v>
      </c>
      <c r="E341" s="376" t="s">
        <v>252</v>
      </c>
      <c r="F341" s="548">
        <v>7547274</v>
      </c>
      <c r="G341" s="547">
        <f t="shared" si="10"/>
        <v>0</v>
      </c>
      <c r="H341" s="547">
        <v>0</v>
      </c>
      <c r="I341" s="547">
        <f t="shared" si="11"/>
        <v>7547274</v>
      </c>
      <c r="J341" s="547">
        <v>754727.4</v>
      </c>
      <c r="K341" s="547">
        <v>603781.92000000004</v>
      </c>
      <c r="L341" s="547">
        <v>528309.18000000005</v>
      </c>
      <c r="M341" s="547">
        <v>603781.92000000004</v>
      </c>
      <c r="N341" s="547">
        <v>603781.92000000004</v>
      </c>
      <c r="O341" s="547">
        <v>754727.4</v>
      </c>
      <c r="P341" s="547">
        <v>603781.92000000004</v>
      </c>
      <c r="Q341" s="547">
        <v>528309.18000000005</v>
      </c>
      <c r="R341" s="547">
        <v>603781.92000000004</v>
      </c>
      <c r="S341" s="547">
        <v>603781.92000000004</v>
      </c>
      <c r="T341" s="547">
        <v>603781.92000000004</v>
      </c>
      <c r="U341" s="547">
        <v>754727.4</v>
      </c>
      <c r="W341" s="528"/>
      <c r="X341" s="528"/>
      <c r="Y341" s="528"/>
      <c r="Z341" s="528"/>
      <c r="AA341" s="528"/>
      <c r="AB341" s="528"/>
      <c r="AC341" s="528"/>
      <c r="AD341" s="528"/>
      <c r="AE341" s="528"/>
      <c r="AF341" s="528"/>
      <c r="AG341" s="528"/>
      <c r="AH341" s="528"/>
      <c r="AT341" s="365">
        <v>0.1</v>
      </c>
    </row>
    <row r="342" spans="2:46" x14ac:dyDescent="0.2">
      <c r="B342" s="374" t="s">
        <v>266</v>
      </c>
      <c r="C342" s="376" t="s">
        <v>439</v>
      </c>
      <c r="D342" s="375" t="s">
        <v>140</v>
      </c>
      <c r="E342" s="376" t="s">
        <v>285</v>
      </c>
      <c r="F342" s="548">
        <v>153840</v>
      </c>
      <c r="G342" s="547">
        <f t="shared" si="10"/>
        <v>0</v>
      </c>
      <c r="H342" s="547">
        <v>0</v>
      </c>
      <c r="I342" s="547">
        <f t="shared" si="11"/>
        <v>153840</v>
      </c>
      <c r="J342" s="547">
        <v>12820</v>
      </c>
      <c r="K342" s="547">
        <v>12820</v>
      </c>
      <c r="L342" s="547">
        <v>12820</v>
      </c>
      <c r="M342" s="547">
        <v>12820</v>
      </c>
      <c r="N342" s="547">
        <v>12820</v>
      </c>
      <c r="O342" s="547">
        <v>12820</v>
      </c>
      <c r="P342" s="547">
        <v>12820</v>
      </c>
      <c r="Q342" s="547">
        <v>12820</v>
      </c>
      <c r="R342" s="547">
        <v>12820</v>
      </c>
      <c r="S342" s="547">
        <v>12820</v>
      </c>
      <c r="T342" s="547">
        <v>12820</v>
      </c>
      <c r="U342" s="547">
        <v>12820</v>
      </c>
      <c r="W342" s="528"/>
    </row>
    <row r="343" spans="2:46" x14ac:dyDescent="0.2">
      <c r="B343" s="374" t="s">
        <v>266</v>
      </c>
      <c r="C343" s="376" t="s">
        <v>439</v>
      </c>
      <c r="D343" s="375" t="s">
        <v>140</v>
      </c>
      <c r="E343" s="376" t="s">
        <v>285</v>
      </c>
      <c r="F343" s="548">
        <v>3714741</v>
      </c>
      <c r="G343" s="547">
        <f t="shared" si="10"/>
        <v>0</v>
      </c>
      <c r="H343" s="547">
        <v>0</v>
      </c>
      <c r="I343" s="547">
        <f t="shared" si="11"/>
        <v>3714741</v>
      </c>
      <c r="J343" s="547">
        <v>309561.75</v>
      </c>
      <c r="K343" s="547">
        <v>309561.75</v>
      </c>
      <c r="L343" s="547">
        <v>309561.75</v>
      </c>
      <c r="M343" s="547">
        <v>309561.75</v>
      </c>
      <c r="N343" s="547">
        <v>309561.75</v>
      </c>
      <c r="O343" s="547">
        <v>309561.75</v>
      </c>
      <c r="P343" s="547">
        <v>309561.75</v>
      </c>
      <c r="Q343" s="547">
        <v>309561.75</v>
      </c>
      <c r="R343" s="547">
        <v>309561.75</v>
      </c>
      <c r="S343" s="547">
        <v>309561.75</v>
      </c>
      <c r="T343" s="547">
        <v>309561.75</v>
      </c>
      <c r="U343" s="547">
        <v>309561.75</v>
      </c>
      <c r="W343" s="528"/>
    </row>
    <row r="344" spans="2:46" x14ac:dyDescent="0.2">
      <c r="B344" s="374" t="s">
        <v>266</v>
      </c>
      <c r="C344" s="376" t="s">
        <v>439</v>
      </c>
      <c r="D344" s="375" t="s">
        <v>140</v>
      </c>
      <c r="E344" s="376" t="s">
        <v>285</v>
      </c>
      <c r="F344" s="548">
        <v>1848522</v>
      </c>
      <c r="G344" s="547">
        <f t="shared" si="10"/>
        <v>0</v>
      </c>
      <c r="H344" s="547">
        <v>0</v>
      </c>
      <c r="I344" s="547">
        <f t="shared" si="11"/>
        <v>1848522</v>
      </c>
      <c r="J344" s="547">
        <v>154043.5</v>
      </c>
      <c r="K344" s="547">
        <v>154043.5</v>
      </c>
      <c r="L344" s="547">
        <v>154043.5</v>
      </c>
      <c r="M344" s="547">
        <v>154043.5</v>
      </c>
      <c r="N344" s="547">
        <v>154043.5</v>
      </c>
      <c r="O344" s="547">
        <v>154043.5</v>
      </c>
      <c r="P344" s="547">
        <v>154043.5</v>
      </c>
      <c r="Q344" s="547">
        <v>154043.5</v>
      </c>
      <c r="R344" s="547">
        <v>154043.5</v>
      </c>
      <c r="S344" s="547">
        <v>154043.5</v>
      </c>
      <c r="T344" s="547">
        <v>154043.5</v>
      </c>
      <c r="U344" s="547">
        <v>154043.5</v>
      </c>
      <c r="W344" s="528"/>
    </row>
    <row r="345" spans="2:46" x14ac:dyDescent="0.2">
      <c r="B345" s="374" t="s">
        <v>266</v>
      </c>
      <c r="C345" s="376" t="s">
        <v>440</v>
      </c>
      <c r="D345" s="375" t="s">
        <v>140</v>
      </c>
      <c r="E345" s="376" t="s">
        <v>319</v>
      </c>
      <c r="F345" s="548">
        <v>6800000</v>
      </c>
      <c r="G345" s="547">
        <f t="shared" si="10"/>
        <v>0</v>
      </c>
      <c r="H345" s="547">
        <v>0</v>
      </c>
      <c r="I345" s="547">
        <f t="shared" si="11"/>
        <v>6800000</v>
      </c>
      <c r="J345" s="547">
        <v>5780000</v>
      </c>
      <c r="K345" s="547">
        <v>0</v>
      </c>
      <c r="L345" s="547">
        <v>0</v>
      </c>
      <c r="M345" s="547">
        <v>0</v>
      </c>
      <c r="N345" s="547">
        <v>0</v>
      </c>
      <c r="O345" s="547">
        <v>0</v>
      </c>
      <c r="P345" s="547">
        <v>0</v>
      </c>
      <c r="Q345" s="547">
        <v>1020000</v>
      </c>
      <c r="R345" s="547">
        <v>0</v>
      </c>
      <c r="S345" s="547">
        <v>0</v>
      </c>
      <c r="T345" s="547">
        <v>0</v>
      </c>
      <c r="U345" s="547">
        <v>0</v>
      </c>
      <c r="W345" s="528"/>
      <c r="X345" s="528"/>
      <c r="Y345" s="528"/>
      <c r="Z345" s="528"/>
      <c r="AA345" s="528"/>
      <c r="AB345" s="528"/>
      <c r="AC345" s="528"/>
      <c r="AD345" s="528"/>
      <c r="AE345" s="528"/>
      <c r="AF345" s="528"/>
      <c r="AG345" s="528"/>
      <c r="AH345" s="528"/>
    </row>
    <row r="346" spans="2:46" x14ac:dyDescent="0.2">
      <c r="B346" s="374" t="s">
        <v>266</v>
      </c>
      <c r="C346" s="376" t="s">
        <v>440</v>
      </c>
      <c r="D346" s="375" t="s">
        <v>140</v>
      </c>
      <c r="E346" s="376" t="s">
        <v>319</v>
      </c>
      <c r="F346" s="548">
        <v>17720015</v>
      </c>
      <c r="G346" s="547">
        <f t="shared" si="10"/>
        <v>0</v>
      </c>
      <c r="H346" s="547">
        <v>0</v>
      </c>
      <c r="I346" s="547">
        <f t="shared" si="11"/>
        <v>17720015</v>
      </c>
      <c r="J346" s="547">
        <v>15062012.75</v>
      </c>
      <c r="K346" s="547">
        <v>0</v>
      </c>
      <c r="L346" s="547">
        <v>0</v>
      </c>
      <c r="M346" s="547">
        <v>0</v>
      </c>
      <c r="N346" s="547">
        <v>0</v>
      </c>
      <c r="O346" s="547">
        <v>0</v>
      </c>
      <c r="P346" s="547">
        <v>0</v>
      </c>
      <c r="Q346" s="547">
        <v>2658002.25</v>
      </c>
      <c r="R346" s="547">
        <v>0</v>
      </c>
      <c r="S346" s="547">
        <v>0</v>
      </c>
      <c r="T346" s="547">
        <v>0</v>
      </c>
      <c r="U346" s="547">
        <v>0</v>
      </c>
      <c r="W346" s="528"/>
      <c r="X346" s="528"/>
      <c r="Y346" s="528"/>
      <c r="Z346" s="528"/>
      <c r="AA346" s="528"/>
      <c r="AB346" s="528"/>
      <c r="AC346" s="528"/>
      <c r="AD346" s="528"/>
      <c r="AE346" s="528"/>
      <c r="AF346" s="528"/>
      <c r="AG346" s="528"/>
      <c r="AH346" s="528"/>
    </row>
    <row r="347" spans="2:46" x14ac:dyDescent="0.2">
      <c r="B347" s="374" t="s">
        <v>266</v>
      </c>
      <c r="C347" s="376" t="s">
        <v>441</v>
      </c>
      <c r="D347" s="375" t="s">
        <v>140</v>
      </c>
      <c r="E347" s="376" t="s">
        <v>270</v>
      </c>
      <c r="F347" s="548">
        <v>1</v>
      </c>
      <c r="G347" s="547">
        <f t="shared" si="10"/>
        <v>1</v>
      </c>
      <c r="H347" s="547">
        <v>0</v>
      </c>
      <c r="I347" s="547">
        <f t="shared" si="11"/>
        <v>1</v>
      </c>
      <c r="J347" s="547">
        <v>1</v>
      </c>
      <c r="K347" s="547">
        <v>0</v>
      </c>
      <c r="L347" s="547">
        <v>0</v>
      </c>
      <c r="M347" s="547">
        <v>0</v>
      </c>
      <c r="N347" s="547">
        <v>0</v>
      </c>
      <c r="O347" s="547">
        <v>0</v>
      </c>
      <c r="P347" s="547">
        <v>0</v>
      </c>
      <c r="Q347" s="547">
        <v>0</v>
      </c>
      <c r="R347" s="547">
        <v>0</v>
      </c>
      <c r="S347" s="547">
        <v>0</v>
      </c>
      <c r="T347" s="547">
        <v>0</v>
      </c>
      <c r="U347" s="547">
        <v>0</v>
      </c>
    </row>
    <row r="348" spans="2:46" x14ac:dyDescent="0.2">
      <c r="B348" s="374" t="s">
        <v>266</v>
      </c>
      <c r="C348" s="376" t="s">
        <v>441</v>
      </c>
      <c r="D348" s="375" t="s">
        <v>140</v>
      </c>
      <c r="E348" s="376" t="s">
        <v>270</v>
      </c>
      <c r="F348" s="548">
        <v>1</v>
      </c>
      <c r="G348" s="547">
        <f t="shared" si="10"/>
        <v>1</v>
      </c>
      <c r="H348" s="547">
        <v>0</v>
      </c>
      <c r="I348" s="547">
        <f t="shared" si="11"/>
        <v>1</v>
      </c>
      <c r="J348" s="547">
        <v>1</v>
      </c>
      <c r="K348" s="547">
        <v>0</v>
      </c>
      <c r="L348" s="547">
        <v>0</v>
      </c>
      <c r="M348" s="547">
        <v>0</v>
      </c>
      <c r="N348" s="547">
        <v>0</v>
      </c>
      <c r="O348" s="547">
        <v>0</v>
      </c>
      <c r="P348" s="547">
        <v>0</v>
      </c>
      <c r="Q348" s="547">
        <v>0</v>
      </c>
      <c r="R348" s="547">
        <v>0</v>
      </c>
      <c r="S348" s="547">
        <v>0</v>
      </c>
      <c r="T348" s="547">
        <v>0</v>
      </c>
      <c r="U348" s="547">
        <v>0</v>
      </c>
    </row>
    <row r="349" spans="2:46" x14ac:dyDescent="0.2">
      <c r="B349" s="374" t="s">
        <v>266</v>
      </c>
      <c r="C349" s="376" t="s">
        <v>441</v>
      </c>
      <c r="D349" s="375" t="s">
        <v>140</v>
      </c>
      <c r="E349" s="376" t="s">
        <v>270</v>
      </c>
      <c r="F349" s="548">
        <v>1</v>
      </c>
      <c r="G349" s="547">
        <f t="shared" si="10"/>
        <v>1</v>
      </c>
      <c r="H349" s="547">
        <v>0</v>
      </c>
      <c r="I349" s="547">
        <f t="shared" si="11"/>
        <v>1</v>
      </c>
      <c r="J349" s="547">
        <v>1</v>
      </c>
      <c r="K349" s="547">
        <v>0</v>
      </c>
      <c r="L349" s="547">
        <v>0</v>
      </c>
      <c r="M349" s="547">
        <v>0</v>
      </c>
      <c r="N349" s="547">
        <v>0</v>
      </c>
      <c r="O349" s="547">
        <v>0</v>
      </c>
      <c r="P349" s="547">
        <v>0</v>
      </c>
      <c r="Q349" s="547">
        <v>0</v>
      </c>
      <c r="R349" s="547">
        <v>0</v>
      </c>
      <c r="S349" s="547">
        <v>0</v>
      </c>
      <c r="T349" s="547">
        <v>0</v>
      </c>
      <c r="U349" s="547">
        <v>0</v>
      </c>
    </row>
    <row r="350" spans="2:46" x14ac:dyDescent="0.2">
      <c r="B350" s="374" t="s">
        <v>266</v>
      </c>
      <c r="C350" s="376" t="s">
        <v>441</v>
      </c>
      <c r="D350" s="375" t="s">
        <v>140</v>
      </c>
      <c r="E350" s="376" t="s">
        <v>270</v>
      </c>
      <c r="F350" s="548">
        <v>1</v>
      </c>
      <c r="G350" s="547">
        <f t="shared" si="10"/>
        <v>1</v>
      </c>
      <c r="H350" s="547">
        <v>0</v>
      </c>
      <c r="I350" s="547">
        <f t="shared" si="11"/>
        <v>1</v>
      </c>
      <c r="J350" s="547">
        <v>1</v>
      </c>
      <c r="K350" s="547">
        <v>0</v>
      </c>
      <c r="L350" s="547">
        <v>0</v>
      </c>
      <c r="M350" s="547">
        <v>0</v>
      </c>
      <c r="N350" s="547">
        <v>0</v>
      </c>
      <c r="O350" s="547">
        <v>0</v>
      </c>
      <c r="P350" s="547">
        <v>0</v>
      </c>
      <c r="Q350" s="547">
        <v>0</v>
      </c>
      <c r="R350" s="547">
        <v>0</v>
      </c>
      <c r="S350" s="547">
        <v>0</v>
      </c>
      <c r="T350" s="547">
        <v>0</v>
      </c>
      <c r="U350" s="547">
        <v>0</v>
      </c>
    </row>
    <row r="351" spans="2:46" x14ac:dyDescent="0.2">
      <c r="B351" s="374" t="s">
        <v>266</v>
      </c>
      <c r="C351" s="376" t="s">
        <v>442</v>
      </c>
      <c r="D351" s="375" t="s">
        <v>138</v>
      </c>
      <c r="E351" s="376" t="s">
        <v>270</v>
      </c>
      <c r="F351" s="548">
        <v>999999</v>
      </c>
      <c r="G351" s="547">
        <f t="shared" si="10"/>
        <v>0</v>
      </c>
      <c r="H351" s="547">
        <v>0</v>
      </c>
      <c r="I351" s="547">
        <f t="shared" si="11"/>
        <v>999999</v>
      </c>
      <c r="J351" s="547">
        <v>249999.75</v>
      </c>
      <c r="K351" s="547">
        <v>0</v>
      </c>
      <c r="L351" s="547">
        <v>299999.7</v>
      </c>
      <c r="M351" s="547">
        <v>0</v>
      </c>
      <c r="N351" s="547">
        <v>299999.7</v>
      </c>
      <c r="O351" s="547">
        <v>0</v>
      </c>
      <c r="P351" s="547">
        <v>149999.85</v>
      </c>
      <c r="Q351" s="547">
        <v>0</v>
      </c>
      <c r="R351" s="547">
        <v>0</v>
      </c>
      <c r="S351" s="547">
        <v>0</v>
      </c>
      <c r="T351" s="547">
        <v>0</v>
      </c>
      <c r="U351" s="547">
        <v>0</v>
      </c>
      <c r="V351" s="365">
        <v>0</v>
      </c>
      <c r="W351" s="528"/>
      <c r="X351" s="528"/>
      <c r="Y351" s="528"/>
      <c r="Z351" s="528"/>
      <c r="AA351" s="528"/>
      <c r="AB351" s="528"/>
      <c r="AC351" s="528"/>
      <c r="AD351" s="528"/>
      <c r="AE351" s="528"/>
      <c r="AF351" s="528"/>
      <c r="AG351" s="528"/>
      <c r="AH351" s="528"/>
      <c r="AI351" s="528"/>
    </row>
    <row r="352" spans="2:46" x14ac:dyDescent="0.2">
      <c r="B352" s="374" t="s">
        <v>266</v>
      </c>
      <c r="C352" s="376" t="s">
        <v>442</v>
      </c>
      <c r="D352" s="375" t="s">
        <v>138</v>
      </c>
      <c r="E352" s="376" t="s">
        <v>270</v>
      </c>
      <c r="F352" s="548">
        <v>800000</v>
      </c>
      <c r="G352" s="547">
        <f t="shared" si="10"/>
        <v>0</v>
      </c>
      <c r="H352" s="547">
        <v>0</v>
      </c>
      <c r="I352" s="547">
        <f t="shared" si="11"/>
        <v>800000</v>
      </c>
      <c r="J352" s="547">
        <v>200000</v>
      </c>
      <c r="K352" s="547">
        <v>0</v>
      </c>
      <c r="L352" s="547">
        <v>240000</v>
      </c>
      <c r="M352" s="547">
        <v>0</v>
      </c>
      <c r="N352" s="547">
        <v>240000</v>
      </c>
      <c r="O352" s="547">
        <v>0</v>
      </c>
      <c r="P352" s="547">
        <v>120000</v>
      </c>
      <c r="Q352" s="547">
        <v>0</v>
      </c>
      <c r="R352" s="547">
        <v>0</v>
      </c>
      <c r="S352" s="547">
        <v>0</v>
      </c>
      <c r="T352" s="547">
        <v>0</v>
      </c>
      <c r="U352" s="547">
        <v>0</v>
      </c>
      <c r="V352" s="365">
        <v>0</v>
      </c>
      <c r="W352" s="528"/>
      <c r="X352" s="528"/>
      <c r="Y352" s="528"/>
      <c r="Z352" s="528"/>
      <c r="AA352" s="528"/>
      <c r="AB352" s="528"/>
      <c r="AC352" s="528"/>
      <c r="AD352" s="528"/>
      <c r="AE352" s="528"/>
      <c r="AF352" s="528"/>
      <c r="AG352" s="528"/>
      <c r="AH352" s="528"/>
      <c r="AI352" s="528"/>
    </row>
    <row r="353" spans="2:35" x14ac:dyDescent="0.2">
      <c r="B353" s="374" t="s">
        <v>266</v>
      </c>
      <c r="C353" s="376" t="s">
        <v>442</v>
      </c>
      <c r="D353" s="375" t="s">
        <v>138</v>
      </c>
      <c r="E353" s="376" t="s">
        <v>270</v>
      </c>
      <c r="F353" s="548">
        <v>800000</v>
      </c>
      <c r="G353" s="547">
        <f t="shared" si="10"/>
        <v>0</v>
      </c>
      <c r="H353" s="547">
        <v>0</v>
      </c>
      <c r="I353" s="547">
        <f t="shared" si="11"/>
        <v>800000</v>
      </c>
      <c r="J353" s="547">
        <v>200000</v>
      </c>
      <c r="K353" s="547">
        <v>0</v>
      </c>
      <c r="L353" s="547">
        <v>240000</v>
      </c>
      <c r="M353" s="547">
        <v>0</v>
      </c>
      <c r="N353" s="547">
        <v>240000</v>
      </c>
      <c r="O353" s="547">
        <v>0</v>
      </c>
      <c r="P353" s="547">
        <v>120000</v>
      </c>
      <c r="Q353" s="547">
        <v>0</v>
      </c>
      <c r="R353" s="547">
        <v>0</v>
      </c>
      <c r="S353" s="547">
        <v>0</v>
      </c>
      <c r="T353" s="547">
        <v>0</v>
      </c>
      <c r="U353" s="547">
        <v>0</v>
      </c>
      <c r="V353" s="365">
        <v>0</v>
      </c>
      <c r="W353" s="528"/>
      <c r="X353" s="528"/>
      <c r="Y353" s="528"/>
      <c r="Z353" s="528"/>
      <c r="AA353" s="528"/>
      <c r="AB353" s="528"/>
      <c r="AC353" s="528"/>
      <c r="AD353" s="528"/>
      <c r="AE353" s="528"/>
      <c r="AF353" s="528"/>
      <c r="AG353" s="528"/>
      <c r="AH353" s="528"/>
      <c r="AI353" s="528"/>
    </row>
    <row r="354" spans="2:35" x14ac:dyDescent="0.2">
      <c r="B354" s="374" t="s">
        <v>266</v>
      </c>
      <c r="C354" s="376" t="s">
        <v>442</v>
      </c>
      <c r="D354" s="375" t="s">
        <v>138</v>
      </c>
      <c r="E354" s="376" t="s">
        <v>270</v>
      </c>
      <c r="F354" s="548">
        <v>800000</v>
      </c>
      <c r="G354" s="547">
        <f t="shared" si="10"/>
        <v>0</v>
      </c>
      <c r="H354" s="547">
        <v>0</v>
      </c>
      <c r="I354" s="547">
        <f t="shared" si="11"/>
        <v>800000</v>
      </c>
      <c r="J354" s="547">
        <v>200000</v>
      </c>
      <c r="K354" s="547">
        <v>0</v>
      </c>
      <c r="L354" s="547">
        <v>240000</v>
      </c>
      <c r="M354" s="547">
        <v>0</v>
      </c>
      <c r="N354" s="547">
        <v>240000</v>
      </c>
      <c r="O354" s="547">
        <v>0</v>
      </c>
      <c r="P354" s="547">
        <v>120000</v>
      </c>
      <c r="Q354" s="547">
        <v>0</v>
      </c>
      <c r="R354" s="547">
        <v>0</v>
      </c>
      <c r="S354" s="547">
        <v>0</v>
      </c>
      <c r="T354" s="547">
        <v>0</v>
      </c>
      <c r="U354" s="547">
        <v>0</v>
      </c>
      <c r="V354" s="365">
        <v>0</v>
      </c>
      <c r="W354" s="528"/>
      <c r="X354" s="528"/>
      <c r="Y354" s="528"/>
      <c r="Z354" s="528"/>
      <c r="AA354" s="528"/>
      <c r="AB354" s="528"/>
      <c r="AC354" s="528"/>
      <c r="AD354" s="528"/>
      <c r="AE354" s="528"/>
      <c r="AF354" s="528"/>
      <c r="AG354" s="528"/>
      <c r="AH354" s="528"/>
      <c r="AI354" s="528"/>
    </row>
    <row r="355" spans="2:35" x14ac:dyDescent="0.2">
      <c r="B355" s="374" t="s">
        <v>266</v>
      </c>
      <c r="C355" s="376" t="s">
        <v>442</v>
      </c>
      <c r="D355" s="375" t="s">
        <v>138</v>
      </c>
      <c r="E355" s="376" t="s">
        <v>270</v>
      </c>
      <c r="F355" s="548">
        <v>50000</v>
      </c>
      <c r="G355" s="547">
        <f t="shared" si="10"/>
        <v>0</v>
      </c>
      <c r="H355" s="547">
        <v>0</v>
      </c>
      <c r="I355" s="547">
        <f t="shared" si="11"/>
        <v>50000</v>
      </c>
      <c r="J355" s="547">
        <v>12500</v>
      </c>
      <c r="K355" s="547">
        <v>0</v>
      </c>
      <c r="L355" s="547">
        <v>15000</v>
      </c>
      <c r="M355" s="547">
        <v>0</v>
      </c>
      <c r="N355" s="547">
        <v>15000</v>
      </c>
      <c r="O355" s="547">
        <v>0</v>
      </c>
      <c r="P355" s="547">
        <v>7500</v>
      </c>
      <c r="Q355" s="547">
        <v>0</v>
      </c>
      <c r="R355" s="547">
        <v>0</v>
      </c>
      <c r="S355" s="547">
        <v>0</v>
      </c>
      <c r="T355" s="547">
        <v>0</v>
      </c>
      <c r="U355" s="547">
        <v>0</v>
      </c>
      <c r="V355" s="365">
        <v>0</v>
      </c>
      <c r="W355" s="528"/>
      <c r="X355" s="528"/>
      <c r="Y355" s="528"/>
      <c r="Z355" s="528"/>
      <c r="AA355" s="528"/>
      <c r="AB355" s="528"/>
      <c r="AC355" s="528"/>
      <c r="AD355" s="528"/>
      <c r="AE355" s="528"/>
      <c r="AF355" s="528"/>
      <c r="AG355" s="528"/>
      <c r="AH355" s="528"/>
      <c r="AI355" s="528"/>
    </row>
    <row r="356" spans="2:35" x14ac:dyDescent="0.2">
      <c r="B356" s="374" t="s">
        <v>266</v>
      </c>
      <c r="C356" s="376" t="s">
        <v>442</v>
      </c>
      <c r="D356" s="375" t="s">
        <v>138</v>
      </c>
      <c r="E356" s="376" t="s">
        <v>270</v>
      </c>
      <c r="F356" s="548">
        <v>50000</v>
      </c>
      <c r="G356" s="547">
        <f t="shared" si="10"/>
        <v>0</v>
      </c>
      <c r="H356" s="547">
        <v>0</v>
      </c>
      <c r="I356" s="547">
        <f t="shared" si="11"/>
        <v>50000</v>
      </c>
      <c r="J356" s="547">
        <v>12500</v>
      </c>
      <c r="K356" s="547">
        <v>0</v>
      </c>
      <c r="L356" s="547">
        <v>15000</v>
      </c>
      <c r="M356" s="547">
        <v>0</v>
      </c>
      <c r="N356" s="547">
        <v>15000</v>
      </c>
      <c r="O356" s="547">
        <v>0</v>
      </c>
      <c r="P356" s="547">
        <v>7500</v>
      </c>
      <c r="Q356" s="547">
        <v>0</v>
      </c>
      <c r="R356" s="547">
        <v>0</v>
      </c>
      <c r="S356" s="547">
        <v>0</v>
      </c>
      <c r="T356" s="547">
        <v>0</v>
      </c>
      <c r="U356" s="547">
        <v>0</v>
      </c>
      <c r="V356" s="365">
        <v>0</v>
      </c>
      <c r="W356" s="528"/>
      <c r="X356" s="528"/>
      <c r="Y356" s="528"/>
      <c r="Z356" s="528"/>
      <c r="AA356" s="528"/>
      <c r="AB356" s="528"/>
      <c r="AC356" s="528"/>
      <c r="AD356" s="528"/>
      <c r="AE356" s="528"/>
      <c r="AF356" s="528"/>
      <c r="AG356" s="528"/>
      <c r="AH356" s="528"/>
      <c r="AI356" s="528"/>
    </row>
    <row r="357" spans="2:35" x14ac:dyDescent="0.2">
      <c r="B357" s="374" t="s">
        <v>266</v>
      </c>
      <c r="C357" s="376" t="s">
        <v>442</v>
      </c>
      <c r="D357" s="375" t="s">
        <v>138</v>
      </c>
      <c r="E357" s="376" t="s">
        <v>270</v>
      </c>
      <c r="F357" s="548">
        <v>50000</v>
      </c>
      <c r="G357" s="547">
        <f t="shared" si="10"/>
        <v>0</v>
      </c>
      <c r="H357" s="547">
        <v>0</v>
      </c>
      <c r="I357" s="547">
        <f t="shared" si="11"/>
        <v>50000</v>
      </c>
      <c r="J357" s="547">
        <v>12500</v>
      </c>
      <c r="K357" s="547">
        <v>0</v>
      </c>
      <c r="L357" s="547">
        <v>15000</v>
      </c>
      <c r="M357" s="547">
        <v>0</v>
      </c>
      <c r="N357" s="547">
        <v>15000</v>
      </c>
      <c r="O357" s="547">
        <v>0</v>
      </c>
      <c r="P357" s="547">
        <v>7500</v>
      </c>
      <c r="Q357" s="547">
        <v>0</v>
      </c>
      <c r="R357" s="547">
        <v>0</v>
      </c>
      <c r="S357" s="547">
        <v>0</v>
      </c>
      <c r="T357" s="547">
        <v>0</v>
      </c>
      <c r="U357" s="547">
        <v>0</v>
      </c>
      <c r="V357" s="365">
        <v>0</v>
      </c>
      <c r="W357" s="528"/>
      <c r="X357" s="528"/>
      <c r="Y357" s="528"/>
      <c r="Z357" s="528"/>
      <c r="AA357" s="528"/>
      <c r="AB357" s="528"/>
      <c r="AC357" s="528"/>
      <c r="AD357" s="528"/>
      <c r="AE357" s="528"/>
      <c r="AF357" s="528"/>
      <c r="AG357" s="528"/>
      <c r="AH357" s="528"/>
      <c r="AI357" s="528"/>
    </row>
    <row r="358" spans="2:35" x14ac:dyDescent="0.2">
      <c r="B358" s="374" t="s">
        <v>266</v>
      </c>
      <c r="C358" s="376" t="s">
        <v>442</v>
      </c>
      <c r="D358" s="375" t="s">
        <v>138</v>
      </c>
      <c r="E358" s="376" t="s">
        <v>270</v>
      </c>
      <c r="F358" s="548">
        <v>50000</v>
      </c>
      <c r="G358" s="547">
        <f t="shared" si="10"/>
        <v>0</v>
      </c>
      <c r="H358" s="547">
        <v>0</v>
      </c>
      <c r="I358" s="547">
        <f t="shared" si="11"/>
        <v>50000</v>
      </c>
      <c r="J358" s="547">
        <v>12500</v>
      </c>
      <c r="K358" s="547">
        <v>0</v>
      </c>
      <c r="L358" s="547">
        <v>15000</v>
      </c>
      <c r="M358" s="547">
        <v>0</v>
      </c>
      <c r="N358" s="547">
        <v>15000</v>
      </c>
      <c r="O358" s="547">
        <v>0</v>
      </c>
      <c r="P358" s="547">
        <v>7500</v>
      </c>
      <c r="Q358" s="547">
        <v>0</v>
      </c>
      <c r="R358" s="547">
        <v>0</v>
      </c>
      <c r="S358" s="547">
        <v>0</v>
      </c>
      <c r="T358" s="547">
        <v>0</v>
      </c>
      <c r="U358" s="547">
        <v>0</v>
      </c>
      <c r="V358" s="365">
        <v>0</v>
      </c>
      <c r="W358" s="528"/>
      <c r="X358" s="528"/>
      <c r="Y358" s="528"/>
      <c r="Z358" s="528"/>
      <c r="AA358" s="528"/>
      <c r="AB358" s="528"/>
      <c r="AC358" s="528"/>
      <c r="AD358" s="528"/>
      <c r="AE358" s="528"/>
      <c r="AF358" s="528"/>
      <c r="AG358" s="528"/>
      <c r="AH358" s="528"/>
      <c r="AI358" s="528"/>
    </row>
    <row r="359" spans="2:35" x14ac:dyDescent="0.2">
      <c r="B359" s="374" t="s">
        <v>266</v>
      </c>
      <c r="C359" s="376" t="s">
        <v>442</v>
      </c>
      <c r="D359" s="375" t="s">
        <v>138</v>
      </c>
      <c r="E359" s="376" t="s">
        <v>270</v>
      </c>
      <c r="F359" s="548">
        <v>50000</v>
      </c>
      <c r="G359" s="547">
        <f t="shared" si="10"/>
        <v>0</v>
      </c>
      <c r="H359" s="547">
        <v>0</v>
      </c>
      <c r="I359" s="547">
        <f t="shared" si="11"/>
        <v>50000</v>
      </c>
      <c r="J359" s="547">
        <v>12500</v>
      </c>
      <c r="K359" s="547">
        <v>0</v>
      </c>
      <c r="L359" s="547">
        <v>15000</v>
      </c>
      <c r="M359" s="547">
        <v>0</v>
      </c>
      <c r="N359" s="547">
        <v>15000</v>
      </c>
      <c r="O359" s="547">
        <v>0</v>
      </c>
      <c r="P359" s="547">
        <v>7500</v>
      </c>
      <c r="Q359" s="547">
        <v>0</v>
      </c>
      <c r="R359" s="547">
        <v>0</v>
      </c>
      <c r="S359" s="547">
        <v>0</v>
      </c>
      <c r="T359" s="547">
        <v>0</v>
      </c>
      <c r="U359" s="547">
        <v>0</v>
      </c>
      <c r="V359" s="365">
        <v>0</v>
      </c>
      <c r="W359" s="528"/>
      <c r="X359" s="528"/>
      <c r="Y359" s="528"/>
      <c r="Z359" s="528"/>
      <c r="AA359" s="528"/>
      <c r="AB359" s="528"/>
      <c r="AC359" s="528"/>
      <c r="AD359" s="528"/>
      <c r="AE359" s="528"/>
      <c r="AF359" s="528"/>
      <c r="AG359" s="528"/>
      <c r="AH359" s="528"/>
      <c r="AI359" s="528"/>
    </row>
    <row r="360" spans="2:35" x14ac:dyDescent="0.2">
      <c r="B360" s="374" t="s">
        <v>266</v>
      </c>
      <c r="C360" s="376" t="s">
        <v>442</v>
      </c>
      <c r="D360" s="375" t="s">
        <v>138</v>
      </c>
      <c r="E360" s="376" t="s">
        <v>270</v>
      </c>
      <c r="F360" s="548">
        <v>50000</v>
      </c>
      <c r="G360" s="547">
        <f t="shared" si="10"/>
        <v>0</v>
      </c>
      <c r="H360" s="547">
        <v>0</v>
      </c>
      <c r="I360" s="547">
        <f t="shared" si="11"/>
        <v>50000</v>
      </c>
      <c r="J360" s="547">
        <v>12500</v>
      </c>
      <c r="K360" s="547">
        <v>0</v>
      </c>
      <c r="L360" s="547">
        <v>15000</v>
      </c>
      <c r="M360" s="547">
        <v>0</v>
      </c>
      <c r="N360" s="547">
        <v>15000</v>
      </c>
      <c r="O360" s="547">
        <v>0</v>
      </c>
      <c r="P360" s="547">
        <v>7500</v>
      </c>
      <c r="Q360" s="547">
        <v>0</v>
      </c>
      <c r="R360" s="547">
        <v>0</v>
      </c>
      <c r="S360" s="547">
        <v>0</v>
      </c>
      <c r="T360" s="547">
        <v>0</v>
      </c>
      <c r="U360" s="547">
        <v>0</v>
      </c>
      <c r="V360" s="365">
        <v>0</v>
      </c>
      <c r="W360" s="528"/>
      <c r="X360" s="528"/>
      <c r="Y360" s="528"/>
      <c r="Z360" s="528"/>
      <c r="AA360" s="528"/>
      <c r="AB360" s="528"/>
      <c r="AC360" s="528"/>
      <c r="AD360" s="528"/>
      <c r="AE360" s="528"/>
      <c r="AF360" s="528"/>
      <c r="AG360" s="528"/>
      <c r="AH360" s="528"/>
      <c r="AI360" s="528"/>
    </row>
    <row r="361" spans="2:35" x14ac:dyDescent="0.2">
      <c r="B361" s="374" t="s">
        <v>266</v>
      </c>
      <c r="C361" s="376" t="s">
        <v>442</v>
      </c>
      <c r="D361" s="375" t="s">
        <v>138</v>
      </c>
      <c r="E361" s="376" t="s">
        <v>270</v>
      </c>
      <c r="F361" s="548">
        <v>50000</v>
      </c>
      <c r="G361" s="547">
        <f t="shared" si="10"/>
        <v>0</v>
      </c>
      <c r="H361" s="547">
        <v>0</v>
      </c>
      <c r="I361" s="547">
        <f t="shared" si="11"/>
        <v>50000</v>
      </c>
      <c r="J361" s="547">
        <v>12500</v>
      </c>
      <c r="K361" s="547">
        <v>0</v>
      </c>
      <c r="L361" s="547">
        <v>15000</v>
      </c>
      <c r="M361" s="547">
        <v>0</v>
      </c>
      <c r="N361" s="547">
        <v>15000</v>
      </c>
      <c r="O361" s="547">
        <v>0</v>
      </c>
      <c r="P361" s="547">
        <v>7500</v>
      </c>
      <c r="Q361" s="547">
        <v>0</v>
      </c>
      <c r="R361" s="547">
        <v>0</v>
      </c>
      <c r="S361" s="547">
        <v>0</v>
      </c>
      <c r="T361" s="547">
        <v>0</v>
      </c>
      <c r="U361" s="547">
        <v>0</v>
      </c>
      <c r="V361" s="365">
        <v>0</v>
      </c>
      <c r="W361" s="528"/>
      <c r="X361" s="528"/>
      <c r="Y361" s="528"/>
      <c r="Z361" s="528"/>
      <c r="AA361" s="528"/>
      <c r="AB361" s="528"/>
      <c r="AC361" s="528"/>
      <c r="AD361" s="528"/>
      <c r="AE361" s="528"/>
      <c r="AF361" s="528"/>
      <c r="AG361" s="528"/>
      <c r="AH361" s="528"/>
      <c r="AI361" s="528"/>
    </row>
    <row r="362" spans="2:35" x14ac:dyDescent="0.2">
      <c r="B362" s="374" t="s">
        <v>266</v>
      </c>
      <c r="C362" s="376" t="s">
        <v>442</v>
      </c>
      <c r="D362" s="375" t="s">
        <v>138</v>
      </c>
      <c r="E362" s="376" t="s">
        <v>270</v>
      </c>
      <c r="F362" s="548">
        <v>50000</v>
      </c>
      <c r="G362" s="547">
        <f t="shared" si="10"/>
        <v>0</v>
      </c>
      <c r="H362" s="547">
        <v>0</v>
      </c>
      <c r="I362" s="547">
        <f t="shared" si="11"/>
        <v>50000</v>
      </c>
      <c r="J362" s="547">
        <v>12500</v>
      </c>
      <c r="K362" s="547">
        <v>0</v>
      </c>
      <c r="L362" s="547">
        <v>15000</v>
      </c>
      <c r="M362" s="547">
        <v>0</v>
      </c>
      <c r="N362" s="547">
        <v>15000</v>
      </c>
      <c r="O362" s="547">
        <v>0</v>
      </c>
      <c r="P362" s="547">
        <v>7500</v>
      </c>
      <c r="Q362" s="547">
        <v>0</v>
      </c>
      <c r="R362" s="547">
        <v>0</v>
      </c>
      <c r="S362" s="547">
        <v>0</v>
      </c>
      <c r="T362" s="547">
        <v>0</v>
      </c>
      <c r="U362" s="547">
        <v>0</v>
      </c>
      <c r="V362" s="365">
        <v>0</v>
      </c>
      <c r="W362" s="528"/>
      <c r="X362" s="528"/>
      <c r="Y362" s="528"/>
      <c r="Z362" s="528"/>
      <c r="AA362" s="528"/>
      <c r="AB362" s="528"/>
      <c r="AC362" s="528"/>
      <c r="AD362" s="528"/>
      <c r="AE362" s="528"/>
      <c r="AF362" s="528"/>
      <c r="AG362" s="528"/>
      <c r="AH362" s="528"/>
      <c r="AI362" s="528"/>
    </row>
    <row r="363" spans="2:35" x14ac:dyDescent="0.2">
      <c r="B363" s="374" t="s">
        <v>266</v>
      </c>
      <c r="C363" s="376" t="s">
        <v>442</v>
      </c>
      <c r="D363" s="375" t="s">
        <v>138</v>
      </c>
      <c r="E363" s="376" t="s">
        <v>270</v>
      </c>
      <c r="F363" s="548">
        <v>50000</v>
      </c>
      <c r="G363" s="547">
        <f t="shared" si="10"/>
        <v>0</v>
      </c>
      <c r="H363" s="547">
        <v>0</v>
      </c>
      <c r="I363" s="547">
        <f t="shared" si="11"/>
        <v>50000</v>
      </c>
      <c r="J363" s="547">
        <v>12500</v>
      </c>
      <c r="K363" s="547">
        <v>0</v>
      </c>
      <c r="L363" s="547">
        <v>15000</v>
      </c>
      <c r="M363" s="547">
        <v>0</v>
      </c>
      <c r="N363" s="547">
        <v>15000</v>
      </c>
      <c r="O363" s="547">
        <v>0</v>
      </c>
      <c r="P363" s="547">
        <v>7500</v>
      </c>
      <c r="Q363" s="547">
        <v>0</v>
      </c>
      <c r="R363" s="547">
        <v>0</v>
      </c>
      <c r="S363" s="547">
        <v>0</v>
      </c>
      <c r="T363" s="547">
        <v>0</v>
      </c>
      <c r="U363" s="547">
        <v>0</v>
      </c>
      <c r="V363" s="365">
        <v>0</v>
      </c>
      <c r="W363" s="528"/>
      <c r="X363" s="528"/>
      <c r="Y363" s="528"/>
      <c r="Z363" s="528"/>
      <c r="AA363" s="528"/>
      <c r="AB363" s="528"/>
      <c r="AC363" s="528"/>
      <c r="AD363" s="528"/>
      <c r="AE363" s="528"/>
      <c r="AF363" s="528"/>
      <c r="AG363" s="528"/>
      <c r="AH363" s="528"/>
      <c r="AI363" s="528"/>
    </row>
    <row r="364" spans="2:35" x14ac:dyDescent="0.2">
      <c r="B364" s="374" t="s">
        <v>266</v>
      </c>
      <c r="C364" s="376" t="s">
        <v>442</v>
      </c>
      <c r="D364" s="375" t="s">
        <v>138</v>
      </c>
      <c r="E364" s="376" t="s">
        <v>270</v>
      </c>
      <c r="F364" s="548">
        <v>50000</v>
      </c>
      <c r="G364" s="547">
        <f t="shared" ref="G364:G427" si="12">IF(F364&lt;1000,F364,F364*$BC$44)</f>
        <v>0</v>
      </c>
      <c r="H364" s="547">
        <v>0</v>
      </c>
      <c r="I364" s="547">
        <f t="shared" si="11"/>
        <v>50000</v>
      </c>
      <c r="J364" s="547">
        <v>12500</v>
      </c>
      <c r="K364" s="547">
        <v>0</v>
      </c>
      <c r="L364" s="547">
        <v>15000</v>
      </c>
      <c r="M364" s="547">
        <v>0</v>
      </c>
      <c r="N364" s="547">
        <v>15000</v>
      </c>
      <c r="O364" s="547">
        <v>0</v>
      </c>
      <c r="P364" s="547">
        <v>7500</v>
      </c>
      <c r="Q364" s="547">
        <v>0</v>
      </c>
      <c r="R364" s="547">
        <v>0</v>
      </c>
      <c r="S364" s="547">
        <v>0</v>
      </c>
      <c r="T364" s="547">
        <v>0</v>
      </c>
      <c r="U364" s="547">
        <v>0</v>
      </c>
      <c r="V364" s="365">
        <v>0</v>
      </c>
      <c r="W364" s="528"/>
      <c r="X364" s="528"/>
      <c r="Y364" s="528"/>
      <c r="Z364" s="528"/>
      <c r="AA364" s="528"/>
      <c r="AB364" s="528"/>
      <c r="AC364" s="528"/>
      <c r="AD364" s="528"/>
      <c r="AE364" s="528"/>
      <c r="AF364" s="528"/>
      <c r="AG364" s="528"/>
      <c r="AH364" s="528"/>
      <c r="AI364" s="528"/>
    </row>
    <row r="365" spans="2:35" x14ac:dyDescent="0.2">
      <c r="B365" s="374" t="s">
        <v>266</v>
      </c>
      <c r="C365" s="376" t="s">
        <v>442</v>
      </c>
      <c r="D365" s="375" t="s">
        <v>138</v>
      </c>
      <c r="E365" s="376" t="s">
        <v>270</v>
      </c>
      <c r="F365" s="548">
        <v>50000</v>
      </c>
      <c r="G365" s="547">
        <f t="shared" si="12"/>
        <v>0</v>
      </c>
      <c r="H365" s="547">
        <v>0</v>
      </c>
      <c r="I365" s="547">
        <f t="shared" si="11"/>
        <v>50000</v>
      </c>
      <c r="J365" s="547">
        <v>12500</v>
      </c>
      <c r="K365" s="547">
        <v>0</v>
      </c>
      <c r="L365" s="547">
        <v>15000</v>
      </c>
      <c r="M365" s="547">
        <v>0</v>
      </c>
      <c r="N365" s="547">
        <v>15000</v>
      </c>
      <c r="O365" s="547">
        <v>0</v>
      </c>
      <c r="P365" s="547">
        <v>7500</v>
      </c>
      <c r="Q365" s="547">
        <v>0</v>
      </c>
      <c r="R365" s="547">
        <v>0</v>
      </c>
      <c r="S365" s="547">
        <v>0</v>
      </c>
      <c r="T365" s="547">
        <v>0</v>
      </c>
      <c r="U365" s="547">
        <v>0</v>
      </c>
      <c r="V365" s="365">
        <v>0</v>
      </c>
      <c r="W365" s="528"/>
      <c r="X365" s="528"/>
      <c r="Y365" s="528"/>
      <c r="Z365" s="528"/>
      <c r="AA365" s="528"/>
      <c r="AB365" s="528"/>
      <c r="AC365" s="528"/>
      <c r="AD365" s="528"/>
      <c r="AE365" s="528"/>
      <c r="AF365" s="528"/>
      <c r="AG365" s="528"/>
      <c r="AH365" s="528"/>
      <c r="AI365" s="528"/>
    </row>
    <row r="366" spans="2:35" x14ac:dyDescent="0.2">
      <c r="B366" s="374" t="s">
        <v>266</v>
      </c>
      <c r="C366" s="376" t="s">
        <v>442</v>
      </c>
      <c r="D366" s="375" t="s">
        <v>138</v>
      </c>
      <c r="E366" s="376" t="s">
        <v>270</v>
      </c>
      <c r="F366" s="548">
        <v>50000</v>
      </c>
      <c r="G366" s="547">
        <f t="shared" si="12"/>
        <v>0</v>
      </c>
      <c r="H366" s="547">
        <v>0</v>
      </c>
      <c r="I366" s="547">
        <f t="shared" si="11"/>
        <v>50000</v>
      </c>
      <c r="J366" s="547">
        <v>12500</v>
      </c>
      <c r="K366" s="547">
        <v>0</v>
      </c>
      <c r="L366" s="547">
        <v>15000</v>
      </c>
      <c r="M366" s="547">
        <v>0</v>
      </c>
      <c r="N366" s="547">
        <v>15000</v>
      </c>
      <c r="O366" s="547">
        <v>0</v>
      </c>
      <c r="P366" s="547">
        <v>7500</v>
      </c>
      <c r="Q366" s="547">
        <v>0</v>
      </c>
      <c r="R366" s="547">
        <v>0</v>
      </c>
      <c r="S366" s="547">
        <v>0</v>
      </c>
      <c r="T366" s="547">
        <v>0</v>
      </c>
      <c r="U366" s="547">
        <v>0</v>
      </c>
      <c r="V366" s="365">
        <v>0</v>
      </c>
      <c r="W366" s="528"/>
      <c r="X366" s="528"/>
      <c r="Y366" s="528"/>
      <c r="Z366" s="528"/>
      <c r="AA366" s="528"/>
      <c r="AB366" s="528"/>
      <c r="AC366" s="528"/>
      <c r="AD366" s="528"/>
      <c r="AE366" s="528"/>
      <c r="AF366" s="528"/>
      <c r="AG366" s="528"/>
      <c r="AH366" s="528"/>
      <c r="AI366" s="528"/>
    </row>
    <row r="367" spans="2:35" x14ac:dyDescent="0.2">
      <c r="B367" s="374" t="s">
        <v>266</v>
      </c>
      <c r="C367" s="376" t="s">
        <v>443</v>
      </c>
      <c r="D367" s="375" t="s">
        <v>209</v>
      </c>
      <c r="E367" s="376" t="s">
        <v>230</v>
      </c>
      <c r="F367" s="548">
        <v>1</v>
      </c>
      <c r="G367" s="547">
        <f t="shared" si="12"/>
        <v>1</v>
      </c>
      <c r="H367" s="547">
        <v>0</v>
      </c>
      <c r="I367" s="547">
        <f t="shared" si="11"/>
        <v>1</v>
      </c>
      <c r="J367" s="547">
        <v>1</v>
      </c>
      <c r="K367" s="547">
        <v>0</v>
      </c>
      <c r="L367" s="547">
        <v>0</v>
      </c>
      <c r="M367" s="547">
        <v>0</v>
      </c>
      <c r="N367" s="547">
        <v>0</v>
      </c>
      <c r="O367" s="547">
        <v>0</v>
      </c>
      <c r="P367" s="547">
        <v>0</v>
      </c>
      <c r="Q367" s="547">
        <v>0</v>
      </c>
      <c r="R367" s="547">
        <v>0</v>
      </c>
      <c r="S367" s="547">
        <v>0</v>
      </c>
      <c r="T367" s="547">
        <v>0</v>
      </c>
      <c r="U367" s="547">
        <v>0</v>
      </c>
    </row>
    <row r="368" spans="2:35" x14ac:dyDescent="0.2">
      <c r="B368" s="374" t="s">
        <v>266</v>
      </c>
      <c r="C368" s="376" t="s">
        <v>444</v>
      </c>
      <c r="D368" s="375" t="s">
        <v>140</v>
      </c>
      <c r="E368" s="376" t="s">
        <v>230</v>
      </c>
      <c r="F368" s="548">
        <v>8827810</v>
      </c>
      <c r="G368" s="547">
        <f t="shared" si="12"/>
        <v>0</v>
      </c>
      <c r="H368" s="547">
        <v>0</v>
      </c>
      <c r="I368" s="547">
        <f t="shared" si="11"/>
        <v>8827810</v>
      </c>
      <c r="J368" s="547">
        <v>2206952.5</v>
      </c>
      <c r="K368" s="547">
        <v>0</v>
      </c>
      <c r="L368" s="547">
        <v>2648343</v>
      </c>
      <c r="M368" s="547">
        <v>0</v>
      </c>
      <c r="N368" s="547">
        <v>2648343</v>
      </c>
      <c r="O368" s="547">
        <v>0</v>
      </c>
      <c r="P368" s="547">
        <v>1324171.5</v>
      </c>
      <c r="Q368" s="547">
        <v>0</v>
      </c>
      <c r="R368" s="547">
        <v>0</v>
      </c>
      <c r="S368" s="547">
        <v>0</v>
      </c>
      <c r="T368" s="547">
        <v>0</v>
      </c>
      <c r="U368" s="547">
        <v>0</v>
      </c>
      <c r="V368" s="365">
        <v>0</v>
      </c>
      <c r="W368" s="528"/>
      <c r="X368" s="528"/>
      <c r="Y368" s="528"/>
      <c r="Z368" s="528"/>
      <c r="AA368" s="528"/>
      <c r="AB368" s="528"/>
      <c r="AC368" s="528"/>
      <c r="AD368" s="528"/>
      <c r="AE368" s="528"/>
      <c r="AF368" s="528"/>
      <c r="AG368" s="528"/>
      <c r="AH368" s="528"/>
      <c r="AI368" s="528"/>
    </row>
    <row r="369" spans="2:23" x14ac:dyDescent="0.2">
      <c r="B369" s="374" t="s">
        <v>266</v>
      </c>
      <c r="C369" s="376" t="s">
        <v>445</v>
      </c>
      <c r="D369" s="375" t="s">
        <v>140</v>
      </c>
      <c r="E369" s="376" t="s">
        <v>230</v>
      </c>
      <c r="F369" s="548">
        <v>2</v>
      </c>
      <c r="G369" s="547">
        <f t="shared" si="12"/>
        <v>2</v>
      </c>
      <c r="H369" s="547">
        <v>0</v>
      </c>
      <c r="I369" s="547">
        <f t="shared" si="11"/>
        <v>2</v>
      </c>
      <c r="J369" s="547">
        <v>0</v>
      </c>
      <c r="K369" s="547">
        <v>2</v>
      </c>
      <c r="L369" s="547">
        <v>0</v>
      </c>
      <c r="M369" s="547">
        <v>0</v>
      </c>
      <c r="N369" s="547">
        <v>0</v>
      </c>
      <c r="O369" s="547">
        <v>0</v>
      </c>
      <c r="P369" s="547">
        <v>0</v>
      </c>
      <c r="Q369" s="547">
        <v>0</v>
      </c>
      <c r="R369" s="547">
        <v>0</v>
      </c>
      <c r="S369" s="547">
        <v>0</v>
      </c>
      <c r="T369" s="547">
        <v>0</v>
      </c>
      <c r="U369" s="547">
        <v>0</v>
      </c>
    </row>
    <row r="370" spans="2:23" x14ac:dyDescent="0.2">
      <c r="B370" s="374" t="s">
        <v>266</v>
      </c>
      <c r="C370" s="376" t="s">
        <v>446</v>
      </c>
      <c r="D370" s="375" t="s">
        <v>140</v>
      </c>
      <c r="E370" s="376" t="s">
        <v>280</v>
      </c>
      <c r="F370" s="548">
        <v>1</v>
      </c>
      <c r="G370" s="547">
        <f t="shared" si="12"/>
        <v>1</v>
      </c>
      <c r="H370" s="547">
        <v>0</v>
      </c>
      <c r="I370" s="547">
        <f t="shared" si="11"/>
        <v>1</v>
      </c>
      <c r="J370" s="547">
        <v>0</v>
      </c>
      <c r="K370" s="547">
        <v>1</v>
      </c>
      <c r="L370" s="547">
        <v>0</v>
      </c>
      <c r="M370" s="547">
        <v>0</v>
      </c>
      <c r="N370" s="547">
        <v>0</v>
      </c>
      <c r="O370" s="547">
        <v>0</v>
      </c>
      <c r="P370" s="547">
        <v>0</v>
      </c>
      <c r="Q370" s="547">
        <v>0</v>
      </c>
      <c r="R370" s="547">
        <v>0</v>
      </c>
      <c r="S370" s="547">
        <v>0</v>
      </c>
      <c r="T370" s="547">
        <v>0</v>
      </c>
      <c r="U370" s="547">
        <v>0</v>
      </c>
    </row>
    <row r="371" spans="2:23" x14ac:dyDescent="0.2">
      <c r="B371" s="374" t="s">
        <v>266</v>
      </c>
      <c r="C371" s="376" t="s">
        <v>447</v>
      </c>
      <c r="D371" s="375" t="s">
        <v>140</v>
      </c>
      <c r="E371" s="376" t="s">
        <v>280</v>
      </c>
      <c r="F371" s="548">
        <v>1</v>
      </c>
      <c r="G371" s="547">
        <f t="shared" si="12"/>
        <v>1</v>
      </c>
      <c r="H371" s="547">
        <v>0</v>
      </c>
      <c r="I371" s="547">
        <f t="shared" si="11"/>
        <v>1</v>
      </c>
      <c r="J371" s="547">
        <v>0</v>
      </c>
      <c r="K371" s="547">
        <v>1</v>
      </c>
      <c r="L371" s="547">
        <v>0</v>
      </c>
      <c r="M371" s="547">
        <v>0</v>
      </c>
      <c r="N371" s="547">
        <v>0</v>
      </c>
      <c r="O371" s="547">
        <v>0</v>
      </c>
      <c r="P371" s="547">
        <v>0</v>
      </c>
      <c r="Q371" s="547">
        <v>0</v>
      </c>
      <c r="R371" s="547">
        <v>0</v>
      </c>
      <c r="S371" s="547">
        <v>0</v>
      </c>
      <c r="T371" s="547">
        <v>0</v>
      </c>
      <c r="U371" s="547">
        <v>0</v>
      </c>
    </row>
    <row r="372" spans="2:23" x14ac:dyDescent="0.2">
      <c r="B372" s="374" t="s">
        <v>266</v>
      </c>
      <c r="C372" s="376" t="s">
        <v>447</v>
      </c>
      <c r="D372" s="375" t="s">
        <v>140</v>
      </c>
      <c r="E372" s="376" t="s">
        <v>280</v>
      </c>
      <c r="F372" s="548">
        <v>1</v>
      </c>
      <c r="G372" s="547">
        <f t="shared" si="12"/>
        <v>1</v>
      </c>
      <c r="H372" s="547">
        <v>0</v>
      </c>
      <c r="I372" s="547">
        <f t="shared" si="11"/>
        <v>1</v>
      </c>
      <c r="J372" s="547">
        <v>0</v>
      </c>
      <c r="K372" s="547">
        <v>1</v>
      </c>
      <c r="L372" s="547">
        <v>0</v>
      </c>
      <c r="M372" s="547">
        <v>0</v>
      </c>
      <c r="N372" s="547">
        <v>0</v>
      </c>
      <c r="O372" s="547">
        <v>0</v>
      </c>
      <c r="P372" s="547">
        <v>0</v>
      </c>
      <c r="Q372" s="547">
        <v>0</v>
      </c>
      <c r="R372" s="547">
        <v>0</v>
      </c>
      <c r="S372" s="547">
        <v>0</v>
      </c>
      <c r="T372" s="547">
        <v>0</v>
      </c>
      <c r="U372" s="547">
        <v>0</v>
      </c>
    </row>
    <row r="373" spans="2:23" x14ac:dyDescent="0.2">
      <c r="B373" s="374" t="s">
        <v>266</v>
      </c>
      <c r="C373" s="376" t="s">
        <v>447</v>
      </c>
      <c r="D373" s="375" t="s">
        <v>140</v>
      </c>
      <c r="E373" s="376" t="s">
        <v>280</v>
      </c>
      <c r="F373" s="548">
        <v>5475230</v>
      </c>
      <c r="G373" s="547">
        <f t="shared" si="12"/>
        <v>0</v>
      </c>
      <c r="H373" s="547">
        <v>0</v>
      </c>
      <c r="I373" s="547">
        <f t="shared" si="11"/>
        <v>5475230</v>
      </c>
      <c r="J373" s="547">
        <v>456269.16666666669</v>
      </c>
      <c r="K373" s="547">
        <v>456269.16666666669</v>
      </c>
      <c r="L373" s="547">
        <v>456269.16666666669</v>
      </c>
      <c r="M373" s="547">
        <v>456269.16666666669</v>
      </c>
      <c r="N373" s="547">
        <v>456269.16666666669</v>
      </c>
      <c r="O373" s="547">
        <v>456269.16666666669</v>
      </c>
      <c r="P373" s="547">
        <v>456269.16666666669</v>
      </c>
      <c r="Q373" s="547">
        <v>456269.16666666669</v>
      </c>
      <c r="R373" s="547">
        <v>456269.16666666669</v>
      </c>
      <c r="S373" s="547">
        <v>456269.16666666669</v>
      </c>
      <c r="T373" s="547">
        <v>456269.16666666669</v>
      </c>
      <c r="U373" s="547">
        <v>456269.16666666669</v>
      </c>
      <c r="W373" s="528"/>
    </row>
    <row r="374" spans="2:23" x14ac:dyDescent="0.2">
      <c r="B374" s="374" t="s">
        <v>266</v>
      </c>
      <c r="C374" s="376" t="s">
        <v>447</v>
      </c>
      <c r="D374" s="375" t="s">
        <v>140</v>
      </c>
      <c r="E374" s="376" t="s">
        <v>280</v>
      </c>
      <c r="F374" s="548">
        <v>1938000</v>
      </c>
      <c r="G374" s="547">
        <f t="shared" si="12"/>
        <v>0</v>
      </c>
      <c r="H374" s="547">
        <v>0</v>
      </c>
      <c r="I374" s="547">
        <f t="shared" si="11"/>
        <v>1938000</v>
      </c>
      <c r="J374" s="547">
        <v>161500</v>
      </c>
      <c r="K374" s="547">
        <v>161500</v>
      </c>
      <c r="L374" s="547">
        <v>161500</v>
      </c>
      <c r="M374" s="547">
        <v>161500</v>
      </c>
      <c r="N374" s="547">
        <v>161500</v>
      </c>
      <c r="O374" s="547">
        <v>161500</v>
      </c>
      <c r="P374" s="547">
        <v>161500</v>
      </c>
      <c r="Q374" s="547">
        <v>161500</v>
      </c>
      <c r="R374" s="547">
        <v>161500</v>
      </c>
      <c r="S374" s="547">
        <v>161500</v>
      </c>
      <c r="T374" s="547">
        <v>161500</v>
      </c>
      <c r="U374" s="547">
        <v>161500</v>
      </c>
      <c r="W374" s="528"/>
    </row>
    <row r="375" spans="2:23" x14ac:dyDescent="0.2">
      <c r="B375" s="374" t="s">
        <v>266</v>
      </c>
      <c r="C375" s="376" t="s">
        <v>448</v>
      </c>
      <c r="D375" s="375" t="s">
        <v>138</v>
      </c>
      <c r="E375" s="376" t="s">
        <v>280</v>
      </c>
      <c r="F375" s="548">
        <v>3975232</v>
      </c>
      <c r="G375" s="547">
        <f t="shared" si="12"/>
        <v>0</v>
      </c>
      <c r="H375" s="547">
        <v>0</v>
      </c>
      <c r="I375" s="547">
        <f t="shared" si="11"/>
        <v>3975232</v>
      </c>
      <c r="J375" s="547">
        <v>331269.33333333331</v>
      </c>
      <c r="K375" s="547">
        <v>331269.33333333331</v>
      </c>
      <c r="L375" s="547">
        <v>331269.33333333331</v>
      </c>
      <c r="M375" s="547">
        <v>331269.33333333331</v>
      </c>
      <c r="N375" s="547">
        <v>331269.33333333331</v>
      </c>
      <c r="O375" s="547">
        <v>331269.33333333331</v>
      </c>
      <c r="P375" s="547">
        <v>331269.33333333331</v>
      </c>
      <c r="Q375" s="547">
        <v>331269.33333333331</v>
      </c>
      <c r="R375" s="547">
        <v>331269.33333333331</v>
      </c>
      <c r="S375" s="547">
        <v>331269.33333333331</v>
      </c>
      <c r="T375" s="547">
        <v>331269.33333333331</v>
      </c>
      <c r="U375" s="547">
        <v>331269.33333333331</v>
      </c>
      <c r="W375" s="528"/>
    </row>
    <row r="376" spans="2:23" x14ac:dyDescent="0.2">
      <c r="B376" s="374" t="s">
        <v>266</v>
      </c>
      <c r="C376" s="376" t="s">
        <v>449</v>
      </c>
      <c r="D376" s="375" t="s">
        <v>140</v>
      </c>
      <c r="E376" s="376" t="s">
        <v>280</v>
      </c>
      <c r="F376" s="548">
        <v>1</v>
      </c>
      <c r="G376" s="547">
        <f t="shared" si="12"/>
        <v>1</v>
      </c>
      <c r="H376" s="547">
        <v>0</v>
      </c>
      <c r="I376" s="547">
        <f t="shared" si="11"/>
        <v>1</v>
      </c>
      <c r="J376" s="547">
        <v>1</v>
      </c>
      <c r="K376" s="547">
        <v>0</v>
      </c>
      <c r="L376" s="547">
        <v>0</v>
      </c>
      <c r="M376" s="547">
        <v>0</v>
      </c>
      <c r="N376" s="547">
        <v>0</v>
      </c>
      <c r="O376" s="547">
        <v>0</v>
      </c>
      <c r="P376" s="547">
        <v>0</v>
      </c>
      <c r="Q376" s="547">
        <v>0</v>
      </c>
      <c r="R376" s="547">
        <v>0</v>
      </c>
      <c r="S376" s="547">
        <v>0</v>
      </c>
      <c r="T376" s="547">
        <v>0</v>
      </c>
      <c r="U376" s="547">
        <v>0</v>
      </c>
      <c r="W376" s="528"/>
    </row>
    <row r="377" spans="2:23" x14ac:dyDescent="0.2">
      <c r="B377" s="374" t="s">
        <v>266</v>
      </c>
      <c r="C377" s="376" t="s">
        <v>449</v>
      </c>
      <c r="D377" s="375" t="s">
        <v>140</v>
      </c>
      <c r="E377" s="376" t="s">
        <v>280</v>
      </c>
      <c r="F377" s="548">
        <v>2000</v>
      </c>
      <c r="G377" s="547">
        <f t="shared" si="12"/>
        <v>0</v>
      </c>
      <c r="H377" s="547">
        <v>0</v>
      </c>
      <c r="I377" s="547">
        <f t="shared" si="11"/>
        <v>2000</v>
      </c>
      <c r="J377" s="547">
        <v>166.67</v>
      </c>
      <c r="K377" s="547">
        <v>166.67</v>
      </c>
      <c r="L377" s="547">
        <v>166.67</v>
      </c>
      <c r="M377" s="547">
        <v>166.67</v>
      </c>
      <c r="N377" s="547">
        <v>166.67</v>
      </c>
      <c r="O377" s="547">
        <v>166.67</v>
      </c>
      <c r="P377" s="547">
        <v>166.67</v>
      </c>
      <c r="Q377" s="547">
        <v>166.67</v>
      </c>
      <c r="R377" s="547">
        <v>166.67</v>
      </c>
      <c r="S377" s="547">
        <v>166.67</v>
      </c>
      <c r="T377" s="547">
        <v>166.67</v>
      </c>
      <c r="U377" s="547">
        <v>166.63</v>
      </c>
      <c r="W377" s="528"/>
    </row>
    <row r="378" spans="2:23" x14ac:dyDescent="0.2">
      <c r="B378" s="374" t="s">
        <v>266</v>
      </c>
      <c r="C378" s="376" t="s">
        <v>449</v>
      </c>
      <c r="D378" s="375" t="s">
        <v>140</v>
      </c>
      <c r="E378" s="376" t="s">
        <v>280</v>
      </c>
      <c r="F378" s="548">
        <v>2490000</v>
      </c>
      <c r="G378" s="547">
        <f t="shared" si="12"/>
        <v>0</v>
      </c>
      <c r="H378" s="547">
        <v>0</v>
      </c>
      <c r="I378" s="547">
        <f t="shared" si="11"/>
        <v>2490000</v>
      </c>
      <c r="J378" s="528">
        <v>207500</v>
      </c>
      <c r="K378" s="528">
        <v>207500</v>
      </c>
      <c r="L378" s="528">
        <v>207500</v>
      </c>
      <c r="M378" s="528">
        <v>207500</v>
      </c>
      <c r="N378" s="528">
        <v>207500</v>
      </c>
      <c r="O378" s="528">
        <v>207500</v>
      </c>
      <c r="P378" s="528">
        <v>207500</v>
      </c>
      <c r="Q378" s="528">
        <v>207500</v>
      </c>
      <c r="R378" s="528">
        <v>207500</v>
      </c>
      <c r="S378" s="528">
        <v>207500</v>
      </c>
      <c r="T378" s="528">
        <v>207500</v>
      </c>
      <c r="U378" s="528">
        <v>207500</v>
      </c>
      <c r="W378" s="528"/>
    </row>
    <row r="379" spans="2:23" x14ac:dyDescent="0.2">
      <c r="B379" s="374" t="s">
        <v>266</v>
      </c>
      <c r="C379" s="376" t="s">
        <v>449</v>
      </c>
      <c r="D379" s="375" t="s">
        <v>140</v>
      </c>
      <c r="E379" s="376" t="s">
        <v>280</v>
      </c>
      <c r="F379" s="548">
        <v>482016</v>
      </c>
      <c r="G379" s="547">
        <f t="shared" si="12"/>
        <v>0</v>
      </c>
      <c r="H379" s="547">
        <v>0</v>
      </c>
      <c r="I379" s="547">
        <f t="shared" si="11"/>
        <v>482016</v>
      </c>
      <c r="J379" s="547">
        <v>482016</v>
      </c>
      <c r="K379" s="547">
        <v>0</v>
      </c>
      <c r="L379" s="547">
        <v>0</v>
      </c>
      <c r="M379" s="547">
        <v>0</v>
      </c>
      <c r="N379" s="547">
        <v>0</v>
      </c>
      <c r="O379" s="547">
        <v>0</v>
      </c>
      <c r="P379" s="547">
        <v>0</v>
      </c>
      <c r="Q379" s="547">
        <v>0</v>
      </c>
      <c r="R379" s="547">
        <v>0</v>
      </c>
      <c r="S379" s="547">
        <v>0</v>
      </c>
      <c r="T379" s="547">
        <v>0</v>
      </c>
      <c r="U379" s="547">
        <v>0</v>
      </c>
    </row>
    <row r="380" spans="2:23" x14ac:dyDescent="0.2">
      <c r="B380" s="374" t="s">
        <v>266</v>
      </c>
      <c r="C380" s="376" t="s">
        <v>449</v>
      </c>
      <c r="D380" s="375" t="s">
        <v>140</v>
      </c>
      <c r="E380" s="376" t="s">
        <v>280</v>
      </c>
      <c r="F380" s="548">
        <v>1</v>
      </c>
      <c r="G380" s="547">
        <f t="shared" si="12"/>
        <v>1</v>
      </c>
      <c r="H380" s="547">
        <v>0</v>
      </c>
      <c r="I380" s="547">
        <f t="shared" si="11"/>
        <v>1</v>
      </c>
      <c r="J380" s="547">
        <v>1</v>
      </c>
      <c r="K380" s="547">
        <v>0</v>
      </c>
      <c r="L380" s="547">
        <v>0</v>
      </c>
      <c r="M380" s="547">
        <v>0</v>
      </c>
      <c r="N380" s="547">
        <v>0</v>
      </c>
      <c r="O380" s="547">
        <v>0</v>
      </c>
      <c r="P380" s="547">
        <v>0</v>
      </c>
      <c r="Q380" s="547">
        <v>0</v>
      </c>
      <c r="R380" s="547">
        <v>0</v>
      </c>
      <c r="S380" s="547">
        <v>0</v>
      </c>
      <c r="T380" s="547">
        <v>0</v>
      </c>
      <c r="U380" s="547">
        <v>0</v>
      </c>
    </row>
    <row r="381" spans="2:23" x14ac:dyDescent="0.2">
      <c r="B381" s="374" t="s">
        <v>266</v>
      </c>
      <c r="C381" s="376" t="s">
        <v>449</v>
      </c>
      <c r="D381" s="375" t="s">
        <v>140</v>
      </c>
      <c r="E381" s="376" t="s">
        <v>280</v>
      </c>
      <c r="F381" s="548">
        <v>1</v>
      </c>
      <c r="G381" s="547">
        <f t="shared" si="12"/>
        <v>1</v>
      </c>
      <c r="H381" s="547">
        <v>0</v>
      </c>
      <c r="I381" s="547">
        <f t="shared" si="11"/>
        <v>1</v>
      </c>
      <c r="J381" s="547">
        <v>1</v>
      </c>
      <c r="K381" s="547">
        <v>0</v>
      </c>
      <c r="L381" s="547">
        <v>0</v>
      </c>
      <c r="M381" s="547">
        <v>0</v>
      </c>
      <c r="N381" s="547">
        <v>0</v>
      </c>
      <c r="O381" s="547">
        <v>0</v>
      </c>
      <c r="P381" s="547">
        <v>0</v>
      </c>
      <c r="Q381" s="547">
        <v>0</v>
      </c>
      <c r="R381" s="547">
        <v>0</v>
      </c>
      <c r="S381" s="547">
        <v>0</v>
      </c>
      <c r="T381" s="547">
        <v>0</v>
      </c>
      <c r="U381" s="547">
        <v>0</v>
      </c>
    </row>
    <row r="382" spans="2:23" x14ac:dyDescent="0.2">
      <c r="B382" s="374" t="s">
        <v>266</v>
      </c>
      <c r="C382" s="376" t="s">
        <v>449</v>
      </c>
      <c r="D382" s="375" t="s">
        <v>140</v>
      </c>
      <c r="E382" s="376" t="s">
        <v>280</v>
      </c>
      <c r="F382" s="548">
        <v>94853</v>
      </c>
      <c r="G382" s="547">
        <f t="shared" si="12"/>
        <v>0</v>
      </c>
      <c r="H382" s="547">
        <v>0</v>
      </c>
      <c r="I382" s="547">
        <f t="shared" si="11"/>
        <v>94853</v>
      </c>
      <c r="J382" s="547">
        <v>94853</v>
      </c>
      <c r="K382" s="547">
        <v>0</v>
      </c>
      <c r="L382" s="547">
        <v>0</v>
      </c>
      <c r="M382" s="547">
        <v>0</v>
      </c>
      <c r="N382" s="547">
        <v>0</v>
      </c>
      <c r="O382" s="547">
        <v>0</v>
      </c>
      <c r="P382" s="547">
        <v>0</v>
      </c>
      <c r="Q382" s="547">
        <v>0</v>
      </c>
      <c r="R382" s="547">
        <v>0</v>
      </c>
      <c r="S382" s="547">
        <v>0</v>
      </c>
      <c r="T382" s="547">
        <v>0</v>
      </c>
      <c r="U382" s="547">
        <v>0</v>
      </c>
    </row>
    <row r="383" spans="2:23" x14ac:dyDescent="0.2">
      <c r="B383" s="374" t="s">
        <v>266</v>
      </c>
      <c r="C383" s="376" t="s">
        <v>449</v>
      </c>
      <c r="D383" s="375" t="s">
        <v>140</v>
      </c>
      <c r="E383" s="376" t="s">
        <v>280</v>
      </c>
      <c r="F383" s="548">
        <v>11146130</v>
      </c>
      <c r="G383" s="547">
        <f t="shared" si="12"/>
        <v>0</v>
      </c>
      <c r="H383" s="547">
        <v>0</v>
      </c>
      <c r="I383" s="547">
        <f t="shared" si="11"/>
        <v>11146130</v>
      </c>
      <c r="J383" s="547">
        <v>0</v>
      </c>
      <c r="K383" s="547">
        <v>1114613</v>
      </c>
      <c r="L383" s="547">
        <v>1114613</v>
      </c>
      <c r="M383" s="547">
        <v>1114613</v>
      </c>
      <c r="N383" s="547">
        <v>1114613</v>
      </c>
      <c r="O383" s="547">
        <v>1114613</v>
      </c>
      <c r="P383" s="547">
        <v>1114613</v>
      </c>
      <c r="Q383" s="547">
        <v>1114613</v>
      </c>
      <c r="R383" s="547">
        <v>1114613</v>
      </c>
      <c r="S383" s="547">
        <v>1114613</v>
      </c>
      <c r="T383" s="547">
        <v>1114613</v>
      </c>
      <c r="U383" s="547">
        <v>0</v>
      </c>
    </row>
    <row r="384" spans="2:23" x14ac:dyDescent="0.2">
      <c r="B384" s="374" t="s">
        <v>266</v>
      </c>
      <c r="C384" s="376" t="s">
        <v>450</v>
      </c>
      <c r="D384" s="375" t="s">
        <v>138</v>
      </c>
      <c r="E384" s="376" t="s">
        <v>280</v>
      </c>
      <c r="F384" s="548">
        <v>79353</v>
      </c>
      <c r="G384" s="547">
        <f t="shared" si="12"/>
        <v>0</v>
      </c>
      <c r="H384" s="547">
        <v>0</v>
      </c>
      <c r="I384" s="547">
        <f t="shared" si="11"/>
        <v>79353</v>
      </c>
      <c r="J384" s="547">
        <v>79353</v>
      </c>
      <c r="K384" s="547">
        <v>0</v>
      </c>
      <c r="L384" s="547">
        <v>0</v>
      </c>
      <c r="M384" s="547">
        <v>0</v>
      </c>
      <c r="N384" s="547">
        <v>0</v>
      </c>
      <c r="O384" s="547">
        <v>0</v>
      </c>
      <c r="P384" s="547">
        <v>0</v>
      </c>
      <c r="Q384" s="547">
        <v>0</v>
      </c>
      <c r="R384" s="547">
        <v>0</v>
      </c>
      <c r="S384" s="547">
        <v>0</v>
      </c>
      <c r="T384" s="547">
        <v>0</v>
      </c>
      <c r="U384" s="547">
        <v>0</v>
      </c>
    </row>
    <row r="385" spans="2:34" x14ac:dyDescent="0.2">
      <c r="B385" s="374" t="s">
        <v>266</v>
      </c>
      <c r="C385" s="376" t="s">
        <v>451</v>
      </c>
      <c r="D385" s="375" t="s">
        <v>138</v>
      </c>
      <c r="E385" s="376" t="s">
        <v>280</v>
      </c>
      <c r="F385" s="548">
        <v>1</v>
      </c>
      <c r="G385" s="547">
        <f t="shared" si="12"/>
        <v>1</v>
      </c>
      <c r="H385" s="547">
        <v>0</v>
      </c>
      <c r="I385" s="547">
        <f t="shared" si="11"/>
        <v>1</v>
      </c>
      <c r="J385" s="547">
        <v>1</v>
      </c>
      <c r="K385" s="547">
        <v>0</v>
      </c>
      <c r="L385" s="547">
        <v>0</v>
      </c>
      <c r="M385" s="547">
        <v>0</v>
      </c>
      <c r="N385" s="547">
        <v>0</v>
      </c>
      <c r="O385" s="547">
        <v>0</v>
      </c>
      <c r="P385" s="547">
        <v>0</v>
      </c>
      <c r="Q385" s="547">
        <v>0</v>
      </c>
      <c r="R385" s="547">
        <v>0</v>
      </c>
      <c r="S385" s="547">
        <v>0</v>
      </c>
      <c r="T385" s="547">
        <v>0</v>
      </c>
      <c r="U385" s="547">
        <v>0</v>
      </c>
    </row>
    <row r="386" spans="2:34" x14ac:dyDescent="0.2">
      <c r="B386" s="374" t="s">
        <v>266</v>
      </c>
      <c r="C386" s="376" t="s">
        <v>451</v>
      </c>
      <c r="D386" s="375" t="s">
        <v>138</v>
      </c>
      <c r="E386" s="376" t="s">
        <v>280</v>
      </c>
      <c r="F386" s="548">
        <v>100000</v>
      </c>
      <c r="G386" s="547">
        <f t="shared" si="12"/>
        <v>0</v>
      </c>
      <c r="H386" s="547">
        <v>0</v>
      </c>
      <c r="I386" s="547">
        <f t="shared" si="11"/>
        <v>100000</v>
      </c>
      <c r="J386" s="547">
        <v>0</v>
      </c>
      <c r="K386" s="547">
        <v>10000</v>
      </c>
      <c r="L386" s="547">
        <v>10000</v>
      </c>
      <c r="M386" s="547">
        <v>10000</v>
      </c>
      <c r="N386" s="547">
        <v>10000</v>
      </c>
      <c r="O386" s="547">
        <v>10000</v>
      </c>
      <c r="P386" s="547">
        <v>10000</v>
      </c>
      <c r="Q386" s="547">
        <v>10000</v>
      </c>
      <c r="R386" s="547">
        <v>10000</v>
      </c>
      <c r="S386" s="547">
        <v>10000</v>
      </c>
      <c r="T386" s="547">
        <v>10000</v>
      </c>
      <c r="U386" s="547">
        <v>0</v>
      </c>
    </row>
    <row r="387" spans="2:34" x14ac:dyDescent="0.2">
      <c r="B387" s="374" t="s">
        <v>266</v>
      </c>
      <c r="C387" s="376" t="s">
        <v>451</v>
      </c>
      <c r="D387" s="375" t="s">
        <v>138</v>
      </c>
      <c r="E387" s="376" t="s">
        <v>280</v>
      </c>
      <c r="F387" s="548">
        <v>100001</v>
      </c>
      <c r="G387" s="547">
        <f t="shared" si="12"/>
        <v>0</v>
      </c>
      <c r="H387" s="547">
        <v>0</v>
      </c>
      <c r="I387" s="547">
        <f t="shared" si="11"/>
        <v>100001</v>
      </c>
      <c r="J387" s="547">
        <v>0</v>
      </c>
      <c r="K387" s="547">
        <v>10000</v>
      </c>
      <c r="L387" s="547">
        <v>10000</v>
      </c>
      <c r="M387" s="547">
        <v>10000</v>
      </c>
      <c r="N387" s="547">
        <v>10000</v>
      </c>
      <c r="O387" s="547">
        <v>10000</v>
      </c>
      <c r="P387" s="547">
        <v>10000</v>
      </c>
      <c r="Q387" s="547">
        <v>10000</v>
      </c>
      <c r="R387" s="547">
        <v>10000</v>
      </c>
      <c r="S387" s="547">
        <v>10000</v>
      </c>
      <c r="T387" s="547">
        <v>10001</v>
      </c>
      <c r="U387" s="547">
        <v>0</v>
      </c>
    </row>
    <row r="388" spans="2:34" x14ac:dyDescent="0.2">
      <c r="B388" s="374" t="s">
        <v>266</v>
      </c>
      <c r="C388" s="376" t="s">
        <v>452</v>
      </c>
      <c r="D388" s="375" t="s">
        <v>138</v>
      </c>
      <c r="E388" s="376" t="s">
        <v>424</v>
      </c>
      <c r="F388" s="548">
        <v>1</v>
      </c>
      <c r="G388" s="547">
        <f t="shared" si="12"/>
        <v>1</v>
      </c>
      <c r="H388" s="547">
        <v>0</v>
      </c>
      <c r="I388" s="547">
        <f t="shared" si="11"/>
        <v>1</v>
      </c>
      <c r="J388" s="547">
        <v>1</v>
      </c>
      <c r="K388" s="547">
        <v>0</v>
      </c>
      <c r="L388" s="547">
        <v>0</v>
      </c>
      <c r="M388" s="547">
        <v>0</v>
      </c>
      <c r="N388" s="547">
        <v>0</v>
      </c>
      <c r="O388" s="547">
        <v>0</v>
      </c>
      <c r="P388" s="547">
        <v>0</v>
      </c>
      <c r="Q388" s="547">
        <v>0</v>
      </c>
      <c r="R388" s="547">
        <v>0</v>
      </c>
      <c r="S388" s="547">
        <v>0</v>
      </c>
      <c r="T388" s="547">
        <v>0</v>
      </c>
      <c r="U388" s="547">
        <v>0</v>
      </c>
    </row>
    <row r="389" spans="2:34" x14ac:dyDescent="0.2">
      <c r="B389" s="374" t="s">
        <v>266</v>
      </c>
      <c r="C389" s="376" t="s">
        <v>452</v>
      </c>
      <c r="D389" s="375" t="s">
        <v>138</v>
      </c>
      <c r="E389" s="376" t="s">
        <v>424</v>
      </c>
      <c r="F389" s="548">
        <v>3757214</v>
      </c>
      <c r="G389" s="547">
        <f t="shared" si="12"/>
        <v>0</v>
      </c>
      <c r="H389" s="547">
        <v>0</v>
      </c>
      <c r="I389" s="547">
        <f t="shared" si="11"/>
        <v>3757214</v>
      </c>
      <c r="J389" s="547">
        <v>1052019.9200000002</v>
      </c>
      <c r="K389" s="547">
        <v>2705194.08</v>
      </c>
      <c r="L389" s="547">
        <v>0</v>
      </c>
      <c r="M389" s="547">
        <v>0</v>
      </c>
      <c r="N389" s="547">
        <v>0</v>
      </c>
      <c r="O389" s="547">
        <v>0</v>
      </c>
      <c r="P389" s="547">
        <v>0</v>
      </c>
      <c r="Q389" s="547">
        <v>0</v>
      </c>
      <c r="R389" s="547">
        <v>0</v>
      </c>
      <c r="S389" s="547">
        <v>0</v>
      </c>
      <c r="T389" s="547">
        <v>0</v>
      </c>
      <c r="U389" s="547">
        <v>0</v>
      </c>
      <c r="W389" s="528"/>
      <c r="X389" s="528"/>
      <c r="Y389" s="528"/>
      <c r="Z389" s="528"/>
      <c r="AA389" s="528"/>
      <c r="AB389" s="528"/>
      <c r="AC389" s="528"/>
      <c r="AD389" s="528"/>
      <c r="AE389" s="528"/>
      <c r="AF389" s="528"/>
      <c r="AG389" s="528"/>
      <c r="AH389" s="528"/>
    </row>
    <row r="390" spans="2:34" x14ac:dyDescent="0.2">
      <c r="B390" s="374" t="s">
        <v>266</v>
      </c>
      <c r="C390" s="376" t="s">
        <v>452</v>
      </c>
      <c r="D390" s="375" t="s">
        <v>138</v>
      </c>
      <c r="E390" s="376" t="s">
        <v>424</v>
      </c>
      <c r="F390" s="548">
        <v>19574270</v>
      </c>
      <c r="G390" s="547">
        <f t="shared" si="12"/>
        <v>0</v>
      </c>
      <c r="H390" s="547">
        <v>0</v>
      </c>
      <c r="I390" s="547">
        <f t="shared" si="11"/>
        <v>19574270</v>
      </c>
      <c r="J390" s="547">
        <v>5480795.6000000006</v>
      </c>
      <c r="K390" s="547">
        <v>14093474.4</v>
      </c>
      <c r="L390" s="547">
        <v>0</v>
      </c>
      <c r="M390" s="547">
        <v>0</v>
      </c>
      <c r="N390" s="547">
        <v>0</v>
      </c>
      <c r="O390" s="547">
        <v>0</v>
      </c>
      <c r="P390" s="547">
        <v>0</v>
      </c>
      <c r="Q390" s="547">
        <v>0</v>
      </c>
      <c r="R390" s="547">
        <v>0</v>
      </c>
      <c r="S390" s="547">
        <v>0</v>
      </c>
      <c r="T390" s="547">
        <v>0</v>
      </c>
      <c r="U390" s="547">
        <v>0</v>
      </c>
      <c r="W390" s="528"/>
      <c r="X390" s="528"/>
      <c r="Y390" s="528"/>
      <c r="Z390" s="528"/>
      <c r="AA390" s="528"/>
      <c r="AB390" s="528"/>
      <c r="AC390" s="528"/>
      <c r="AD390" s="528"/>
      <c r="AE390" s="528"/>
      <c r="AF390" s="528"/>
      <c r="AG390" s="528"/>
      <c r="AH390" s="528"/>
    </row>
    <row r="391" spans="2:34" x14ac:dyDescent="0.2">
      <c r="B391" s="374" t="s">
        <v>266</v>
      </c>
      <c r="C391" s="376" t="s">
        <v>452</v>
      </c>
      <c r="D391" s="375" t="s">
        <v>138</v>
      </c>
      <c r="E391" s="376" t="s">
        <v>424</v>
      </c>
      <c r="F391" s="548">
        <v>4012093</v>
      </c>
      <c r="G391" s="547">
        <f t="shared" si="12"/>
        <v>0</v>
      </c>
      <c r="H391" s="547">
        <v>0</v>
      </c>
      <c r="I391" s="547">
        <f t="shared" si="11"/>
        <v>4012093</v>
      </c>
      <c r="J391" s="547">
        <v>1123386.04</v>
      </c>
      <c r="K391" s="547">
        <v>2888706.96</v>
      </c>
      <c r="L391" s="547">
        <v>0</v>
      </c>
      <c r="M391" s="547">
        <v>0</v>
      </c>
      <c r="N391" s="547">
        <v>0</v>
      </c>
      <c r="O391" s="547">
        <v>0</v>
      </c>
      <c r="P391" s="547">
        <v>0</v>
      </c>
      <c r="Q391" s="547">
        <v>0</v>
      </c>
      <c r="R391" s="547">
        <v>0</v>
      </c>
      <c r="S391" s="547">
        <v>0</v>
      </c>
      <c r="T391" s="547">
        <v>0</v>
      </c>
      <c r="U391" s="547">
        <v>0</v>
      </c>
      <c r="W391" s="528"/>
      <c r="X391" s="528"/>
      <c r="Y391" s="528"/>
      <c r="Z391" s="528"/>
      <c r="AA391" s="528"/>
      <c r="AB391" s="528"/>
      <c r="AC391" s="528"/>
      <c r="AD391" s="528"/>
      <c r="AE391" s="528"/>
      <c r="AF391" s="528"/>
      <c r="AG391" s="528"/>
      <c r="AH391" s="528"/>
    </row>
    <row r="392" spans="2:34" x14ac:dyDescent="0.2">
      <c r="B392" s="374" t="s">
        <v>266</v>
      </c>
      <c r="C392" s="376" t="s">
        <v>452</v>
      </c>
      <c r="D392" s="375" t="s">
        <v>138</v>
      </c>
      <c r="E392" s="376" t="s">
        <v>424</v>
      </c>
      <c r="F392" s="548">
        <v>1</v>
      </c>
      <c r="G392" s="547">
        <f t="shared" si="12"/>
        <v>1</v>
      </c>
      <c r="H392" s="547">
        <v>0</v>
      </c>
      <c r="I392" s="547">
        <f t="shared" si="11"/>
        <v>1</v>
      </c>
      <c r="J392" s="547">
        <v>1</v>
      </c>
      <c r="K392" s="547">
        <v>0</v>
      </c>
      <c r="L392" s="547">
        <v>0</v>
      </c>
      <c r="M392" s="547">
        <v>0</v>
      </c>
      <c r="N392" s="547">
        <v>0</v>
      </c>
      <c r="O392" s="547">
        <v>0</v>
      </c>
      <c r="P392" s="547">
        <v>0</v>
      </c>
      <c r="Q392" s="547">
        <v>0</v>
      </c>
      <c r="R392" s="547">
        <v>0</v>
      </c>
      <c r="S392" s="547">
        <v>0</v>
      </c>
      <c r="T392" s="547">
        <v>0</v>
      </c>
      <c r="U392" s="547">
        <v>0</v>
      </c>
    </row>
    <row r="393" spans="2:34" x14ac:dyDescent="0.2">
      <c r="B393" s="374" t="s">
        <v>266</v>
      </c>
      <c r="C393" s="376" t="s">
        <v>453</v>
      </c>
      <c r="D393" s="375" t="s">
        <v>140</v>
      </c>
      <c r="E393" s="376" t="s">
        <v>424</v>
      </c>
      <c r="F393" s="548">
        <v>1</v>
      </c>
      <c r="G393" s="547">
        <f t="shared" si="12"/>
        <v>1</v>
      </c>
      <c r="H393" s="547">
        <v>0</v>
      </c>
      <c r="I393" s="547">
        <f t="shared" si="11"/>
        <v>1</v>
      </c>
      <c r="J393" s="547">
        <v>1</v>
      </c>
      <c r="K393" s="547">
        <v>0</v>
      </c>
      <c r="L393" s="547">
        <v>0</v>
      </c>
      <c r="M393" s="547">
        <v>0</v>
      </c>
      <c r="N393" s="547">
        <v>0</v>
      </c>
      <c r="O393" s="547">
        <v>0</v>
      </c>
      <c r="P393" s="547">
        <v>0</v>
      </c>
      <c r="Q393" s="547">
        <v>0</v>
      </c>
      <c r="R393" s="547">
        <v>0</v>
      </c>
      <c r="S393" s="547">
        <v>0</v>
      </c>
      <c r="T393" s="547">
        <v>0</v>
      </c>
      <c r="U393" s="547">
        <v>0</v>
      </c>
    </row>
    <row r="394" spans="2:34" x14ac:dyDescent="0.2">
      <c r="B394" s="374" t="s">
        <v>266</v>
      </c>
      <c r="C394" s="376" t="s">
        <v>453</v>
      </c>
      <c r="D394" s="375" t="s">
        <v>140</v>
      </c>
      <c r="E394" s="376" t="s">
        <v>424</v>
      </c>
      <c r="F394" s="548">
        <v>15814751</v>
      </c>
      <c r="G394" s="547">
        <f t="shared" si="12"/>
        <v>0</v>
      </c>
      <c r="H394" s="547">
        <v>0</v>
      </c>
      <c r="I394" s="547">
        <f t="shared" si="11"/>
        <v>15814751</v>
      </c>
      <c r="J394" s="547">
        <v>4428130.28</v>
      </c>
      <c r="K394" s="547">
        <v>11386620.719999999</v>
      </c>
      <c r="L394" s="547">
        <v>0</v>
      </c>
      <c r="M394" s="547">
        <v>0</v>
      </c>
      <c r="N394" s="547">
        <v>0</v>
      </c>
      <c r="O394" s="547">
        <v>0</v>
      </c>
      <c r="P394" s="547">
        <v>0</v>
      </c>
      <c r="Q394" s="547">
        <v>0</v>
      </c>
      <c r="R394" s="547">
        <v>0</v>
      </c>
      <c r="S394" s="547">
        <v>0</v>
      </c>
      <c r="T394" s="547">
        <v>0</v>
      </c>
      <c r="U394" s="547">
        <v>0</v>
      </c>
      <c r="W394" s="528"/>
      <c r="X394" s="528"/>
      <c r="Y394" s="528"/>
      <c r="Z394" s="528"/>
      <c r="AA394" s="528"/>
      <c r="AB394" s="528"/>
      <c r="AC394" s="528"/>
      <c r="AD394" s="528"/>
      <c r="AE394" s="528"/>
      <c r="AF394" s="528"/>
      <c r="AG394" s="528"/>
      <c r="AH394" s="528"/>
    </row>
    <row r="395" spans="2:34" x14ac:dyDescent="0.2">
      <c r="B395" s="374" t="s">
        <v>266</v>
      </c>
      <c r="C395" s="376" t="s">
        <v>454</v>
      </c>
      <c r="D395" s="375" t="s">
        <v>140</v>
      </c>
      <c r="E395" s="376" t="s">
        <v>455</v>
      </c>
      <c r="F395" s="548">
        <v>4122195</v>
      </c>
      <c r="G395" s="547">
        <f t="shared" si="12"/>
        <v>0</v>
      </c>
      <c r="H395" s="547">
        <v>0</v>
      </c>
      <c r="I395" s="547">
        <f t="shared" si="11"/>
        <v>4122195</v>
      </c>
      <c r="J395" s="547">
        <v>1154214.6000000001</v>
      </c>
      <c r="K395" s="547">
        <v>2967980.4</v>
      </c>
      <c r="L395" s="547">
        <v>0</v>
      </c>
      <c r="M395" s="547">
        <v>0</v>
      </c>
      <c r="N395" s="547">
        <v>0</v>
      </c>
      <c r="O395" s="547">
        <v>0</v>
      </c>
      <c r="P395" s="547">
        <v>0</v>
      </c>
      <c r="Q395" s="547">
        <v>0</v>
      </c>
      <c r="R395" s="547">
        <v>0</v>
      </c>
      <c r="S395" s="547">
        <v>0</v>
      </c>
      <c r="T395" s="547">
        <v>0</v>
      </c>
      <c r="U395" s="547">
        <v>0</v>
      </c>
      <c r="W395" s="528"/>
      <c r="X395" s="528"/>
      <c r="Y395" s="528"/>
      <c r="Z395" s="528"/>
      <c r="AA395" s="528"/>
      <c r="AB395" s="528"/>
      <c r="AC395" s="528"/>
      <c r="AD395" s="528"/>
      <c r="AE395" s="528"/>
      <c r="AF395" s="528"/>
      <c r="AG395" s="528"/>
      <c r="AH395" s="528"/>
    </row>
    <row r="396" spans="2:34" x14ac:dyDescent="0.2">
      <c r="B396" s="374" t="s">
        <v>266</v>
      </c>
      <c r="C396" s="376" t="s">
        <v>454</v>
      </c>
      <c r="D396" s="375" t="s">
        <v>140</v>
      </c>
      <c r="E396" s="376" t="s">
        <v>455</v>
      </c>
      <c r="F396" s="548">
        <v>5400977</v>
      </c>
      <c r="G396" s="547">
        <f t="shared" si="12"/>
        <v>0</v>
      </c>
      <c r="H396" s="547">
        <v>0</v>
      </c>
      <c r="I396" s="547">
        <f t="shared" si="11"/>
        <v>5400977</v>
      </c>
      <c r="J396" s="547">
        <v>918166.09</v>
      </c>
      <c r="K396" s="547">
        <v>3456625.2800000003</v>
      </c>
      <c r="L396" s="547">
        <v>0</v>
      </c>
      <c r="M396" s="547">
        <v>0</v>
      </c>
      <c r="N396" s="547">
        <v>0</v>
      </c>
      <c r="O396" s="547">
        <v>0</v>
      </c>
      <c r="P396" s="547">
        <v>0</v>
      </c>
      <c r="Q396" s="547">
        <v>162029.31</v>
      </c>
      <c r="R396" s="547">
        <v>756136.78</v>
      </c>
      <c r="S396" s="547">
        <v>108019.54000000001</v>
      </c>
      <c r="T396" s="547">
        <v>0</v>
      </c>
      <c r="U396" s="547">
        <v>0</v>
      </c>
      <c r="W396" s="528"/>
      <c r="X396" s="528"/>
      <c r="Y396" s="528"/>
      <c r="Z396" s="528"/>
      <c r="AA396" s="528"/>
      <c r="AB396" s="528"/>
      <c r="AC396" s="528"/>
      <c r="AD396" s="528"/>
      <c r="AE396" s="528"/>
      <c r="AF396" s="528"/>
      <c r="AG396" s="528"/>
      <c r="AH396" s="528"/>
    </row>
    <row r="397" spans="2:34" x14ac:dyDescent="0.2">
      <c r="B397" s="374" t="s">
        <v>266</v>
      </c>
      <c r="C397" s="376" t="s">
        <v>454</v>
      </c>
      <c r="D397" s="375" t="s">
        <v>140</v>
      </c>
      <c r="E397" s="376" t="s">
        <v>455</v>
      </c>
      <c r="F397" s="548">
        <v>44558723</v>
      </c>
      <c r="G397" s="547">
        <f t="shared" si="12"/>
        <v>0</v>
      </c>
      <c r="H397" s="547">
        <v>0</v>
      </c>
      <c r="I397" s="547">
        <f t="shared" si="11"/>
        <v>44558723</v>
      </c>
      <c r="J397" s="547">
        <v>7574982.9100000001</v>
      </c>
      <c r="K397" s="547">
        <v>28517582.719999999</v>
      </c>
      <c r="L397" s="547">
        <v>0</v>
      </c>
      <c r="M397" s="547">
        <v>0</v>
      </c>
      <c r="N397" s="547">
        <v>0</v>
      </c>
      <c r="O397" s="547">
        <v>0</v>
      </c>
      <c r="P397" s="547">
        <v>0</v>
      </c>
      <c r="Q397" s="547">
        <v>1336761.69</v>
      </c>
      <c r="R397" s="547">
        <v>6238221.2200000007</v>
      </c>
      <c r="S397" s="547">
        <v>891174.46</v>
      </c>
      <c r="T397" s="547">
        <v>0</v>
      </c>
      <c r="U397" s="547">
        <v>0</v>
      </c>
      <c r="W397" s="528"/>
      <c r="X397" s="528"/>
      <c r="Y397" s="528"/>
      <c r="Z397" s="528"/>
      <c r="AA397" s="528"/>
      <c r="AB397" s="528"/>
      <c r="AC397" s="528"/>
      <c r="AD397" s="528"/>
      <c r="AE397" s="528"/>
      <c r="AF397" s="528"/>
      <c r="AG397" s="528"/>
      <c r="AH397" s="528"/>
    </row>
    <row r="398" spans="2:34" x14ac:dyDescent="0.2">
      <c r="B398" s="374" t="s">
        <v>266</v>
      </c>
      <c r="C398" s="376" t="s">
        <v>454</v>
      </c>
      <c r="D398" s="375" t="s">
        <v>140</v>
      </c>
      <c r="E398" s="376" t="s">
        <v>455</v>
      </c>
      <c r="F398" s="548">
        <v>1</v>
      </c>
      <c r="G398" s="547">
        <f t="shared" si="12"/>
        <v>1</v>
      </c>
      <c r="H398" s="547">
        <v>0</v>
      </c>
      <c r="I398" s="547">
        <f t="shared" si="11"/>
        <v>1</v>
      </c>
      <c r="J398" s="547">
        <v>1</v>
      </c>
      <c r="K398" s="547"/>
      <c r="L398" s="547"/>
      <c r="M398" s="547"/>
      <c r="N398" s="547"/>
      <c r="O398" s="547"/>
      <c r="P398" s="547"/>
      <c r="Q398" s="547"/>
      <c r="R398" s="547"/>
      <c r="S398" s="547"/>
      <c r="T398" s="547"/>
      <c r="U398" s="547"/>
      <c r="W398" s="528"/>
    </row>
    <row r="399" spans="2:34" x14ac:dyDescent="0.2">
      <c r="B399" s="374" t="s">
        <v>266</v>
      </c>
      <c r="C399" s="376" t="s">
        <v>454</v>
      </c>
      <c r="D399" s="375" t="s">
        <v>140</v>
      </c>
      <c r="E399" s="376" t="s">
        <v>455</v>
      </c>
      <c r="F399" s="548">
        <v>2396007</v>
      </c>
      <c r="G399" s="547">
        <f t="shared" si="12"/>
        <v>0</v>
      </c>
      <c r="H399" s="547">
        <v>0</v>
      </c>
      <c r="I399" s="547">
        <f t="shared" ref="I399:I462" si="13">F399-H399</f>
        <v>2396007</v>
      </c>
      <c r="J399" s="547">
        <v>431281.26</v>
      </c>
      <c r="K399" s="547">
        <v>1533444.48</v>
      </c>
      <c r="L399" s="547">
        <v>0</v>
      </c>
      <c r="M399" s="547">
        <v>0</v>
      </c>
      <c r="N399" s="547">
        <v>0</v>
      </c>
      <c r="O399" s="547">
        <v>0</v>
      </c>
      <c r="P399" s="547">
        <v>0</v>
      </c>
      <c r="Q399" s="547">
        <v>71880.209999999992</v>
      </c>
      <c r="R399" s="547">
        <v>335440.98000000004</v>
      </c>
      <c r="S399" s="547">
        <v>23960.07</v>
      </c>
      <c r="T399" s="547">
        <v>0</v>
      </c>
      <c r="U399" s="547">
        <v>0</v>
      </c>
      <c r="W399" s="528"/>
      <c r="X399" s="528"/>
      <c r="Y399" s="528"/>
      <c r="Z399" s="528"/>
      <c r="AA399" s="528"/>
      <c r="AB399" s="528"/>
      <c r="AC399" s="528"/>
      <c r="AD399" s="528"/>
      <c r="AE399" s="528"/>
      <c r="AF399" s="528"/>
      <c r="AG399" s="528"/>
      <c r="AH399" s="528"/>
    </row>
    <row r="400" spans="2:34" x14ac:dyDescent="0.2">
      <c r="B400" s="374" t="s">
        <v>266</v>
      </c>
      <c r="C400" s="376" t="s">
        <v>456</v>
      </c>
      <c r="D400" s="375" t="s">
        <v>138</v>
      </c>
      <c r="E400" s="376" t="s">
        <v>455</v>
      </c>
      <c r="F400" s="548">
        <v>5084787</v>
      </c>
      <c r="G400" s="547">
        <f t="shared" si="12"/>
        <v>0</v>
      </c>
      <c r="H400" s="547">
        <v>0</v>
      </c>
      <c r="I400" s="547">
        <f t="shared" si="13"/>
        <v>5084787</v>
      </c>
      <c r="J400" s="547">
        <v>915261.65999999992</v>
      </c>
      <c r="K400" s="547">
        <v>3254263.68</v>
      </c>
      <c r="L400" s="547">
        <v>0</v>
      </c>
      <c r="M400" s="547">
        <v>0</v>
      </c>
      <c r="N400" s="547">
        <v>0</v>
      </c>
      <c r="O400" s="547">
        <v>0</v>
      </c>
      <c r="P400" s="547">
        <v>0</v>
      </c>
      <c r="Q400" s="547">
        <v>152543.60999999999</v>
      </c>
      <c r="R400" s="547">
        <v>711870.18</v>
      </c>
      <c r="S400" s="547">
        <v>50847.87</v>
      </c>
      <c r="T400" s="547">
        <v>0</v>
      </c>
      <c r="U400" s="547">
        <v>0</v>
      </c>
      <c r="W400" s="528"/>
      <c r="X400" s="528"/>
      <c r="Y400" s="528"/>
      <c r="Z400" s="528"/>
      <c r="AA400" s="528"/>
      <c r="AB400" s="528"/>
      <c r="AC400" s="528"/>
      <c r="AD400" s="528"/>
      <c r="AE400" s="528"/>
      <c r="AF400" s="528"/>
      <c r="AG400" s="528"/>
      <c r="AH400" s="528"/>
    </row>
    <row r="401" spans="2:34" x14ac:dyDescent="0.2">
      <c r="B401" s="374" t="s">
        <v>266</v>
      </c>
      <c r="C401" s="376" t="s">
        <v>456</v>
      </c>
      <c r="D401" s="375" t="s">
        <v>138</v>
      </c>
      <c r="E401" s="376" t="s">
        <v>455</v>
      </c>
      <c r="F401" s="548">
        <v>8193571</v>
      </c>
      <c r="G401" s="547">
        <f t="shared" si="12"/>
        <v>0</v>
      </c>
      <c r="H401" s="547">
        <v>0</v>
      </c>
      <c r="I401" s="547">
        <f t="shared" si="13"/>
        <v>8193571</v>
      </c>
      <c r="J401" s="547">
        <v>1474842.78</v>
      </c>
      <c r="K401" s="547">
        <v>5243885.4400000004</v>
      </c>
      <c r="L401" s="547">
        <v>0</v>
      </c>
      <c r="M401" s="547">
        <v>0</v>
      </c>
      <c r="N401" s="547">
        <v>0</v>
      </c>
      <c r="O401" s="547">
        <v>0</v>
      </c>
      <c r="P401" s="547">
        <v>0</v>
      </c>
      <c r="Q401" s="547">
        <v>245807.13</v>
      </c>
      <c r="R401" s="547">
        <v>1147099.9400000002</v>
      </c>
      <c r="S401" s="547">
        <v>81935.710000000006</v>
      </c>
      <c r="T401" s="547">
        <v>0</v>
      </c>
      <c r="U401" s="547">
        <v>0</v>
      </c>
      <c r="W401" s="528"/>
      <c r="X401" s="528"/>
      <c r="Y401" s="528"/>
      <c r="Z401" s="528"/>
      <c r="AA401" s="528"/>
      <c r="AB401" s="528"/>
      <c r="AC401" s="528"/>
      <c r="AD401" s="528"/>
      <c r="AE401" s="528"/>
      <c r="AF401" s="528"/>
      <c r="AG401" s="528"/>
      <c r="AH401" s="528"/>
    </row>
    <row r="402" spans="2:34" x14ac:dyDescent="0.2">
      <c r="B402" s="374" t="s">
        <v>266</v>
      </c>
      <c r="C402" s="376" t="s">
        <v>457</v>
      </c>
      <c r="D402" s="375" t="s">
        <v>140</v>
      </c>
      <c r="E402" s="376" t="s">
        <v>455</v>
      </c>
      <c r="F402" s="548">
        <v>2166667</v>
      </c>
      <c r="G402" s="547">
        <f t="shared" si="12"/>
        <v>0</v>
      </c>
      <c r="H402" s="547">
        <v>0</v>
      </c>
      <c r="I402" s="547">
        <f t="shared" si="13"/>
        <v>2166667</v>
      </c>
      <c r="J402" s="547">
        <v>390000.06</v>
      </c>
      <c r="K402" s="547">
        <v>1386666.8800000001</v>
      </c>
      <c r="L402" s="547">
        <v>0</v>
      </c>
      <c r="M402" s="547">
        <v>0</v>
      </c>
      <c r="N402" s="547">
        <v>0</v>
      </c>
      <c r="O402" s="547">
        <v>0</v>
      </c>
      <c r="P402" s="547">
        <v>0</v>
      </c>
      <c r="Q402" s="547">
        <v>65000.009999999995</v>
      </c>
      <c r="R402" s="547">
        <v>303333.38</v>
      </c>
      <c r="S402" s="547">
        <v>21666.670000000002</v>
      </c>
      <c r="T402" s="547">
        <v>0</v>
      </c>
      <c r="U402" s="547">
        <v>0</v>
      </c>
      <c r="W402" s="528"/>
      <c r="X402" s="528"/>
      <c r="Y402" s="528"/>
      <c r="Z402" s="528"/>
      <c r="AA402" s="528"/>
      <c r="AB402" s="528"/>
      <c r="AC402" s="528"/>
      <c r="AD402" s="528"/>
      <c r="AE402" s="528"/>
      <c r="AF402" s="528"/>
      <c r="AG402" s="528"/>
      <c r="AH402" s="528"/>
    </row>
    <row r="403" spans="2:34" x14ac:dyDescent="0.2">
      <c r="B403" s="374" t="s">
        <v>266</v>
      </c>
      <c r="C403" s="376" t="s">
        <v>458</v>
      </c>
      <c r="D403" s="375" t="s">
        <v>140</v>
      </c>
      <c r="E403" s="376" t="s">
        <v>415</v>
      </c>
      <c r="F403" s="548">
        <v>1</v>
      </c>
      <c r="G403" s="547">
        <f t="shared" si="12"/>
        <v>1</v>
      </c>
      <c r="H403" s="547">
        <v>0</v>
      </c>
      <c r="I403" s="547">
        <f t="shared" si="13"/>
        <v>1</v>
      </c>
      <c r="J403" s="547">
        <v>1</v>
      </c>
      <c r="K403" s="547">
        <v>0</v>
      </c>
      <c r="L403" s="547">
        <v>0</v>
      </c>
      <c r="M403" s="547">
        <v>0</v>
      </c>
      <c r="N403" s="547">
        <v>0</v>
      </c>
      <c r="O403" s="547">
        <v>0</v>
      </c>
      <c r="P403" s="547">
        <v>0</v>
      </c>
      <c r="Q403" s="547">
        <v>0</v>
      </c>
      <c r="R403" s="547">
        <v>0</v>
      </c>
      <c r="S403" s="547">
        <v>0</v>
      </c>
      <c r="T403" s="547">
        <v>0</v>
      </c>
      <c r="U403" s="547">
        <v>0</v>
      </c>
      <c r="W403" s="528"/>
      <c r="X403" s="528"/>
      <c r="Y403" s="528"/>
      <c r="Z403" s="528"/>
      <c r="AA403" s="528"/>
      <c r="AB403" s="528"/>
      <c r="AC403" s="528"/>
      <c r="AD403" s="528"/>
      <c r="AE403" s="528"/>
      <c r="AF403" s="528"/>
      <c r="AG403" s="528"/>
      <c r="AH403" s="528"/>
    </row>
    <row r="404" spans="2:34" x14ac:dyDescent="0.2">
      <c r="B404" s="374" t="s">
        <v>266</v>
      </c>
      <c r="C404" s="376" t="s">
        <v>459</v>
      </c>
      <c r="D404" s="375" t="s">
        <v>140</v>
      </c>
      <c r="E404" s="376" t="s">
        <v>415</v>
      </c>
      <c r="F404" s="548">
        <v>9212860</v>
      </c>
      <c r="G404" s="547">
        <f t="shared" si="12"/>
        <v>0</v>
      </c>
      <c r="H404" s="547">
        <v>0</v>
      </c>
      <c r="I404" s="547">
        <f t="shared" si="13"/>
        <v>9212860</v>
      </c>
      <c r="J404" s="547">
        <v>4053658.4</v>
      </c>
      <c r="K404" s="547">
        <v>0</v>
      </c>
      <c r="L404" s="547">
        <v>3869401.1999999997</v>
      </c>
      <c r="M404" s="547">
        <v>0</v>
      </c>
      <c r="N404" s="547">
        <v>0</v>
      </c>
      <c r="O404" s="547">
        <v>0</v>
      </c>
      <c r="P404" s="547">
        <v>0</v>
      </c>
      <c r="Q404" s="547">
        <v>1289800.4000000001</v>
      </c>
      <c r="R404" s="547">
        <v>0</v>
      </c>
      <c r="S404" s="547">
        <v>0</v>
      </c>
      <c r="T404" s="547">
        <v>0</v>
      </c>
      <c r="U404" s="547">
        <v>0</v>
      </c>
      <c r="W404" s="528"/>
      <c r="X404" s="528"/>
      <c r="Y404" s="528"/>
      <c r="Z404" s="528"/>
      <c r="AA404" s="528"/>
      <c r="AB404" s="528"/>
      <c r="AC404" s="528"/>
      <c r="AD404" s="528"/>
      <c r="AE404" s="528"/>
      <c r="AF404" s="528"/>
      <c r="AG404" s="528"/>
      <c r="AH404" s="528"/>
    </row>
    <row r="405" spans="2:34" x14ac:dyDescent="0.2">
      <c r="B405" s="374" t="s">
        <v>266</v>
      </c>
      <c r="C405" s="376" t="s">
        <v>459</v>
      </c>
      <c r="D405" s="375" t="s">
        <v>140</v>
      </c>
      <c r="E405" s="376" t="s">
        <v>415</v>
      </c>
      <c r="F405" s="548">
        <v>26633074</v>
      </c>
      <c r="G405" s="547">
        <f t="shared" si="12"/>
        <v>0</v>
      </c>
      <c r="H405" s="547">
        <v>0</v>
      </c>
      <c r="I405" s="547">
        <f t="shared" si="13"/>
        <v>26633074</v>
      </c>
      <c r="J405" s="547">
        <v>11718552.560000001</v>
      </c>
      <c r="K405" s="547">
        <v>0</v>
      </c>
      <c r="L405" s="547">
        <v>11185891.08</v>
      </c>
      <c r="M405" s="547">
        <v>0</v>
      </c>
      <c r="N405" s="547">
        <v>0</v>
      </c>
      <c r="O405" s="547">
        <v>0</v>
      </c>
      <c r="P405" s="547">
        <v>0</v>
      </c>
      <c r="Q405" s="547">
        <v>3728630.3600000003</v>
      </c>
      <c r="R405" s="547">
        <v>0</v>
      </c>
      <c r="S405" s="547">
        <v>0</v>
      </c>
      <c r="T405" s="547">
        <v>0</v>
      </c>
      <c r="U405" s="547">
        <v>0</v>
      </c>
      <c r="W405" s="528"/>
      <c r="X405" s="528"/>
      <c r="Y405" s="528"/>
      <c r="Z405" s="528"/>
      <c r="AA405" s="528"/>
      <c r="AB405" s="528"/>
      <c r="AC405" s="528"/>
      <c r="AD405" s="528"/>
      <c r="AE405" s="528"/>
      <c r="AF405" s="528"/>
      <c r="AG405" s="528"/>
      <c r="AH405" s="528"/>
    </row>
    <row r="406" spans="2:34" x14ac:dyDescent="0.2">
      <c r="B406" s="374" t="s">
        <v>266</v>
      </c>
      <c r="C406" s="376" t="s">
        <v>460</v>
      </c>
      <c r="D406" s="375" t="s">
        <v>140</v>
      </c>
      <c r="E406" s="376" t="s">
        <v>461</v>
      </c>
      <c r="F406" s="548">
        <v>13120263</v>
      </c>
      <c r="G406" s="547">
        <f t="shared" si="12"/>
        <v>0</v>
      </c>
      <c r="H406" s="547">
        <v>0</v>
      </c>
      <c r="I406" s="547">
        <f t="shared" si="13"/>
        <v>13120263</v>
      </c>
      <c r="J406" s="547">
        <v>11939439.33</v>
      </c>
      <c r="K406" s="547">
        <v>0</v>
      </c>
      <c r="L406" s="547">
        <v>0</v>
      </c>
      <c r="M406" s="547">
        <v>0</v>
      </c>
      <c r="N406" s="547">
        <v>0</v>
      </c>
      <c r="O406" s="547">
        <v>0</v>
      </c>
      <c r="P406" s="547">
        <v>0</v>
      </c>
      <c r="Q406" s="547">
        <v>0</v>
      </c>
      <c r="R406" s="547">
        <v>1180823.67</v>
      </c>
      <c r="S406" s="547">
        <v>0</v>
      </c>
      <c r="T406" s="547">
        <v>0</v>
      </c>
      <c r="U406" s="547">
        <v>0</v>
      </c>
      <c r="W406" s="528"/>
      <c r="X406" s="528"/>
      <c r="Y406" s="528"/>
      <c r="Z406" s="528"/>
      <c r="AA406" s="528"/>
      <c r="AB406" s="528"/>
      <c r="AC406" s="528"/>
      <c r="AD406" s="528"/>
      <c r="AE406" s="528"/>
      <c r="AF406" s="528"/>
      <c r="AG406" s="528"/>
    </row>
    <row r="407" spans="2:34" x14ac:dyDescent="0.2">
      <c r="B407" s="374" t="s">
        <v>266</v>
      </c>
      <c r="C407" s="376" t="s">
        <v>462</v>
      </c>
      <c r="D407" s="375" t="s">
        <v>138</v>
      </c>
      <c r="E407" s="376" t="s">
        <v>461</v>
      </c>
      <c r="F407" s="548">
        <v>2025840</v>
      </c>
      <c r="G407" s="547">
        <f t="shared" si="12"/>
        <v>0</v>
      </c>
      <c r="H407" s="547">
        <v>0</v>
      </c>
      <c r="I407" s="547">
        <f t="shared" si="13"/>
        <v>2025840</v>
      </c>
      <c r="J407" s="547">
        <v>1843514.4000000001</v>
      </c>
      <c r="K407" s="547">
        <v>0</v>
      </c>
      <c r="L407" s="547">
        <v>0</v>
      </c>
      <c r="M407" s="547">
        <v>0</v>
      </c>
      <c r="N407" s="547">
        <v>0</v>
      </c>
      <c r="O407" s="547">
        <v>0</v>
      </c>
      <c r="P407" s="547">
        <v>0</v>
      </c>
      <c r="Q407" s="547">
        <v>0</v>
      </c>
      <c r="R407" s="547">
        <v>182325.6</v>
      </c>
      <c r="S407" s="547">
        <v>0</v>
      </c>
      <c r="T407" s="547">
        <v>0</v>
      </c>
      <c r="U407" s="547">
        <v>0</v>
      </c>
      <c r="W407" s="528"/>
      <c r="X407" s="528"/>
      <c r="Y407" s="528"/>
      <c r="Z407" s="528"/>
      <c r="AA407" s="528"/>
      <c r="AB407" s="528"/>
      <c r="AC407" s="528"/>
      <c r="AD407" s="528"/>
      <c r="AE407" s="528"/>
      <c r="AF407" s="528"/>
      <c r="AG407" s="528"/>
    </row>
    <row r="408" spans="2:34" x14ac:dyDescent="0.2">
      <c r="B408" s="374" t="s">
        <v>266</v>
      </c>
      <c r="C408" s="376" t="s">
        <v>463</v>
      </c>
      <c r="D408" s="375" t="s">
        <v>140</v>
      </c>
      <c r="E408" s="376" t="s">
        <v>418</v>
      </c>
      <c r="F408" s="548">
        <v>1</v>
      </c>
      <c r="G408" s="547">
        <f t="shared" si="12"/>
        <v>1</v>
      </c>
      <c r="H408" s="547">
        <v>0</v>
      </c>
      <c r="I408" s="547">
        <f t="shared" si="13"/>
        <v>1</v>
      </c>
      <c r="J408" s="547">
        <v>1</v>
      </c>
      <c r="K408" s="547">
        <v>0</v>
      </c>
      <c r="L408" s="547">
        <v>0</v>
      </c>
      <c r="M408" s="547">
        <v>0</v>
      </c>
      <c r="N408" s="547">
        <v>0</v>
      </c>
      <c r="O408" s="547">
        <v>0</v>
      </c>
      <c r="P408" s="547">
        <v>0</v>
      </c>
      <c r="Q408" s="547">
        <v>0</v>
      </c>
      <c r="R408" s="547">
        <v>0</v>
      </c>
      <c r="S408" s="547">
        <v>0</v>
      </c>
      <c r="T408" s="547">
        <v>0</v>
      </c>
      <c r="U408" s="547">
        <v>0</v>
      </c>
    </row>
    <row r="409" spans="2:34" x14ac:dyDescent="0.2">
      <c r="B409" s="374" t="s">
        <v>266</v>
      </c>
      <c r="C409" s="376" t="s">
        <v>463</v>
      </c>
      <c r="D409" s="375" t="s">
        <v>140</v>
      </c>
      <c r="E409" s="376" t="s">
        <v>418</v>
      </c>
      <c r="F409" s="548">
        <v>1</v>
      </c>
      <c r="G409" s="547">
        <f t="shared" si="12"/>
        <v>1</v>
      </c>
      <c r="H409" s="547">
        <v>0</v>
      </c>
      <c r="I409" s="547">
        <f t="shared" si="13"/>
        <v>1</v>
      </c>
      <c r="J409" s="547">
        <v>1</v>
      </c>
      <c r="K409" s="547">
        <v>0</v>
      </c>
      <c r="L409" s="547">
        <v>0</v>
      </c>
      <c r="M409" s="547">
        <v>0</v>
      </c>
      <c r="N409" s="547">
        <v>0</v>
      </c>
      <c r="O409" s="547">
        <v>0</v>
      </c>
      <c r="P409" s="547">
        <v>0</v>
      </c>
      <c r="Q409" s="547">
        <v>0</v>
      </c>
      <c r="R409" s="547">
        <v>0</v>
      </c>
      <c r="S409" s="547">
        <v>0</v>
      </c>
      <c r="T409" s="547">
        <v>0</v>
      </c>
      <c r="U409" s="547">
        <v>0</v>
      </c>
    </row>
    <row r="410" spans="2:34" x14ac:dyDescent="0.2">
      <c r="B410" s="374" t="s">
        <v>266</v>
      </c>
      <c r="C410" s="376" t="s">
        <v>464</v>
      </c>
      <c r="D410" s="375" t="s">
        <v>138</v>
      </c>
      <c r="E410" s="376" t="s">
        <v>418</v>
      </c>
      <c r="F410" s="548">
        <v>4015946</v>
      </c>
      <c r="G410" s="547">
        <f t="shared" si="12"/>
        <v>0</v>
      </c>
      <c r="H410" s="547">
        <v>0</v>
      </c>
      <c r="I410" s="547">
        <f t="shared" si="13"/>
        <v>4015946</v>
      </c>
      <c r="J410" s="547">
        <v>441754.06</v>
      </c>
      <c r="K410" s="547">
        <v>2690683.8200000003</v>
      </c>
      <c r="L410" s="547">
        <v>0</v>
      </c>
      <c r="M410" s="547">
        <v>0</v>
      </c>
      <c r="N410" s="547">
        <v>0</v>
      </c>
      <c r="O410" s="547">
        <v>0</v>
      </c>
      <c r="P410" s="547">
        <v>0</v>
      </c>
      <c r="Q410" s="547">
        <v>0</v>
      </c>
      <c r="R410" s="547">
        <v>883508.12</v>
      </c>
      <c r="S410" s="547">
        <v>0</v>
      </c>
      <c r="T410" s="547">
        <v>0</v>
      </c>
      <c r="U410" s="547">
        <v>0</v>
      </c>
      <c r="W410" s="528"/>
      <c r="X410" s="528"/>
      <c r="Y410" s="528"/>
      <c r="Z410" s="528"/>
      <c r="AA410" s="528"/>
      <c r="AB410" s="528"/>
      <c r="AC410" s="528"/>
      <c r="AD410" s="528"/>
      <c r="AE410" s="528"/>
      <c r="AF410" s="528"/>
      <c r="AG410" s="528"/>
    </row>
    <row r="411" spans="2:34" x14ac:dyDescent="0.2">
      <c r="B411" s="374" t="s">
        <v>266</v>
      </c>
      <c r="C411" s="376" t="s">
        <v>464</v>
      </c>
      <c r="D411" s="375" t="s">
        <v>138</v>
      </c>
      <c r="E411" s="376" t="s">
        <v>418</v>
      </c>
      <c r="F411" s="548">
        <v>3691398</v>
      </c>
      <c r="G411" s="547">
        <f t="shared" si="12"/>
        <v>0</v>
      </c>
      <c r="H411" s="547">
        <v>0</v>
      </c>
      <c r="I411" s="547">
        <f t="shared" si="13"/>
        <v>3691398</v>
      </c>
      <c r="J411" s="547">
        <v>406053.78</v>
      </c>
      <c r="K411" s="547">
        <v>2473236.66</v>
      </c>
      <c r="L411" s="547">
        <v>0</v>
      </c>
      <c r="M411" s="547">
        <v>0</v>
      </c>
      <c r="N411" s="547">
        <v>0</v>
      </c>
      <c r="O411" s="547">
        <v>0</v>
      </c>
      <c r="P411" s="547">
        <v>0</v>
      </c>
      <c r="Q411" s="547">
        <v>0</v>
      </c>
      <c r="R411" s="547">
        <v>812107.56</v>
      </c>
      <c r="S411" s="547">
        <v>0</v>
      </c>
      <c r="T411" s="547">
        <v>0</v>
      </c>
      <c r="U411" s="547">
        <v>0</v>
      </c>
      <c r="W411" s="528"/>
      <c r="X411" s="528"/>
      <c r="Y411" s="528"/>
      <c r="Z411" s="528"/>
      <c r="AA411" s="528"/>
      <c r="AB411" s="528"/>
      <c r="AC411" s="528"/>
      <c r="AD411" s="528"/>
      <c r="AE411" s="528"/>
      <c r="AF411" s="528"/>
      <c r="AG411" s="528"/>
    </row>
    <row r="412" spans="2:34" x14ac:dyDescent="0.2">
      <c r="B412" s="374" t="s">
        <v>266</v>
      </c>
      <c r="C412" s="376" t="s">
        <v>465</v>
      </c>
      <c r="D412" s="375" t="s">
        <v>138</v>
      </c>
      <c r="E412" s="376" t="s">
        <v>418</v>
      </c>
      <c r="F412" s="548">
        <v>1003986</v>
      </c>
      <c r="G412" s="547">
        <f t="shared" si="12"/>
        <v>0</v>
      </c>
      <c r="H412" s="547">
        <v>0</v>
      </c>
      <c r="I412" s="547">
        <f t="shared" si="13"/>
        <v>1003986</v>
      </c>
      <c r="J412" s="547">
        <v>110438.46</v>
      </c>
      <c r="K412" s="547">
        <v>672670.62</v>
      </c>
      <c r="L412" s="547">
        <v>0</v>
      </c>
      <c r="M412" s="547">
        <v>0</v>
      </c>
      <c r="N412" s="547">
        <v>0</v>
      </c>
      <c r="O412" s="547">
        <v>0</v>
      </c>
      <c r="P412" s="547">
        <v>0</v>
      </c>
      <c r="Q412" s="547">
        <v>0</v>
      </c>
      <c r="R412" s="547">
        <v>220876.92</v>
      </c>
      <c r="S412" s="547">
        <v>0</v>
      </c>
      <c r="T412" s="547">
        <v>0</v>
      </c>
      <c r="U412" s="547">
        <v>0</v>
      </c>
      <c r="W412" s="528"/>
      <c r="X412" s="528"/>
      <c r="Y412" s="528"/>
      <c r="Z412" s="528"/>
      <c r="AA412" s="528"/>
      <c r="AB412" s="528"/>
      <c r="AC412" s="528"/>
      <c r="AD412" s="528"/>
      <c r="AE412" s="528"/>
      <c r="AF412" s="528"/>
      <c r="AG412" s="528"/>
    </row>
    <row r="413" spans="2:34" x14ac:dyDescent="0.2">
      <c r="B413" s="374" t="s">
        <v>266</v>
      </c>
      <c r="C413" s="376" t="s">
        <v>465</v>
      </c>
      <c r="D413" s="375" t="s">
        <v>138</v>
      </c>
      <c r="E413" s="376" t="s">
        <v>418</v>
      </c>
      <c r="F413" s="548">
        <v>922850</v>
      </c>
      <c r="G413" s="547">
        <f t="shared" si="12"/>
        <v>0</v>
      </c>
      <c r="H413" s="547">
        <v>0</v>
      </c>
      <c r="I413" s="547">
        <f t="shared" si="13"/>
        <v>922850</v>
      </c>
      <c r="J413" s="547">
        <v>101513.5</v>
      </c>
      <c r="K413" s="547">
        <v>618309.5</v>
      </c>
      <c r="L413" s="547">
        <v>0</v>
      </c>
      <c r="M413" s="547">
        <v>0</v>
      </c>
      <c r="N413" s="547">
        <v>0</v>
      </c>
      <c r="O413" s="547">
        <v>0</v>
      </c>
      <c r="P413" s="547">
        <v>0</v>
      </c>
      <c r="Q413" s="547">
        <v>0</v>
      </c>
      <c r="R413" s="547">
        <v>203027</v>
      </c>
      <c r="S413" s="547">
        <v>0</v>
      </c>
      <c r="T413" s="547">
        <v>0</v>
      </c>
      <c r="U413" s="547">
        <v>0</v>
      </c>
      <c r="W413" s="528"/>
      <c r="X413" s="528"/>
      <c r="Y413" s="528"/>
      <c r="Z413" s="528"/>
      <c r="AA413" s="528"/>
      <c r="AB413" s="528"/>
      <c r="AC413" s="528"/>
      <c r="AD413" s="528"/>
      <c r="AE413" s="528"/>
      <c r="AF413" s="528"/>
      <c r="AG413" s="528"/>
    </row>
    <row r="414" spans="2:34" x14ac:dyDescent="0.2">
      <c r="B414" s="374" t="s">
        <v>266</v>
      </c>
      <c r="C414" s="376" t="s">
        <v>466</v>
      </c>
      <c r="D414" s="375" t="s">
        <v>140</v>
      </c>
      <c r="E414" s="376" t="s">
        <v>418</v>
      </c>
      <c r="F414" s="548">
        <v>1</v>
      </c>
      <c r="G414" s="547">
        <f t="shared" si="12"/>
        <v>1</v>
      </c>
      <c r="H414" s="547">
        <v>0</v>
      </c>
      <c r="I414" s="547">
        <f t="shared" si="13"/>
        <v>1</v>
      </c>
      <c r="J414" s="547">
        <v>0</v>
      </c>
      <c r="K414" s="547">
        <v>1</v>
      </c>
      <c r="L414" s="547">
        <v>0</v>
      </c>
      <c r="M414" s="547">
        <v>0</v>
      </c>
      <c r="N414" s="547">
        <v>0</v>
      </c>
      <c r="O414" s="547">
        <v>0</v>
      </c>
      <c r="P414" s="547">
        <v>0</v>
      </c>
      <c r="Q414" s="547">
        <v>0</v>
      </c>
      <c r="R414" s="547">
        <v>0</v>
      </c>
      <c r="S414" s="547">
        <v>0</v>
      </c>
      <c r="T414" s="547">
        <v>0</v>
      </c>
      <c r="U414" s="547">
        <v>0</v>
      </c>
      <c r="W414" s="528"/>
    </row>
    <row r="415" spans="2:34" x14ac:dyDescent="0.2">
      <c r="B415" s="374" t="s">
        <v>266</v>
      </c>
      <c r="C415" s="376" t="s">
        <v>466</v>
      </c>
      <c r="D415" s="375" t="s">
        <v>140</v>
      </c>
      <c r="E415" s="376" t="s">
        <v>418</v>
      </c>
      <c r="F415" s="548">
        <v>1</v>
      </c>
      <c r="G415" s="547">
        <f t="shared" si="12"/>
        <v>1</v>
      </c>
      <c r="H415" s="547">
        <v>0</v>
      </c>
      <c r="I415" s="547">
        <f t="shared" si="13"/>
        <v>1</v>
      </c>
      <c r="J415" s="547">
        <v>0</v>
      </c>
      <c r="K415" s="547">
        <v>1</v>
      </c>
      <c r="L415" s="547">
        <v>0</v>
      </c>
      <c r="M415" s="547">
        <v>0</v>
      </c>
      <c r="N415" s="547">
        <v>0</v>
      </c>
      <c r="O415" s="547">
        <v>0</v>
      </c>
      <c r="P415" s="547">
        <v>0</v>
      </c>
      <c r="Q415" s="547">
        <v>0</v>
      </c>
      <c r="R415" s="547">
        <v>0</v>
      </c>
      <c r="S415" s="547">
        <v>0</v>
      </c>
      <c r="T415" s="547">
        <v>0</v>
      </c>
      <c r="U415" s="547">
        <v>0</v>
      </c>
      <c r="W415" s="528"/>
    </row>
    <row r="416" spans="2:34" x14ac:dyDescent="0.2">
      <c r="B416" s="374" t="s">
        <v>266</v>
      </c>
      <c r="C416" s="376" t="s">
        <v>467</v>
      </c>
      <c r="D416" s="375" t="s">
        <v>138</v>
      </c>
      <c r="E416" s="376" t="s">
        <v>280</v>
      </c>
      <c r="F416" s="548">
        <v>47000</v>
      </c>
      <c r="G416" s="547">
        <f t="shared" si="12"/>
        <v>0</v>
      </c>
      <c r="H416" s="547">
        <v>0</v>
      </c>
      <c r="I416" s="547">
        <f t="shared" si="13"/>
        <v>47000</v>
      </c>
      <c r="J416" s="547">
        <v>47000</v>
      </c>
      <c r="K416" s="547">
        <v>0</v>
      </c>
      <c r="L416" s="547">
        <v>0</v>
      </c>
      <c r="M416" s="547">
        <v>0</v>
      </c>
      <c r="N416" s="547">
        <v>0</v>
      </c>
      <c r="O416" s="547">
        <v>0</v>
      </c>
      <c r="P416" s="547">
        <v>0</v>
      </c>
      <c r="Q416" s="547">
        <v>0</v>
      </c>
      <c r="R416" s="547">
        <v>0</v>
      </c>
      <c r="S416" s="547">
        <v>0</v>
      </c>
      <c r="T416" s="547">
        <v>0</v>
      </c>
      <c r="U416" s="547">
        <v>0</v>
      </c>
    </row>
    <row r="417" spans="2:34" x14ac:dyDescent="0.2">
      <c r="B417" s="374" t="s">
        <v>266</v>
      </c>
      <c r="C417" s="376" t="s">
        <v>468</v>
      </c>
      <c r="D417" s="375" t="s">
        <v>179</v>
      </c>
      <c r="E417" s="376" t="s">
        <v>252</v>
      </c>
      <c r="F417" s="548">
        <v>3</v>
      </c>
      <c r="G417" s="547">
        <f t="shared" si="12"/>
        <v>3</v>
      </c>
      <c r="H417" s="547">
        <v>0</v>
      </c>
      <c r="I417" s="547">
        <f t="shared" si="13"/>
        <v>3</v>
      </c>
      <c r="J417" s="547">
        <v>3</v>
      </c>
      <c r="K417" s="547">
        <v>0</v>
      </c>
      <c r="L417" s="547">
        <v>0</v>
      </c>
      <c r="M417" s="547">
        <v>0</v>
      </c>
      <c r="N417" s="547">
        <v>0</v>
      </c>
      <c r="O417" s="547">
        <v>0</v>
      </c>
      <c r="P417" s="547">
        <v>0</v>
      </c>
      <c r="Q417" s="547">
        <v>0</v>
      </c>
      <c r="R417" s="547">
        <v>0</v>
      </c>
      <c r="S417" s="547">
        <v>0</v>
      </c>
      <c r="T417" s="547">
        <v>0</v>
      </c>
      <c r="U417" s="547">
        <v>0</v>
      </c>
    </row>
    <row r="418" spans="2:34" x14ac:dyDescent="0.2">
      <c r="B418" s="374" t="s">
        <v>266</v>
      </c>
      <c r="C418" s="376" t="s">
        <v>469</v>
      </c>
      <c r="D418" s="375" t="s">
        <v>178</v>
      </c>
      <c r="E418" s="376" t="s">
        <v>252</v>
      </c>
      <c r="F418" s="548">
        <v>281984771</v>
      </c>
      <c r="G418" s="547">
        <f t="shared" si="12"/>
        <v>0</v>
      </c>
      <c r="H418" s="547">
        <v>0</v>
      </c>
      <c r="I418" s="547">
        <f t="shared" si="13"/>
        <v>281984771</v>
      </c>
      <c r="J418" s="547">
        <v>28198477.100000001</v>
      </c>
      <c r="K418" s="547">
        <v>22558781.68</v>
      </c>
      <c r="L418" s="547">
        <v>19738933.970000003</v>
      </c>
      <c r="M418" s="547">
        <v>22558781.68</v>
      </c>
      <c r="N418" s="547">
        <v>22558781.68</v>
      </c>
      <c r="O418" s="547">
        <v>28198477.100000001</v>
      </c>
      <c r="P418" s="547">
        <v>22558781.68</v>
      </c>
      <c r="Q418" s="547">
        <v>19738933.970000003</v>
      </c>
      <c r="R418" s="547">
        <v>22558781.68</v>
      </c>
      <c r="S418" s="547">
        <v>22558781.68</v>
      </c>
      <c r="T418" s="547">
        <v>22558781.68</v>
      </c>
      <c r="U418" s="547">
        <v>28198477.100000001</v>
      </c>
      <c r="W418" s="528"/>
    </row>
    <row r="419" spans="2:34" x14ac:dyDescent="0.2">
      <c r="B419" s="374" t="s">
        <v>266</v>
      </c>
      <c r="C419" s="376" t="s">
        <v>470</v>
      </c>
      <c r="D419" s="375" t="s">
        <v>140</v>
      </c>
      <c r="E419" s="376" t="s">
        <v>252</v>
      </c>
      <c r="F419" s="548">
        <v>127592141</v>
      </c>
      <c r="G419" s="547">
        <f t="shared" si="12"/>
        <v>0</v>
      </c>
      <c r="H419" s="547">
        <v>0</v>
      </c>
      <c r="I419" s="547">
        <f t="shared" si="13"/>
        <v>127592141</v>
      </c>
      <c r="J419" s="547">
        <v>12759214.100000001</v>
      </c>
      <c r="K419" s="547">
        <v>10207371.279999999</v>
      </c>
      <c r="L419" s="547">
        <v>8931449.870000001</v>
      </c>
      <c r="M419" s="547">
        <v>10207371.279999999</v>
      </c>
      <c r="N419" s="547">
        <v>10207371.279999999</v>
      </c>
      <c r="O419" s="547">
        <v>12759214.100000001</v>
      </c>
      <c r="P419" s="547">
        <v>10207371.279999999</v>
      </c>
      <c r="Q419" s="547">
        <v>8931449.870000001</v>
      </c>
      <c r="R419" s="547">
        <v>10207371.279999999</v>
      </c>
      <c r="S419" s="547">
        <v>10207371.279999999</v>
      </c>
      <c r="T419" s="547">
        <v>10207371.279999999</v>
      </c>
      <c r="U419" s="547">
        <v>12759214.100000001</v>
      </c>
      <c r="W419" s="528"/>
      <c r="X419" s="528"/>
      <c r="Y419" s="528"/>
      <c r="Z419" s="528"/>
      <c r="AA419" s="528"/>
      <c r="AB419" s="528"/>
      <c r="AC419" s="528"/>
      <c r="AD419" s="528"/>
      <c r="AE419" s="528"/>
      <c r="AF419" s="528"/>
      <c r="AG419" s="528"/>
      <c r="AH419" s="528"/>
    </row>
    <row r="420" spans="2:34" x14ac:dyDescent="0.2">
      <c r="B420" s="374" t="s">
        <v>266</v>
      </c>
      <c r="C420" s="376" t="s">
        <v>471</v>
      </c>
      <c r="D420" s="375" t="s">
        <v>138</v>
      </c>
      <c r="E420" s="376" t="s">
        <v>252</v>
      </c>
      <c r="F420" s="548">
        <v>1</v>
      </c>
      <c r="G420" s="547">
        <f t="shared" si="12"/>
        <v>1</v>
      </c>
      <c r="H420" s="547">
        <v>0</v>
      </c>
      <c r="I420" s="547">
        <f t="shared" si="13"/>
        <v>1</v>
      </c>
      <c r="J420" s="547">
        <v>1</v>
      </c>
      <c r="K420" s="547">
        <v>0</v>
      </c>
      <c r="L420" s="547">
        <v>0</v>
      </c>
      <c r="M420" s="547">
        <v>0</v>
      </c>
      <c r="N420" s="547">
        <v>0</v>
      </c>
      <c r="O420" s="547">
        <v>0</v>
      </c>
      <c r="P420" s="547">
        <v>0</v>
      </c>
      <c r="Q420" s="547">
        <v>0</v>
      </c>
      <c r="R420" s="547">
        <v>0</v>
      </c>
      <c r="S420" s="547">
        <v>0</v>
      </c>
      <c r="T420" s="547">
        <v>0</v>
      </c>
      <c r="U420" s="547">
        <v>0</v>
      </c>
      <c r="W420" s="528"/>
      <c r="X420" s="528"/>
      <c r="Y420" s="528"/>
      <c r="Z420" s="528"/>
      <c r="AA420" s="528"/>
      <c r="AB420" s="528"/>
      <c r="AC420" s="528"/>
      <c r="AD420" s="528"/>
      <c r="AE420" s="528"/>
      <c r="AF420" s="528"/>
      <c r="AG420" s="528"/>
      <c r="AH420" s="528"/>
    </row>
    <row r="421" spans="2:34" x14ac:dyDescent="0.2">
      <c r="B421" s="374" t="s">
        <v>266</v>
      </c>
      <c r="C421" s="376" t="s">
        <v>472</v>
      </c>
      <c r="D421" s="375" t="s">
        <v>138</v>
      </c>
      <c r="E421" s="376" t="s">
        <v>252</v>
      </c>
      <c r="F421" s="548">
        <v>1</v>
      </c>
      <c r="G421" s="547">
        <f t="shared" si="12"/>
        <v>1</v>
      </c>
      <c r="H421" s="547">
        <v>0</v>
      </c>
      <c r="I421" s="547">
        <f t="shared" si="13"/>
        <v>1</v>
      </c>
      <c r="J421" s="547">
        <v>1</v>
      </c>
      <c r="K421" s="547">
        <v>0</v>
      </c>
      <c r="L421" s="547">
        <v>0</v>
      </c>
      <c r="M421" s="547">
        <v>0</v>
      </c>
      <c r="N421" s="547">
        <v>0</v>
      </c>
      <c r="O421" s="547">
        <v>0</v>
      </c>
      <c r="P421" s="547">
        <v>0</v>
      </c>
      <c r="Q421" s="547">
        <v>0</v>
      </c>
      <c r="R421" s="547">
        <v>0</v>
      </c>
      <c r="S421" s="547">
        <v>0</v>
      </c>
      <c r="T421" s="547">
        <v>0</v>
      </c>
      <c r="U421" s="547">
        <v>0</v>
      </c>
      <c r="W421" s="528"/>
    </row>
    <row r="422" spans="2:34" x14ac:dyDescent="0.2">
      <c r="B422" s="374" t="s">
        <v>266</v>
      </c>
      <c r="C422" s="376" t="s">
        <v>473</v>
      </c>
      <c r="D422" s="375" t="s">
        <v>140</v>
      </c>
      <c r="E422" s="376" t="s">
        <v>252</v>
      </c>
      <c r="F422" s="548">
        <v>4533428</v>
      </c>
      <c r="G422" s="547">
        <f t="shared" si="12"/>
        <v>0</v>
      </c>
      <c r="H422" s="547">
        <v>0</v>
      </c>
      <c r="I422" s="547">
        <f t="shared" si="13"/>
        <v>4533428</v>
      </c>
      <c r="J422" s="547">
        <v>453342.80000000005</v>
      </c>
      <c r="K422" s="547">
        <v>362674.24</v>
      </c>
      <c r="L422" s="547">
        <v>317339.96000000002</v>
      </c>
      <c r="M422" s="547">
        <v>362674.24</v>
      </c>
      <c r="N422" s="547">
        <v>362674.24</v>
      </c>
      <c r="O422" s="547">
        <v>453342.80000000005</v>
      </c>
      <c r="P422" s="547">
        <v>362674.24</v>
      </c>
      <c r="Q422" s="547">
        <v>317339.96000000002</v>
      </c>
      <c r="R422" s="547">
        <v>362674.24</v>
      </c>
      <c r="S422" s="547">
        <v>362674.24</v>
      </c>
      <c r="T422" s="547">
        <v>362674.24</v>
      </c>
      <c r="U422" s="547">
        <v>453342.80000000005</v>
      </c>
      <c r="W422" s="528"/>
    </row>
    <row r="423" spans="2:34" x14ac:dyDescent="0.2">
      <c r="B423" s="374" t="s">
        <v>266</v>
      </c>
      <c r="C423" s="376" t="s">
        <v>474</v>
      </c>
      <c r="D423" s="375" t="s">
        <v>179</v>
      </c>
      <c r="E423" s="376" t="s">
        <v>252</v>
      </c>
      <c r="F423" s="548">
        <v>3</v>
      </c>
      <c r="G423" s="547">
        <f t="shared" si="12"/>
        <v>3</v>
      </c>
      <c r="H423" s="547">
        <v>0</v>
      </c>
      <c r="I423" s="547">
        <f t="shared" si="13"/>
        <v>3</v>
      </c>
      <c r="J423" s="547">
        <v>3</v>
      </c>
      <c r="K423" s="547">
        <v>0</v>
      </c>
      <c r="L423" s="547">
        <v>0</v>
      </c>
      <c r="M423" s="547">
        <v>0</v>
      </c>
      <c r="N423" s="547">
        <v>0</v>
      </c>
      <c r="O423" s="547">
        <v>0</v>
      </c>
      <c r="P423" s="547">
        <v>0</v>
      </c>
      <c r="Q423" s="547">
        <v>0</v>
      </c>
      <c r="R423" s="547">
        <v>0</v>
      </c>
      <c r="S423" s="547">
        <v>0</v>
      </c>
      <c r="T423" s="547">
        <v>0</v>
      </c>
      <c r="U423" s="547">
        <v>0</v>
      </c>
      <c r="W423" s="528"/>
      <c r="X423" s="528"/>
      <c r="Y423" s="528"/>
      <c r="Z423" s="528"/>
      <c r="AA423" s="528"/>
      <c r="AB423" s="528"/>
      <c r="AC423" s="528"/>
      <c r="AD423" s="528"/>
      <c r="AE423" s="528"/>
      <c r="AF423" s="528"/>
      <c r="AG423" s="528"/>
      <c r="AH423" s="528"/>
    </row>
    <row r="424" spans="2:34" x14ac:dyDescent="0.2">
      <c r="B424" s="374" t="s">
        <v>266</v>
      </c>
      <c r="C424" s="376" t="s">
        <v>475</v>
      </c>
      <c r="D424" s="375" t="s">
        <v>178</v>
      </c>
      <c r="E424" s="376" t="s">
        <v>252</v>
      </c>
      <c r="F424" s="548">
        <v>11334344</v>
      </c>
      <c r="G424" s="547">
        <f t="shared" si="12"/>
        <v>0</v>
      </c>
      <c r="H424" s="547">
        <v>0</v>
      </c>
      <c r="I424" s="547">
        <f t="shared" si="13"/>
        <v>11334344</v>
      </c>
      <c r="J424" s="547">
        <v>1133434.4000000001</v>
      </c>
      <c r="K424" s="547">
        <v>906747.52</v>
      </c>
      <c r="L424" s="547">
        <v>793404.08000000007</v>
      </c>
      <c r="M424" s="547">
        <v>906747.52</v>
      </c>
      <c r="N424" s="547">
        <v>906747.52</v>
      </c>
      <c r="O424" s="547">
        <v>1133434.4000000001</v>
      </c>
      <c r="P424" s="547">
        <v>906747.52</v>
      </c>
      <c r="Q424" s="547">
        <v>793404.08000000007</v>
      </c>
      <c r="R424" s="547">
        <v>906747.52</v>
      </c>
      <c r="S424" s="547">
        <v>906747.52</v>
      </c>
      <c r="T424" s="547">
        <v>906747.52</v>
      </c>
      <c r="U424" s="547">
        <v>1133434.4000000001</v>
      </c>
      <c r="W424" s="528"/>
    </row>
    <row r="425" spans="2:34" x14ac:dyDescent="0.2">
      <c r="B425" s="374" t="s">
        <v>266</v>
      </c>
      <c r="C425" s="376" t="s">
        <v>476</v>
      </c>
      <c r="D425" s="375" t="s">
        <v>178</v>
      </c>
      <c r="E425" s="376" t="s">
        <v>252</v>
      </c>
      <c r="F425" s="548">
        <v>65436492</v>
      </c>
      <c r="G425" s="547">
        <f t="shared" si="12"/>
        <v>0</v>
      </c>
      <c r="H425" s="547">
        <v>0</v>
      </c>
      <c r="I425" s="547">
        <f t="shared" si="13"/>
        <v>65436492</v>
      </c>
      <c r="J425" s="547">
        <v>6543649.2000000002</v>
      </c>
      <c r="K425" s="547">
        <v>5234919.3600000003</v>
      </c>
      <c r="L425" s="547">
        <v>4580554.4400000004</v>
      </c>
      <c r="M425" s="547">
        <v>5234919.3600000003</v>
      </c>
      <c r="N425" s="547">
        <v>5234919.3600000003</v>
      </c>
      <c r="O425" s="547">
        <v>6543649.2000000002</v>
      </c>
      <c r="P425" s="547">
        <v>5234919.3600000003</v>
      </c>
      <c r="Q425" s="547">
        <v>4580554.4400000004</v>
      </c>
      <c r="R425" s="547">
        <v>5234919.3600000003</v>
      </c>
      <c r="S425" s="547">
        <v>5234919.3600000003</v>
      </c>
      <c r="T425" s="547">
        <v>5234919.3600000003</v>
      </c>
      <c r="U425" s="547">
        <v>6543649.2000000002</v>
      </c>
      <c r="W425" s="528"/>
      <c r="X425" s="528"/>
      <c r="Y425" s="528"/>
      <c r="Z425" s="528"/>
      <c r="AA425" s="528"/>
      <c r="AB425" s="528"/>
      <c r="AC425" s="528"/>
      <c r="AD425" s="528"/>
      <c r="AE425" s="528"/>
      <c r="AF425" s="528"/>
      <c r="AG425" s="528"/>
      <c r="AH425" s="528"/>
    </row>
    <row r="426" spans="2:34" x14ac:dyDescent="0.2">
      <c r="B426" s="374" t="s">
        <v>266</v>
      </c>
      <c r="C426" s="376" t="s">
        <v>477</v>
      </c>
      <c r="D426" s="375" t="s">
        <v>179</v>
      </c>
      <c r="E426" s="376" t="s">
        <v>252</v>
      </c>
      <c r="F426" s="548">
        <v>3</v>
      </c>
      <c r="G426" s="547">
        <f t="shared" si="12"/>
        <v>3</v>
      </c>
      <c r="H426" s="547">
        <v>0</v>
      </c>
      <c r="I426" s="547">
        <f t="shared" si="13"/>
        <v>3</v>
      </c>
      <c r="J426" s="547">
        <v>3</v>
      </c>
      <c r="K426" s="547">
        <v>0</v>
      </c>
      <c r="L426" s="547">
        <v>0</v>
      </c>
      <c r="M426" s="547">
        <v>0</v>
      </c>
      <c r="N426" s="547">
        <v>0</v>
      </c>
      <c r="O426" s="547">
        <v>0</v>
      </c>
      <c r="P426" s="547">
        <v>0</v>
      </c>
      <c r="Q426" s="547">
        <v>0</v>
      </c>
      <c r="R426" s="547">
        <v>0</v>
      </c>
      <c r="S426" s="547">
        <v>0</v>
      </c>
      <c r="T426" s="547">
        <v>0</v>
      </c>
      <c r="U426" s="547">
        <v>0</v>
      </c>
      <c r="W426" s="528"/>
      <c r="X426" s="528"/>
      <c r="Y426" s="528"/>
      <c r="Z426" s="528"/>
      <c r="AA426" s="528"/>
      <c r="AB426" s="528"/>
      <c r="AC426" s="528"/>
      <c r="AD426" s="528"/>
      <c r="AE426" s="528"/>
      <c r="AF426" s="528"/>
      <c r="AG426" s="528"/>
      <c r="AH426" s="528"/>
    </row>
    <row r="427" spans="2:34" x14ac:dyDescent="0.2">
      <c r="B427" s="374" t="s">
        <v>266</v>
      </c>
      <c r="C427" s="376" t="s">
        <v>478</v>
      </c>
      <c r="D427" s="375" t="s">
        <v>140</v>
      </c>
      <c r="E427" s="376" t="s">
        <v>252</v>
      </c>
      <c r="F427" s="548">
        <v>5290923</v>
      </c>
      <c r="G427" s="547">
        <f t="shared" si="12"/>
        <v>0</v>
      </c>
      <c r="H427" s="547">
        <v>0</v>
      </c>
      <c r="I427" s="547">
        <f t="shared" si="13"/>
        <v>5290923</v>
      </c>
      <c r="J427" s="547">
        <v>529092.30000000005</v>
      </c>
      <c r="K427" s="547">
        <v>423273.84</v>
      </c>
      <c r="L427" s="547">
        <v>370364.61000000004</v>
      </c>
      <c r="M427" s="547">
        <v>423273.84</v>
      </c>
      <c r="N427" s="547">
        <v>423273.84</v>
      </c>
      <c r="O427" s="547">
        <v>529092.30000000005</v>
      </c>
      <c r="P427" s="547">
        <v>423273.84</v>
      </c>
      <c r="Q427" s="547">
        <v>370364.61000000004</v>
      </c>
      <c r="R427" s="547">
        <v>423273.84</v>
      </c>
      <c r="S427" s="547">
        <v>423273.84</v>
      </c>
      <c r="T427" s="547">
        <v>423273.84</v>
      </c>
      <c r="U427" s="547">
        <v>529092.30000000005</v>
      </c>
      <c r="W427" s="528"/>
    </row>
    <row r="428" spans="2:34" x14ac:dyDescent="0.2">
      <c r="B428" s="374" t="s">
        <v>266</v>
      </c>
      <c r="C428" s="376" t="s">
        <v>479</v>
      </c>
      <c r="D428" s="375" t="s">
        <v>138</v>
      </c>
      <c r="E428" s="376" t="s">
        <v>252</v>
      </c>
      <c r="F428" s="548">
        <v>1</v>
      </c>
      <c r="G428" s="547">
        <f t="shared" ref="G428:G491" si="14">IF(F428&lt;1000,F428,F428*$BC$44)</f>
        <v>1</v>
      </c>
      <c r="H428" s="547">
        <v>0</v>
      </c>
      <c r="I428" s="547">
        <f t="shared" si="13"/>
        <v>1</v>
      </c>
      <c r="J428" s="547">
        <v>1</v>
      </c>
      <c r="K428" s="547">
        <v>0</v>
      </c>
      <c r="L428" s="547">
        <v>0</v>
      </c>
      <c r="M428" s="547">
        <v>0</v>
      </c>
      <c r="N428" s="547">
        <v>0</v>
      </c>
      <c r="O428" s="547">
        <v>0</v>
      </c>
      <c r="P428" s="547">
        <v>0</v>
      </c>
      <c r="Q428" s="547">
        <v>0</v>
      </c>
      <c r="R428" s="547">
        <v>0</v>
      </c>
      <c r="S428" s="547">
        <v>0</v>
      </c>
      <c r="T428" s="547">
        <v>0</v>
      </c>
      <c r="U428" s="547">
        <v>0</v>
      </c>
      <c r="W428" s="528"/>
      <c r="X428" s="528"/>
      <c r="Y428" s="528"/>
      <c r="Z428" s="528"/>
      <c r="AA428" s="528"/>
      <c r="AB428" s="528"/>
      <c r="AC428" s="528"/>
      <c r="AD428" s="528"/>
      <c r="AE428" s="528"/>
      <c r="AF428" s="528"/>
      <c r="AG428" s="528"/>
      <c r="AH428" s="528"/>
    </row>
    <row r="429" spans="2:34" x14ac:dyDescent="0.2">
      <c r="B429" s="374" t="s">
        <v>266</v>
      </c>
      <c r="C429" s="376" t="s">
        <v>480</v>
      </c>
      <c r="D429" s="375" t="s">
        <v>179</v>
      </c>
      <c r="E429" s="376" t="s">
        <v>252</v>
      </c>
      <c r="F429" s="548">
        <v>5</v>
      </c>
      <c r="G429" s="547">
        <f t="shared" si="14"/>
        <v>5</v>
      </c>
      <c r="H429" s="547">
        <v>0</v>
      </c>
      <c r="I429" s="547">
        <f t="shared" si="13"/>
        <v>5</v>
      </c>
      <c r="J429" s="547">
        <v>5</v>
      </c>
      <c r="K429" s="547">
        <v>0</v>
      </c>
      <c r="L429" s="547">
        <v>0</v>
      </c>
      <c r="M429" s="547">
        <v>0</v>
      </c>
      <c r="N429" s="547">
        <v>0</v>
      </c>
      <c r="O429" s="547">
        <v>0</v>
      </c>
      <c r="P429" s="547">
        <v>0</v>
      </c>
      <c r="Q429" s="547">
        <v>0</v>
      </c>
      <c r="R429" s="547">
        <v>0</v>
      </c>
      <c r="S429" s="547">
        <v>0</v>
      </c>
      <c r="T429" s="547">
        <v>0</v>
      </c>
      <c r="U429" s="547">
        <v>0</v>
      </c>
      <c r="W429" s="528"/>
    </row>
    <row r="430" spans="2:34" x14ac:dyDescent="0.2">
      <c r="B430" s="374" t="s">
        <v>266</v>
      </c>
      <c r="C430" s="376" t="s">
        <v>481</v>
      </c>
      <c r="D430" s="375" t="s">
        <v>140</v>
      </c>
      <c r="E430" s="376" t="s">
        <v>252</v>
      </c>
      <c r="F430" s="548">
        <v>50745513</v>
      </c>
      <c r="G430" s="547">
        <f t="shared" si="14"/>
        <v>0</v>
      </c>
      <c r="H430" s="547">
        <v>0</v>
      </c>
      <c r="I430" s="547">
        <f t="shared" si="13"/>
        <v>50745513</v>
      </c>
      <c r="J430" s="547">
        <v>5074551.3000000007</v>
      </c>
      <c r="K430" s="547">
        <v>4059641.04</v>
      </c>
      <c r="L430" s="547">
        <v>3552185.91</v>
      </c>
      <c r="M430" s="547">
        <v>4059641.04</v>
      </c>
      <c r="N430" s="547">
        <v>4059641.04</v>
      </c>
      <c r="O430" s="547">
        <v>5074551.3000000007</v>
      </c>
      <c r="P430" s="547">
        <v>4059641.04</v>
      </c>
      <c r="Q430" s="547">
        <v>3552185.91</v>
      </c>
      <c r="R430" s="547">
        <v>4059641.04</v>
      </c>
      <c r="S430" s="547">
        <v>4059641.04</v>
      </c>
      <c r="T430" s="547">
        <v>4059641.04</v>
      </c>
      <c r="U430" s="547">
        <v>5074551.3000000007</v>
      </c>
      <c r="W430" s="528"/>
    </row>
    <row r="431" spans="2:34" x14ac:dyDescent="0.2">
      <c r="B431" s="374" t="s">
        <v>266</v>
      </c>
      <c r="C431" s="376" t="s">
        <v>482</v>
      </c>
      <c r="D431" s="375" t="s">
        <v>140</v>
      </c>
      <c r="E431" s="376" t="s">
        <v>252</v>
      </c>
      <c r="F431" s="548">
        <v>7745545</v>
      </c>
      <c r="G431" s="547">
        <f t="shared" si="14"/>
        <v>0</v>
      </c>
      <c r="H431" s="547">
        <v>0</v>
      </c>
      <c r="I431" s="547">
        <f t="shared" si="13"/>
        <v>7745545</v>
      </c>
      <c r="J431" s="547">
        <v>774554.5</v>
      </c>
      <c r="K431" s="547">
        <v>619643.6</v>
      </c>
      <c r="L431" s="547">
        <v>542188.15</v>
      </c>
      <c r="M431" s="547">
        <v>619643.6</v>
      </c>
      <c r="N431" s="547">
        <v>619643.6</v>
      </c>
      <c r="O431" s="547">
        <v>774554.5</v>
      </c>
      <c r="P431" s="547">
        <v>619643.6</v>
      </c>
      <c r="Q431" s="547">
        <v>542188.15</v>
      </c>
      <c r="R431" s="547">
        <v>619643.6</v>
      </c>
      <c r="S431" s="547">
        <v>619643.6</v>
      </c>
      <c r="T431" s="547">
        <v>619643.6</v>
      </c>
      <c r="U431" s="547">
        <v>774554.5</v>
      </c>
      <c r="W431" s="528"/>
      <c r="X431" s="528"/>
      <c r="Y431" s="528"/>
      <c r="Z431" s="528"/>
      <c r="AA431" s="528"/>
      <c r="AB431" s="528"/>
      <c r="AC431" s="528"/>
      <c r="AD431" s="528"/>
      <c r="AE431" s="528"/>
      <c r="AF431" s="528"/>
      <c r="AG431" s="528"/>
      <c r="AH431" s="528"/>
    </row>
    <row r="432" spans="2:34" x14ac:dyDescent="0.2">
      <c r="B432" s="374" t="s">
        <v>266</v>
      </c>
      <c r="C432" s="376" t="s">
        <v>483</v>
      </c>
      <c r="D432" s="375" t="s">
        <v>140</v>
      </c>
      <c r="E432" s="376" t="s">
        <v>285</v>
      </c>
      <c r="F432" s="548">
        <v>103575</v>
      </c>
      <c r="G432" s="547">
        <f t="shared" si="14"/>
        <v>0</v>
      </c>
      <c r="H432" s="547">
        <v>0</v>
      </c>
      <c r="I432" s="547">
        <f t="shared" si="13"/>
        <v>103575</v>
      </c>
      <c r="J432" s="547">
        <v>8631.25</v>
      </c>
      <c r="K432" s="547">
        <v>8631.25</v>
      </c>
      <c r="L432" s="547">
        <v>8631.25</v>
      </c>
      <c r="M432" s="547">
        <v>8631.25</v>
      </c>
      <c r="N432" s="547">
        <v>8631.25</v>
      </c>
      <c r="O432" s="547">
        <v>8631.25</v>
      </c>
      <c r="P432" s="547">
        <v>8631.25</v>
      </c>
      <c r="Q432" s="547">
        <v>8631.25</v>
      </c>
      <c r="R432" s="547">
        <v>8631.25</v>
      </c>
      <c r="S432" s="547">
        <v>8631.25</v>
      </c>
      <c r="T432" s="547">
        <v>8631.25</v>
      </c>
      <c r="U432" s="547">
        <v>8631.25</v>
      </c>
      <c r="W432" s="528"/>
    </row>
    <row r="433" spans="2:34" x14ac:dyDescent="0.2">
      <c r="B433" s="374" t="s">
        <v>266</v>
      </c>
      <c r="C433" s="376" t="s">
        <v>483</v>
      </c>
      <c r="D433" s="375" t="s">
        <v>140</v>
      </c>
      <c r="E433" s="376" t="s">
        <v>285</v>
      </c>
      <c r="F433" s="548">
        <v>3129647</v>
      </c>
      <c r="G433" s="547">
        <f t="shared" si="14"/>
        <v>0</v>
      </c>
      <c r="H433" s="547">
        <v>0</v>
      </c>
      <c r="I433" s="547">
        <f t="shared" si="13"/>
        <v>3129647</v>
      </c>
      <c r="J433" s="547">
        <v>260803.91666666666</v>
      </c>
      <c r="K433" s="547">
        <v>260803.91666666666</v>
      </c>
      <c r="L433" s="547">
        <v>260803.91666666666</v>
      </c>
      <c r="M433" s="547">
        <v>260803.91666666666</v>
      </c>
      <c r="N433" s="547">
        <v>260803.91666666666</v>
      </c>
      <c r="O433" s="547">
        <v>260803.91666666666</v>
      </c>
      <c r="P433" s="547">
        <v>260803.91666666666</v>
      </c>
      <c r="Q433" s="547">
        <v>260803.91666666666</v>
      </c>
      <c r="R433" s="547">
        <v>260803.91666666666</v>
      </c>
      <c r="S433" s="547">
        <v>260803.91666666666</v>
      </c>
      <c r="T433" s="547">
        <v>260803.91666666666</v>
      </c>
      <c r="U433" s="547">
        <v>260803.91666666666</v>
      </c>
      <c r="W433" s="528"/>
    </row>
    <row r="434" spans="2:34" x14ac:dyDescent="0.2">
      <c r="B434" s="374" t="s">
        <v>266</v>
      </c>
      <c r="C434" s="376" t="s">
        <v>483</v>
      </c>
      <c r="D434" s="375" t="s">
        <v>140</v>
      </c>
      <c r="E434" s="376" t="s">
        <v>285</v>
      </c>
      <c r="F434" s="548">
        <v>1122045</v>
      </c>
      <c r="G434" s="547">
        <f t="shared" si="14"/>
        <v>0</v>
      </c>
      <c r="H434" s="547">
        <v>0</v>
      </c>
      <c r="I434" s="547">
        <f t="shared" si="13"/>
        <v>1122045</v>
      </c>
      <c r="J434" s="547">
        <v>93503.75</v>
      </c>
      <c r="K434" s="547">
        <v>93503.75</v>
      </c>
      <c r="L434" s="547">
        <v>93503.75</v>
      </c>
      <c r="M434" s="547">
        <v>93503.75</v>
      </c>
      <c r="N434" s="547">
        <v>93503.75</v>
      </c>
      <c r="O434" s="547">
        <v>93503.75</v>
      </c>
      <c r="P434" s="547">
        <v>93503.75</v>
      </c>
      <c r="Q434" s="547">
        <v>93503.75</v>
      </c>
      <c r="R434" s="547">
        <v>93503.75</v>
      </c>
      <c r="S434" s="547">
        <v>93503.75</v>
      </c>
      <c r="T434" s="547">
        <v>93503.75</v>
      </c>
      <c r="U434" s="547">
        <v>93503.75</v>
      </c>
      <c r="W434" s="528"/>
    </row>
    <row r="435" spans="2:34" x14ac:dyDescent="0.2">
      <c r="B435" s="374" t="s">
        <v>266</v>
      </c>
      <c r="C435" s="376" t="s">
        <v>484</v>
      </c>
      <c r="D435" s="375" t="s">
        <v>140</v>
      </c>
      <c r="E435" s="376" t="s">
        <v>319</v>
      </c>
      <c r="F435" s="548">
        <v>10200000</v>
      </c>
      <c r="G435" s="547">
        <f t="shared" si="14"/>
        <v>0</v>
      </c>
      <c r="H435" s="547">
        <v>0</v>
      </c>
      <c r="I435" s="547">
        <f t="shared" si="13"/>
        <v>10200000</v>
      </c>
      <c r="J435" s="547">
        <v>1632000</v>
      </c>
      <c r="K435" s="547">
        <v>5712000.0000000009</v>
      </c>
      <c r="L435" s="547">
        <v>0</v>
      </c>
      <c r="M435" s="547">
        <v>0</v>
      </c>
      <c r="N435" s="547">
        <v>0</v>
      </c>
      <c r="O435" s="547">
        <v>0</v>
      </c>
      <c r="P435" s="547">
        <v>0</v>
      </c>
      <c r="Q435" s="547">
        <v>408000</v>
      </c>
      <c r="R435" s="547">
        <v>2448000</v>
      </c>
      <c r="S435" s="547">
        <v>0</v>
      </c>
      <c r="T435" s="547">
        <v>0</v>
      </c>
      <c r="U435" s="547">
        <v>0</v>
      </c>
      <c r="W435" s="528"/>
      <c r="X435" s="528"/>
      <c r="Y435" s="528"/>
      <c r="Z435" s="528"/>
      <c r="AA435" s="528"/>
      <c r="AB435" s="528"/>
      <c r="AC435" s="528"/>
      <c r="AD435" s="528"/>
      <c r="AE435" s="528"/>
      <c r="AF435" s="528"/>
      <c r="AG435" s="528"/>
      <c r="AH435" s="528"/>
    </row>
    <row r="436" spans="2:34" x14ac:dyDescent="0.2">
      <c r="B436" s="374" t="s">
        <v>266</v>
      </c>
      <c r="C436" s="376" t="s">
        <v>484</v>
      </c>
      <c r="D436" s="375" t="s">
        <v>140</v>
      </c>
      <c r="E436" s="376" t="s">
        <v>319</v>
      </c>
      <c r="F436" s="548">
        <v>10179986</v>
      </c>
      <c r="G436" s="547">
        <f t="shared" si="14"/>
        <v>0</v>
      </c>
      <c r="H436" s="547">
        <v>0</v>
      </c>
      <c r="I436" s="547">
        <f t="shared" si="13"/>
        <v>10179986</v>
      </c>
      <c r="J436" s="547">
        <v>1628797.76</v>
      </c>
      <c r="K436" s="547">
        <v>5700792.1600000001</v>
      </c>
      <c r="L436" s="547">
        <v>0</v>
      </c>
      <c r="M436" s="547">
        <v>0</v>
      </c>
      <c r="N436" s="547">
        <v>0</v>
      </c>
      <c r="O436" s="547">
        <v>0</v>
      </c>
      <c r="P436" s="547">
        <v>0</v>
      </c>
      <c r="Q436" s="547">
        <v>407199.44</v>
      </c>
      <c r="R436" s="547">
        <v>2443196.64</v>
      </c>
      <c r="S436" s="547">
        <v>0</v>
      </c>
      <c r="T436" s="547">
        <v>0</v>
      </c>
      <c r="U436" s="547">
        <v>0</v>
      </c>
      <c r="W436" s="528"/>
      <c r="X436" s="528"/>
      <c r="Y436" s="528"/>
      <c r="Z436" s="528"/>
      <c r="AA436" s="528"/>
      <c r="AB436" s="528"/>
      <c r="AC436" s="528"/>
      <c r="AD436" s="528"/>
      <c r="AE436" s="528"/>
      <c r="AF436" s="528"/>
      <c r="AG436" s="528"/>
      <c r="AH436" s="528"/>
    </row>
    <row r="437" spans="2:34" x14ac:dyDescent="0.2">
      <c r="B437" s="374" t="s">
        <v>266</v>
      </c>
      <c r="C437" s="376" t="s">
        <v>485</v>
      </c>
      <c r="D437" s="375" t="s">
        <v>140</v>
      </c>
      <c r="E437" s="376" t="s">
        <v>270</v>
      </c>
      <c r="F437" s="548">
        <v>430000</v>
      </c>
      <c r="G437" s="547">
        <f t="shared" si="14"/>
        <v>0</v>
      </c>
      <c r="H437" s="547">
        <v>0</v>
      </c>
      <c r="I437" s="547">
        <f t="shared" si="13"/>
        <v>430000</v>
      </c>
      <c r="J437" s="547">
        <v>64500</v>
      </c>
      <c r="K437" s="547">
        <v>0</v>
      </c>
      <c r="L437" s="547">
        <v>107500</v>
      </c>
      <c r="M437" s="547">
        <v>0</v>
      </c>
      <c r="N437" s="547">
        <v>0</v>
      </c>
      <c r="O437" s="547">
        <v>129000</v>
      </c>
      <c r="P437" s="547">
        <v>0</v>
      </c>
      <c r="Q437" s="547">
        <v>0</v>
      </c>
      <c r="R437" s="547">
        <v>129000</v>
      </c>
      <c r="S437" s="547">
        <v>0</v>
      </c>
      <c r="T437" s="547">
        <v>0</v>
      </c>
      <c r="U437" s="547">
        <v>0</v>
      </c>
      <c r="W437" s="528"/>
      <c r="X437" s="528"/>
      <c r="Y437" s="528"/>
      <c r="Z437" s="528"/>
      <c r="AA437" s="528"/>
      <c r="AB437" s="528"/>
      <c r="AC437" s="528"/>
      <c r="AD437" s="528"/>
      <c r="AE437" s="528"/>
      <c r="AF437" s="528"/>
    </row>
    <row r="438" spans="2:34" x14ac:dyDescent="0.2">
      <c r="B438" s="374" t="s">
        <v>266</v>
      </c>
      <c r="C438" s="376" t="s">
        <v>485</v>
      </c>
      <c r="D438" s="375" t="s">
        <v>140</v>
      </c>
      <c r="E438" s="376" t="s">
        <v>270</v>
      </c>
      <c r="F438" s="548">
        <v>430000</v>
      </c>
      <c r="G438" s="547">
        <f t="shared" si="14"/>
        <v>0</v>
      </c>
      <c r="H438" s="547">
        <v>0</v>
      </c>
      <c r="I438" s="547">
        <f t="shared" si="13"/>
        <v>430000</v>
      </c>
      <c r="J438" s="547">
        <v>64500</v>
      </c>
      <c r="K438" s="547">
        <v>0</v>
      </c>
      <c r="L438" s="547">
        <v>107500</v>
      </c>
      <c r="M438" s="547">
        <v>0</v>
      </c>
      <c r="N438" s="547">
        <v>0</v>
      </c>
      <c r="O438" s="547">
        <v>129000</v>
      </c>
      <c r="P438" s="547">
        <v>0</v>
      </c>
      <c r="Q438" s="547">
        <v>0</v>
      </c>
      <c r="R438" s="547">
        <v>129000</v>
      </c>
      <c r="S438" s="547">
        <v>0</v>
      </c>
      <c r="T438" s="547">
        <v>0</v>
      </c>
      <c r="U438" s="547">
        <v>0</v>
      </c>
      <c r="W438" s="528"/>
      <c r="X438" s="528"/>
      <c r="Y438" s="528"/>
      <c r="Z438" s="528"/>
      <c r="AA438" s="528"/>
      <c r="AB438" s="528"/>
      <c r="AC438" s="528"/>
      <c r="AD438" s="528"/>
      <c r="AE438" s="528"/>
      <c r="AF438" s="528"/>
    </row>
    <row r="439" spans="2:34" x14ac:dyDescent="0.2">
      <c r="B439" s="374" t="s">
        <v>266</v>
      </c>
      <c r="C439" s="376" t="s">
        <v>485</v>
      </c>
      <c r="D439" s="375" t="s">
        <v>140</v>
      </c>
      <c r="E439" s="376" t="s">
        <v>270</v>
      </c>
      <c r="F439" s="548">
        <v>10000</v>
      </c>
      <c r="G439" s="547">
        <f t="shared" si="14"/>
        <v>0</v>
      </c>
      <c r="H439" s="547">
        <v>0</v>
      </c>
      <c r="I439" s="547">
        <f t="shared" si="13"/>
        <v>10000</v>
      </c>
      <c r="J439" s="547">
        <v>1500</v>
      </c>
      <c r="K439" s="547">
        <v>0</v>
      </c>
      <c r="L439" s="547">
        <v>2500</v>
      </c>
      <c r="M439" s="547">
        <v>0</v>
      </c>
      <c r="N439" s="547">
        <v>0</v>
      </c>
      <c r="O439" s="547">
        <v>3000</v>
      </c>
      <c r="P439" s="547">
        <v>0</v>
      </c>
      <c r="Q439" s="547">
        <v>0</v>
      </c>
      <c r="R439" s="547">
        <v>3000</v>
      </c>
      <c r="S439" s="547">
        <v>0</v>
      </c>
      <c r="T439" s="547">
        <v>0</v>
      </c>
      <c r="U439" s="547">
        <v>0</v>
      </c>
      <c r="W439" s="528"/>
      <c r="X439" s="528"/>
      <c r="Y439" s="528"/>
      <c r="Z439" s="528"/>
      <c r="AA439" s="528"/>
      <c r="AB439" s="528"/>
      <c r="AC439" s="528"/>
      <c r="AD439" s="528"/>
      <c r="AE439" s="528"/>
      <c r="AF439" s="528"/>
    </row>
    <row r="440" spans="2:34" x14ac:dyDescent="0.2">
      <c r="B440" s="374" t="s">
        <v>266</v>
      </c>
      <c r="C440" s="376" t="s">
        <v>485</v>
      </c>
      <c r="D440" s="375" t="s">
        <v>140</v>
      </c>
      <c r="E440" s="376" t="s">
        <v>270</v>
      </c>
      <c r="F440" s="548">
        <v>10000</v>
      </c>
      <c r="G440" s="547">
        <f t="shared" si="14"/>
        <v>0</v>
      </c>
      <c r="H440" s="547">
        <v>0</v>
      </c>
      <c r="I440" s="547">
        <f t="shared" si="13"/>
        <v>10000</v>
      </c>
      <c r="J440" s="547">
        <v>1500</v>
      </c>
      <c r="K440" s="547">
        <v>0</v>
      </c>
      <c r="L440" s="547">
        <v>2500</v>
      </c>
      <c r="M440" s="547">
        <v>0</v>
      </c>
      <c r="N440" s="547">
        <v>0</v>
      </c>
      <c r="O440" s="547">
        <v>3000</v>
      </c>
      <c r="P440" s="547">
        <v>0</v>
      </c>
      <c r="Q440" s="547">
        <v>0</v>
      </c>
      <c r="R440" s="547">
        <v>3000</v>
      </c>
      <c r="S440" s="547">
        <v>0</v>
      </c>
      <c r="T440" s="547">
        <v>0</v>
      </c>
      <c r="U440" s="547">
        <v>0</v>
      </c>
      <c r="W440" s="528"/>
      <c r="X440" s="528"/>
      <c r="Y440" s="528"/>
      <c r="Z440" s="528"/>
      <c r="AA440" s="528"/>
      <c r="AB440" s="528"/>
      <c r="AC440" s="528"/>
      <c r="AD440" s="528"/>
      <c r="AE440" s="528"/>
      <c r="AF440" s="528"/>
    </row>
    <row r="441" spans="2:34" x14ac:dyDescent="0.2">
      <c r="B441" s="374" t="s">
        <v>266</v>
      </c>
      <c r="C441" s="376" t="s">
        <v>485</v>
      </c>
      <c r="D441" s="375" t="s">
        <v>140</v>
      </c>
      <c r="E441" s="376" t="s">
        <v>270</v>
      </c>
      <c r="F441" s="548">
        <v>10000</v>
      </c>
      <c r="G441" s="547">
        <f t="shared" si="14"/>
        <v>0</v>
      </c>
      <c r="H441" s="547">
        <v>0</v>
      </c>
      <c r="I441" s="547">
        <f t="shared" si="13"/>
        <v>10000</v>
      </c>
      <c r="J441" s="547">
        <v>1500</v>
      </c>
      <c r="K441" s="547">
        <v>0</v>
      </c>
      <c r="L441" s="547">
        <v>2500</v>
      </c>
      <c r="M441" s="547">
        <v>0</v>
      </c>
      <c r="N441" s="547">
        <v>0</v>
      </c>
      <c r="O441" s="547">
        <v>3000</v>
      </c>
      <c r="P441" s="547">
        <v>0</v>
      </c>
      <c r="Q441" s="547">
        <v>0</v>
      </c>
      <c r="R441" s="547">
        <v>3000</v>
      </c>
      <c r="S441" s="547">
        <v>0</v>
      </c>
      <c r="T441" s="547">
        <v>0</v>
      </c>
      <c r="U441" s="547">
        <v>0</v>
      </c>
      <c r="W441" s="528"/>
      <c r="X441" s="528"/>
      <c r="Y441" s="528"/>
      <c r="Z441" s="528"/>
      <c r="AA441" s="528"/>
      <c r="AB441" s="528"/>
      <c r="AC441" s="528"/>
      <c r="AD441" s="528"/>
      <c r="AE441" s="528"/>
      <c r="AF441" s="528"/>
    </row>
    <row r="442" spans="2:34" x14ac:dyDescent="0.2">
      <c r="B442" s="374" t="s">
        <v>266</v>
      </c>
      <c r="C442" s="376" t="s">
        <v>485</v>
      </c>
      <c r="D442" s="375" t="s">
        <v>140</v>
      </c>
      <c r="E442" s="376" t="s">
        <v>270</v>
      </c>
      <c r="F442" s="548">
        <v>10000</v>
      </c>
      <c r="G442" s="547">
        <f t="shared" si="14"/>
        <v>0</v>
      </c>
      <c r="H442" s="547">
        <v>0</v>
      </c>
      <c r="I442" s="547">
        <f t="shared" si="13"/>
        <v>10000</v>
      </c>
      <c r="J442" s="547">
        <v>1500</v>
      </c>
      <c r="K442" s="547">
        <v>0</v>
      </c>
      <c r="L442" s="547">
        <v>2500</v>
      </c>
      <c r="M442" s="547">
        <v>0</v>
      </c>
      <c r="N442" s="547">
        <v>0</v>
      </c>
      <c r="O442" s="547">
        <v>3000</v>
      </c>
      <c r="P442" s="547">
        <v>0</v>
      </c>
      <c r="Q442" s="547">
        <v>0</v>
      </c>
      <c r="R442" s="547">
        <v>3000</v>
      </c>
      <c r="S442" s="547">
        <v>0</v>
      </c>
      <c r="T442" s="547">
        <v>0</v>
      </c>
      <c r="U442" s="547">
        <v>0</v>
      </c>
      <c r="W442" s="528"/>
      <c r="X442" s="528"/>
      <c r="Y442" s="528"/>
      <c r="Z442" s="528"/>
      <c r="AA442" s="528"/>
      <c r="AB442" s="528"/>
      <c r="AC442" s="528"/>
      <c r="AD442" s="528"/>
      <c r="AE442" s="528"/>
      <c r="AF442" s="528"/>
    </row>
    <row r="443" spans="2:34" x14ac:dyDescent="0.2">
      <c r="B443" s="374" t="s">
        <v>266</v>
      </c>
      <c r="C443" s="376" t="s">
        <v>485</v>
      </c>
      <c r="D443" s="375" t="s">
        <v>140</v>
      </c>
      <c r="E443" s="376" t="s">
        <v>270</v>
      </c>
      <c r="F443" s="548">
        <v>10000</v>
      </c>
      <c r="G443" s="547">
        <f t="shared" si="14"/>
        <v>0</v>
      </c>
      <c r="H443" s="547">
        <v>0</v>
      </c>
      <c r="I443" s="547">
        <f t="shared" si="13"/>
        <v>10000</v>
      </c>
      <c r="J443" s="547">
        <v>1500</v>
      </c>
      <c r="K443" s="547">
        <v>0</v>
      </c>
      <c r="L443" s="547">
        <v>2500</v>
      </c>
      <c r="M443" s="547">
        <v>0</v>
      </c>
      <c r="N443" s="547">
        <v>0</v>
      </c>
      <c r="O443" s="547">
        <v>3000</v>
      </c>
      <c r="P443" s="547">
        <v>0</v>
      </c>
      <c r="Q443" s="547">
        <v>0</v>
      </c>
      <c r="R443" s="547">
        <v>3000</v>
      </c>
      <c r="S443" s="547">
        <v>0</v>
      </c>
      <c r="T443" s="547">
        <v>0</v>
      </c>
      <c r="U443" s="547">
        <v>0</v>
      </c>
      <c r="W443" s="528"/>
      <c r="X443" s="528"/>
      <c r="Y443" s="528"/>
      <c r="Z443" s="528"/>
      <c r="AA443" s="528"/>
      <c r="AB443" s="528"/>
      <c r="AC443" s="528"/>
      <c r="AD443" s="528"/>
      <c r="AE443" s="528"/>
      <c r="AF443" s="528"/>
    </row>
    <row r="444" spans="2:34" x14ac:dyDescent="0.2">
      <c r="B444" s="374" t="s">
        <v>266</v>
      </c>
      <c r="C444" s="376" t="s">
        <v>485</v>
      </c>
      <c r="D444" s="375" t="s">
        <v>140</v>
      </c>
      <c r="E444" s="376" t="s">
        <v>270</v>
      </c>
      <c r="F444" s="548">
        <v>10000</v>
      </c>
      <c r="G444" s="547">
        <f t="shared" si="14"/>
        <v>0</v>
      </c>
      <c r="H444" s="547">
        <v>0</v>
      </c>
      <c r="I444" s="547">
        <f t="shared" si="13"/>
        <v>10000</v>
      </c>
      <c r="J444" s="547">
        <v>1500</v>
      </c>
      <c r="K444" s="547">
        <v>0</v>
      </c>
      <c r="L444" s="547">
        <v>2500</v>
      </c>
      <c r="M444" s="547">
        <v>0</v>
      </c>
      <c r="N444" s="547">
        <v>0</v>
      </c>
      <c r="O444" s="547">
        <v>3000</v>
      </c>
      <c r="P444" s="547">
        <v>0</v>
      </c>
      <c r="Q444" s="547">
        <v>0</v>
      </c>
      <c r="R444" s="547">
        <v>3000</v>
      </c>
      <c r="S444" s="547">
        <v>0</v>
      </c>
      <c r="T444" s="547">
        <v>0</v>
      </c>
      <c r="U444" s="547">
        <v>0</v>
      </c>
      <c r="W444" s="528"/>
      <c r="X444" s="528"/>
      <c r="Y444" s="528"/>
      <c r="Z444" s="528"/>
      <c r="AA444" s="528"/>
      <c r="AB444" s="528"/>
      <c r="AC444" s="528"/>
      <c r="AD444" s="528"/>
      <c r="AE444" s="528"/>
      <c r="AF444" s="528"/>
    </row>
    <row r="445" spans="2:34" x14ac:dyDescent="0.2">
      <c r="B445" s="374" t="s">
        <v>266</v>
      </c>
      <c r="C445" s="376" t="s">
        <v>485</v>
      </c>
      <c r="D445" s="375" t="s">
        <v>140</v>
      </c>
      <c r="E445" s="376" t="s">
        <v>270</v>
      </c>
      <c r="F445" s="548">
        <v>10000</v>
      </c>
      <c r="G445" s="547">
        <f t="shared" si="14"/>
        <v>0</v>
      </c>
      <c r="H445" s="547">
        <v>0</v>
      </c>
      <c r="I445" s="547">
        <f t="shared" si="13"/>
        <v>10000</v>
      </c>
      <c r="J445" s="547">
        <v>1500</v>
      </c>
      <c r="K445" s="547">
        <v>0</v>
      </c>
      <c r="L445" s="547">
        <v>2500</v>
      </c>
      <c r="M445" s="547">
        <v>0</v>
      </c>
      <c r="N445" s="547">
        <v>0</v>
      </c>
      <c r="O445" s="547">
        <v>3000</v>
      </c>
      <c r="P445" s="547">
        <v>0</v>
      </c>
      <c r="Q445" s="547">
        <v>0</v>
      </c>
      <c r="R445" s="547">
        <v>3000</v>
      </c>
      <c r="S445" s="547">
        <v>0</v>
      </c>
      <c r="T445" s="547">
        <v>0</v>
      </c>
      <c r="U445" s="547">
        <v>0</v>
      </c>
      <c r="W445" s="528"/>
      <c r="X445" s="528"/>
      <c r="Y445" s="528"/>
      <c r="Z445" s="528"/>
      <c r="AA445" s="528"/>
      <c r="AB445" s="528"/>
      <c r="AC445" s="528"/>
      <c r="AD445" s="528"/>
      <c r="AE445" s="528"/>
      <c r="AF445" s="528"/>
    </row>
    <row r="446" spans="2:34" x14ac:dyDescent="0.2">
      <c r="B446" s="374" t="s">
        <v>266</v>
      </c>
      <c r="C446" s="376" t="s">
        <v>485</v>
      </c>
      <c r="D446" s="375" t="s">
        <v>140</v>
      </c>
      <c r="E446" s="376" t="s">
        <v>270</v>
      </c>
      <c r="F446" s="548">
        <v>10000</v>
      </c>
      <c r="G446" s="547">
        <f t="shared" si="14"/>
        <v>0</v>
      </c>
      <c r="H446" s="547">
        <v>0</v>
      </c>
      <c r="I446" s="547">
        <f t="shared" si="13"/>
        <v>10000</v>
      </c>
      <c r="J446" s="547">
        <v>1500</v>
      </c>
      <c r="K446" s="547">
        <v>0</v>
      </c>
      <c r="L446" s="547">
        <v>2500</v>
      </c>
      <c r="M446" s="547">
        <v>0</v>
      </c>
      <c r="N446" s="547">
        <v>0</v>
      </c>
      <c r="O446" s="547">
        <v>3000</v>
      </c>
      <c r="P446" s="547">
        <v>0</v>
      </c>
      <c r="Q446" s="547">
        <v>0</v>
      </c>
      <c r="R446" s="547">
        <v>3000</v>
      </c>
      <c r="S446" s="547">
        <v>0</v>
      </c>
      <c r="T446" s="547">
        <v>0</v>
      </c>
      <c r="U446" s="547">
        <v>0</v>
      </c>
      <c r="W446" s="528"/>
      <c r="X446" s="528"/>
      <c r="Y446" s="528"/>
      <c r="Z446" s="528"/>
      <c r="AA446" s="528"/>
      <c r="AB446" s="528"/>
      <c r="AC446" s="528"/>
      <c r="AD446" s="528"/>
      <c r="AE446" s="528"/>
      <c r="AF446" s="528"/>
    </row>
    <row r="447" spans="2:34" x14ac:dyDescent="0.2">
      <c r="B447" s="374" t="s">
        <v>266</v>
      </c>
      <c r="C447" s="376" t="s">
        <v>485</v>
      </c>
      <c r="D447" s="375" t="s">
        <v>140</v>
      </c>
      <c r="E447" s="376" t="s">
        <v>270</v>
      </c>
      <c r="F447" s="548">
        <v>10000</v>
      </c>
      <c r="G447" s="547">
        <f t="shared" si="14"/>
        <v>0</v>
      </c>
      <c r="H447" s="547">
        <v>0</v>
      </c>
      <c r="I447" s="547">
        <f t="shared" si="13"/>
        <v>10000</v>
      </c>
      <c r="J447" s="547">
        <v>1500</v>
      </c>
      <c r="K447" s="547">
        <v>0</v>
      </c>
      <c r="L447" s="547">
        <v>2500</v>
      </c>
      <c r="M447" s="547">
        <v>0</v>
      </c>
      <c r="N447" s="547">
        <v>0</v>
      </c>
      <c r="O447" s="547">
        <v>3000</v>
      </c>
      <c r="P447" s="547">
        <v>0</v>
      </c>
      <c r="Q447" s="547">
        <v>0</v>
      </c>
      <c r="R447" s="547">
        <v>3000</v>
      </c>
      <c r="S447" s="547">
        <v>0</v>
      </c>
      <c r="T447" s="547">
        <v>0</v>
      </c>
      <c r="U447" s="547">
        <v>0</v>
      </c>
      <c r="W447" s="528"/>
      <c r="X447" s="528"/>
      <c r="Y447" s="528"/>
      <c r="Z447" s="528"/>
      <c r="AA447" s="528"/>
      <c r="AB447" s="528"/>
      <c r="AC447" s="528"/>
      <c r="AD447" s="528"/>
      <c r="AE447" s="528"/>
      <c r="AF447" s="528"/>
    </row>
    <row r="448" spans="2:34" x14ac:dyDescent="0.2">
      <c r="B448" s="374" t="s">
        <v>266</v>
      </c>
      <c r="C448" s="376" t="s">
        <v>485</v>
      </c>
      <c r="D448" s="375" t="s">
        <v>140</v>
      </c>
      <c r="E448" s="376" t="s">
        <v>270</v>
      </c>
      <c r="F448" s="548">
        <v>10000</v>
      </c>
      <c r="G448" s="547">
        <f t="shared" si="14"/>
        <v>0</v>
      </c>
      <c r="H448" s="547">
        <v>0</v>
      </c>
      <c r="I448" s="547">
        <f t="shared" si="13"/>
        <v>10000</v>
      </c>
      <c r="J448" s="547">
        <v>1500</v>
      </c>
      <c r="K448" s="547">
        <v>0</v>
      </c>
      <c r="L448" s="547">
        <v>2500</v>
      </c>
      <c r="M448" s="547">
        <v>0</v>
      </c>
      <c r="N448" s="547">
        <v>0</v>
      </c>
      <c r="O448" s="547">
        <v>3000</v>
      </c>
      <c r="P448" s="547">
        <v>0</v>
      </c>
      <c r="Q448" s="547">
        <v>0</v>
      </c>
      <c r="R448" s="547">
        <v>3000</v>
      </c>
      <c r="S448" s="547">
        <v>0</v>
      </c>
      <c r="T448" s="547">
        <v>0</v>
      </c>
      <c r="U448" s="547">
        <v>0</v>
      </c>
      <c r="W448" s="528"/>
      <c r="X448" s="528"/>
      <c r="Y448" s="528"/>
      <c r="Z448" s="528"/>
      <c r="AA448" s="528"/>
      <c r="AB448" s="528"/>
      <c r="AC448" s="528"/>
      <c r="AD448" s="528"/>
      <c r="AE448" s="528"/>
      <c r="AF448" s="528"/>
    </row>
    <row r="449" spans="2:32" x14ac:dyDescent="0.2">
      <c r="B449" s="374" t="s">
        <v>266</v>
      </c>
      <c r="C449" s="376" t="s">
        <v>485</v>
      </c>
      <c r="D449" s="375" t="s">
        <v>140</v>
      </c>
      <c r="E449" s="376" t="s">
        <v>270</v>
      </c>
      <c r="F449" s="548">
        <v>10000</v>
      </c>
      <c r="G449" s="547">
        <f t="shared" si="14"/>
        <v>0</v>
      </c>
      <c r="H449" s="547">
        <v>0</v>
      </c>
      <c r="I449" s="547">
        <f t="shared" si="13"/>
        <v>10000</v>
      </c>
      <c r="J449" s="547">
        <v>1500</v>
      </c>
      <c r="K449" s="547">
        <v>0</v>
      </c>
      <c r="L449" s="547">
        <v>2500</v>
      </c>
      <c r="M449" s="547">
        <v>0</v>
      </c>
      <c r="N449" s="547">
        <v>0</v>
      </c>
      <c r="O449" s="547">
        <v>3000</v>
      </c>
      <c r="P449" s="547">
        <v>0</v>
      </c>
      <c r="Q449" s="547">
        <v>0</v>
      </c>
      <c r="R449" s="547">
        <v>3000</v>
      </c>
      <c r="S449" s="547">
        <v>0</v>
      </c>
      <c r="T449" s="547">
        <v>0</v>
      </c>
      <c r="U449" s="547">
        <v>0</v>
      </c>
      <c r="W449" s="528"/>
      <c r="X449" s="528"/>
      <c r="Y449" s="528"/>
      <c r="Z449" s="528"/>
      <c r="AA449" s="528"/>
      <c r="AB449" s="528"/>
      <c r="AC449" s="528"/>
      <c r="AD449" s="528"/>
      <c r="AE449" s="528"/>
      <c r="AF449" s="528"/>
    </row>
    <row r="450" spans="2:32" x14ac:dyDescent="0.2">
      <c r="B450" s="374" t="s">
        <v>266</v>
      </c>
      <c r="C450" s="376" t="s">
        <v>485</v>
      </c>
      <c r="D450" s="375" t="s">
        <v>140</v>
      </c>
      <c r="E450" s="376" t="s">
        <v>270</v>
      </c>
      <c r="F450" s="548">
        <v>10000</v>
      </c>
      <c r="G450" s="547">
        <f t="shared" si="14"/>
        <v>0</v>
      </c>
      <c r="H450" s="547">
        <v>0</v>
      </c>
      <c r="I450" s="547">
        <f t="shared" si="13"/>
        <v>10000</v>
      </c>
      <c r="J450" s="547">
        <v>1500</v>
      </c>
      <c r="K450" s="547">
        <v>0</v>
      </c>
      <c r="L450" s="547">
        <v>2500</v>
      </c>
      <c r="M450" s="547">
        <v>0</v>
      </c>
      <c r="N450" s="547">
        <v>0</v>
      </c>
      <c r="O450" s="547">
        <v>3000</v>
      </c>
      <c r="P450" s="547">
        <v>0</v>
      </c>
      <c r="Q450" s="547">
        <v>0</v>
      </c>
      <c r="R450" s="547">
        <v>3000</v>
      </c>
      <c r="S450" s="547">
        <v>0</v>
      </c>
      <c r="T450" s="547">
        <v>0</v>
      </c>
      <c r="U450" s="547">
        <v>0</v>
      </c>
      <c r="W450" s="528"/>
      <c r="X450" s="528"/>
      <c r="Y450" s="528"/>
      <c r="Z450" s="528"/>
      <c r="AA450" s="528"/>
      <c r="AB450" s="528"/>
      <c r="AC450" s="528"/>
      <c r="AD450" s="528"/>
      <c r="AE450" s="528"/>
      <c r="AF450" s="528"/>
    </row>
    <row r="451" spans="2:32" x14ac:dyDescent="0.2">
      <c r="B451" s="374" t="s">
        <v>266</v>
      </c>
      <c r="C451" s="376" t="s">
        <v>485</v>
      </c>
      <c r="D451" s="375" t="s">
        <v>140</v>
      </c>
      <c r="E451" s="376" t="s">
        <v>270</v>
      </c>
      <c r="F451" s="548">
        <v>10000</v>
      </c>
      <c r="G451" s="547">
        <f t="shared" si="14"/>
        <v>0</v>
      </c>
      <c r="H451" s="547">
        <v>0</v>
      </c>
      <c r="I451" s="547">
        <f t="shared" si="13"/>
        <v>10000</v>
      </c>
      <c r="J451" s="547">
        <v>1500</v>
      </c>
      <c r="K451" s="547">
        <v>0</v>
      </c>
      <c r="L451" s="547">
        <v>2500</v>
      </c>
      <c r="M451" s="547">
        <v>0</v>
      </c>
      <c r="N451" s="547">
        <v>0</v>
      </c>
      <c r="O451" s="547">
        <v>3000</v>
      </c>
      <c r="P451" s="547">
        <v>0</v>
      </c>
      <c r="Q451" s="547">
        <v>0</v>
      </c>
      <c r="R451" s="547">
        <v>3000</v>
      </c>
      <c r="S451" s="547">
        <v>0</v>
      </c>
      <c r="T451" s="547">
        <v>0</v>
      </c>
      <c r="U451" s="547">
        <v>0</v>
      </c>
      <c r="W451" s="528"/>
      <c r="X451" s="528"/>
      <c r="Y451" s="528"/>
      <c r="Z451" s="528"/>
      <c r="AA451" s="528"/>
      <c r="AB451" s="528"/>
      <c r="AC451" s="528"/>
      <c r="AD451" s="528"/>
      <c r="AE451" s="528"/>
      <c r="AF451" s="528"/>
    </row>
    <row r="452" spans="2:32" x14ac:dyDescent="0.2">
      <c r="B452" s="374" t="s">
        <v>266</v>
      </c>
      <c r="C452" s="376" t="s">
        <v>485</v>
      </c>
      <c r="D452" s="375" t="s">
        <v>140</v>
      </c>
      <c r="E452" s="376" t="s">
        <v>270</v>
      </c>
      <c r="F452" s="548">
        <v>10000</v>
      </c>
      <c r="G452" s="547">
        <f t="shared" si="14"/>
        <v>0</v>
      </c>
      <c r="H452" s="547">
        <v>0</v>
      </c>
      <c r="I452" s="547">
        <f t="shared" si="13"/>
        <v>10000</v>
      </c>
      <c r="J452" s="547">
        <v>1500</v>
      </c>
      <c r="K452" s="547">
        <v>0</v>
      </c>
      <c r="L452" s="547">
        <v>2500</v>
      </c>
      <c r="M452" s="547">
        <v>0</v>
      </c>
      <c r="N452" s="547">
        <v>0</v>
      </c>
      <c r="O452" s="547">
        <v>3000</v>
      </c>
      <c r="P452" s="547">
        <v>0</v>
      </c>
      <c r="Q452" s="547">
        <v>0</v>
      </c>
      <c r="R452" s="547">
        <v>3000</v>
      </c>
      <c r="S452" s="547">
        <v>0</v>
      </c>
      <c r="T452" s="547">
        <v>0</v>
      </c>
      <c r="U452" s="547">
        <v>0</v>
      </c>
      <c r="W452" s="528"/>
      <c r="X452" s="528"/>
      <c r="Y452" s="528"/>
      <c r="Z452" s="528"/>
      <c r="AA452" s="528"/>
      <c r="AB452" s="528"/>
      <c r="AC452" s="528"/>
      <c r="AD452" s="528"/>
      <c r="AE452" s="528"/>
      <c r="AF452" s="528"/>
    </row>
    <row r="453" spans="2:32" x14ac:dyDescent="0.2">
      <c r="B453" s="374" t="s">
        <v>266</v>
      </c>
      <c r="C453" s="376" t="s">
        <v>486</v>
      </c>
      <c r="D453" s="375" t="s">
        <v>140</v>
      </c>
      <c r="E453" s="376" t="s">
        <v>230</v>
      </c>
      <c r="F453" s="548">
        <v>2609157</v>
      </c>
      <c r="G453" s="547">
        <f t="shared" si="14"/>
        <v>0</v>
      </c>
      <c r="H453" s="547">
        <v>0</v>
      </c>
      <c r="I453" s="547">
        <f t="shared" si="13"/>
        <v>2609157</v>
      </c>
      <c r="J453" s="547">
        <v>391373.55</v>
      </c>
      <c r="K453" s="547">
        <v>0</v>
      </c>
      <c r="L453" s="547">
        <v>652289.25</v>
      </c>
      <c r="M453" s="547">
        <v>0</v>
      </c>
      <c r="N453" s="547">
        <v>0</v>
      </c>
      <c r="O453" s="547">
        <v>782747.1</v>
      </c>
      <c r="P453" s="547">
        <v>0</v>
      </c>
      <c r="Q453" s="547">
        <v>0</v>
      </c>
      <c r="R453" s="547">
        <v>782747.1</v>
      </c>
      <c r="S453" s="547">
        <v>0</v>
      </c>
      <c r="T453" s="547">
        <v>0</v>
      </c>
      <c r="U453" s="547">
        <v>0</v>
      </c>
      <c r="W453" s="528"/>
      <c r="X453" s="528"/>
      <c r="Y453" s="528"/>
      <c r="Z453" s="528"/>
      <c r="AA453" s="528"/>
      <c r="AB453" s="528"/>
      <c r="AC453" s="528"/>
      <c r="AD453" s="528"/>
      <c r="AE453" s="528"/>
      <c r="AF453" s="528"/>
    </row>
    <row r="454" spans="2:32" x14ac:dyDescent="0.2">
      <c r="B454" s="374" t="s">
        <v>266</v>
      </c>
      <c r="C454" s="376" t="s">
        <v>486</v>
      </c>
      <c r="D454" s="375" t="s">
        <v>140</v>
      </c>
      <c r="E454" s="376" t="s">
        <v>230</v>
      </c>
      <c r="F454" s="548">
        <v>1</v>
      </c>
      <c r="G454" s="547">
        <f t="shared" si="14"/>
        <v>1</v>
      </c>
      <c r="H454" s="547">
        <v>0</v>
      </c>
      <c r="I454" s="547">
        <f t="shared" si="13"/>
        <v>1</v>
      </c>
      <c r="J454" s="547">
        <v>0</v>
      </c>
      <c r="K454" s="547">
        <v>1</v>
      </c>
      <c r="L454" s="547">
        <v>0</v>
      </c>
      <c r="M454" s="547">
        <v>0</v>
      </c>
      <c r="N454" s="547">
        <v>0</v>
      </c>
      <c r="O454" s="547">
        <v>0</v>
      </c>
      <c r="P454" s="547">
        <v>0</v>
      </c>
      <c r="Q454" s="547">
        <v>0</v>
      </c>
      <c r="R454" s="547">
        <v>0</v>
      </c>
      <c r="S454" s="547">
        <v>0</v>
      </c>
      <c r="T454" s="547">
        <v>0</v>
      </c>
      <c r="U454" s="547">
        <v>0</v>
      </c>
      <c r="W454" s="528"/>
    </row>
    <row r="455" spans="2:32" x14ac:dyDescent="0.2">
      <c r="B455" s="374" t="s">
        <v>266</v>
      </c>
      <c r="C455" s="376" t="s">
        <v>486</v>
      </c>
      <c r="D455" s="375" t="s">
        <v>140</v>
      </c>
      <c r="E455" s="376" t="s">
        <v>230</v>
      </c>
      <c r="F455" s="548">
        <v>2</v>
      </c>
      <c r="G455" s="547">
        <f t="shared" si="14"/>
        <v>2</v>
      </c>
      <c r="H455" s="547">
        <v>0</v>
      </c>
      <c r="I455" s="547">
        <f t="shared" si="13"/>
        <v>2</v>
      </c>
      <c r="J455" s="547">
        <v>0</v>
      </c>
      <c r="K455" s="547">
        <v>2</v>
      </c>
      <c r="L455" s="547">
        <v>0</v>
      </c>
      <c r="M455" s="547">
        <v>0</v>
      </c>
      <c r="N455" s="547">
        <v>0</v>
      </c>
      <c r="O455" s="547">
        <v>0</v>
      </c>
      <c r="P455" s="547">
        <v>0</v>
      </c>
      <c r="Q455" s="547">
        <v>0</v>
      </c>
      <c r="R455" s="547">
        <v>0</v>
      </c>
      <c r="S455" s="547">
        <v>0</v>
      </c>
      <c r="T455" s="547">
        <v>0</v>
      </c>
      <c r="U455" s="547">
        <v>0</v>
      </c>
      <c r="W455" s="528"/>
    </row>
    <row r="456" spans="2:32" x14ac:dyDescent="0.2">
      <c r="B456" s="374" t="s">
        <v>266</v>
      </c>
      <c r="C456" s="376" t="s">
        <v>487</v>
      </c>
      <c r="D456" s="375" t="s">
        <v>208</v>
      </c>
      <c r="E456" s="376" t="s">
        <v>230</v>
      </c>
      <c r="F456" s="548">
        <v>1</v>
      </c>
      <c r="G456" s="547">
        <f t="shared" si="14"/>
        <v>1</v>
      </c>
      <c r="H456" s="547">
        <v>0</v>
      </c>
      <c r="I456" s="547">
        <f t="shared" si="13"/>
        <v>1</v>
      </c>
      <c r="J456" s="547">
        <v>0</v>
      </c>
      <c r="K456" s="547">
        <v>1</v>
      </c>
      <c r="L456" s="547">
        <v>0</v>
      </c>
      <c r="M456" s="547">
        <v>0</v>
      </c>
      <c r="N456" s="547">
        <v>0</v>
      </c>
      <c r="O456" s="547">
        <v>0</v>
      </c>
      <c r="P456" s="547">
        <v>0</v>
      </c>
      <c r="Q456" s="547">
        <v>0</v>
      </c>
      <c r="R456" s="547">
        <v>0</v>
      </c>
      <c r="S456" s="547">
        <v>0</v>
      </c>
      <c r="T456" s="547">
        <v>0</v>
      </c>
      <c r="U456" s="547">
        <v>0</v>
      </c>
    </row>
    <row r="457" spans="2:32" x14ac:dyDescent="0.2">
      <c r="B457" s="374" t="s">
        <v>266</v>
      </c>
      <c r="C457" s="376" t="s">
        <v>487</v>
      </c>
      <c r="D457" s="375" t="s">
        <v>208</v>
      </c>
      <c r="E457" s="376" t="s">
        <v>230</v>
      </c>
      <c r="F457" s="548">
        <v>1</v>
      </c>
      <c r="G457" s="547">
        <f t="shared" si="14"/>
        <v>1</v>
      </c>
      <c r="H457" s="547">
        <v>0</v>
      </c>
      <c r="I457" s="547">
        <f t="shared" si="13"/>
        <v>1</v>
      </c>
      <c r="J457" s="547">
        <v>0</v>
      </c>
      <c r="K457" s="547">
        <v>1</v>
      </c>
      <c r="L457" s="547">
        <v>0</v>
      </c>
      <c r="M457" s="547">
        <v>0</v>
      </c>
      <c r="N457" s="547">
        <v>0</v>
      </c>
      <c r="O457" s="547">
        <v>0</v>
      </c>
      <c r="P457" s="547">
        <v>0</v>
      </c>
      <c r="Q457" s="547">
        <v>0</v>
      </c>
      <c r="R457" s="547">
        <v>0</v>
      </c>
      <c r="S457" s="547">
        <v>0</v>
      </c>
      <c r="T457" s="547">
        <v>0</v>
      </c>
      <c r="U457" s="547">
        <v>0</v>
      </c>
    </row>
    <row r="458" spans="2:32" x14ac:dyDescent="0.2">
      <c r="B458" s="374" t="s">
        <v>266</v>
      </c>
      <c r="C458" s="376" t="s">
        <v>488</v>
      </c>
      <c r="D458" s="375" t="s">
        <v>140</v>
      </c>
      <c r="E458" s="376" t="s">
        <v>230</v>
      </c>
      <c r="F458" s="548">
        <v>276520</v>
      </c>
      <c r="G458" s="547">
        <f t="shared" si="14"/>
        <v>0</v>
      </c>
      <c r="H458" s="547">
        <v>0</v>
      </c>
      <c r="I458" s="547">
        <f t="shared" si="13"/>
        <v>276520</v>
      </c>
      <c r="J458" s="547">
        <v>69130</v>
      </c>
      <c r="K458" s="547">
        <v>0</v>
      </c>
      <c r="L458" s="547">
        <v>82956</v>
      </c>
      <c r="M458" s="547">
        <v>0</v>
      </c>
      <c r="N458" s="547">
        <v>0</v>
      </c>
      <c r="O458" s="547">
        <v>82956</v>
      </c>
      <c r="P458" s="547">
        <v>0</v>
      </c>
      <c r="Q458" s="547">
        <v>0</v>
      </c>
      <c r="R458" s="547">
        <v>41478</v>
      </c>
      <c r="S458" s="547">
        <v>0</v>
      </c>
      <c r="T458" s="547">
        <v>0</v>
      </c>
      <c r="U458" s="547">
        <v>0</v>
      </c>
    </row>
    <row r="459" spans="2:32" x14ac:dyDescent="0.2">
      <c r="B459" s="374" t="s">
        <v>266</v>
      </c>
      <c r="C459" s="376" t="s">
        <v>489</v>
      </c>
      <c r="D459" s="375" t="s">
        <v>138</v>
      </c>
      <c r="E459" s="376" t="s">
        <v>280</v>
      </c>
      <c r="F459" s="548">
        <v>1</v>
      </c>
      <c r="G459" s="547">
        <f t="shared" si="14"/>
        <v>1</v>
      </c>
      <c r="H459" s="547">
        <v>0</v>
      </c>
      <c r="I459" s="547">
        <f t="shared" si="13"/>
        <v>1</v>
      </c>
      <c r="J459" s="547">
        <v>1</v>
      </c>
      <c r="K459" s="547">
        <v>0</v>
      </c>
      <c r="L459" s="547">
        <v>0</v>
      </c>
      <c r="M459" s="547">
        <v>0</v>
      </c>
      <c r="N459" s="547">
        <v>0</v>
      </c>
      <c r="O459" s="547">
        <v>0</v>
      </c>
      <c r="P459" s="547">
        <v>0</v>
      </c>
      <c r="Q459" s="547">
        <v>0</v>
      </c>
      <c r="R459" s="547">
        <v>0</v>
      </c>
      <c r="S459" s="547">
        <v>0</v>
      </c>
      <c r="T459" s="547">
        <v>0</v>
      </c>
      <c r="U459" s="547">
        <v>0</v>
      </c>
    </row>
    <row r="460" spans="2:32" x14ac:dyDescent="0.2">
      <c r="B460" s="374" t="s">
        <v>266</v>
      </c>
      <c r="C460" s="376" t="s">
        <v>490</v>
      </c>
      <c r="D460" s="375" t="s">
        <v>138</v>
      </c>
      <c r="E460" s="376" t="s">
        <v>280</v>
      </c>
      <c r="F460" s="548">
        <v>1809702</v>
      </c>
      <c r="G460" s="547">
        <f t="shared" si="14"/>
        <v>0</v>
      </c>
      <c r="H460" s="547">
        <v>0</v>
      </c>
      <c r="I460" s="547">
        <f t="shared" si="13"/>
        <v>1809702</v>
      </c>
      <c r="J460" s="547">
        <v>150808.5</v>
      </c>
      <c r="K460" s="547">
        <v>150808.5</v>
      </c>
      <c r="L460" s="547">
        <v>150808.5</v>
      </c>
      <c r="M460" s="547">
        <v>150808.5</v>
      </c>
      <c r="N460" s="547">
        <v>150808.5</v>
      </c>
      <c r="O460" s="547">
        <v>150808.5</v>
      </c>
      <c r="P460" s="547">
        <v>150808.5</v>
      </c>
      <c r="Q460" s="547">
        <v>150808.5</v>
      </c>
      <c r="R460" s="547">
        <v>150808.5</v>
      </c>
      <c r="S460" s="547">
        <v>150808.5</v>
      </c>
      <c r="T460" s="547">
        <v>150808.5</v>
      </c>
      <c r="U460" s="547">
        <v>150808.5</v>
      </c>
      <c r="W460" s="528"/>
    </row>
    <row r="461" spans="2:32" x14ac:dyDescent="0.2">
      <c r="B461" s="374" t="s">
        <v>266</v>
      </c>
      <c r="C461" s="376" t="s">
        <v>490</v>
      </c>
      <c r="D461" s="375" t="s">
        <v>138</v>
      </c>
      <c r="E461" s="376" t="s">
        <v>280</v>
      </c>
      <c r="F461" s="548">
        <v>199000</v>
      </c>
      <c r="G461" s="547">
        <f t="shared" si="14"/>
        <v>0</v>
      </c>
      <c r="H461" s="547">
        <v>0</v>
      </c>
      <c r="I461" s="547">
        <f t="shared" si="13"/>
        <v>199000</v>
      </c>
      <c r="J461" s="547">
        <v>16583.333333333332</v>
      </c>
      <c r="K461" s="547">
        <v>16583.333333333332</v>
      </c>
      <c r="L461" s="547">
        <v>16583.333333333332</v>
      </c>
      <c r="M461" s="547">
        <v>16583.333333333332</v>
      </c>
      <c r="N461" s="547">
        <v>16583.333333333332</v>
      </c>
      <c r="O461" s="547">
        <v>16583.333333333332</v>
      </c>
      <c r="P461" s="547">
        <v>16583.333333333332</v>
      </c>
      <c r="Q461" s="547">
        <v>16583.333333333332</v>
      </c>
      <c r="R461" s="547">
        <v>16583.333333333332</v>
      </c>
      <c r="S461" s="547">
        <v>16583.333333333332</v>
      </c>
      <c r="T461" s="547">
        <v>16583.333333333332</v>
      </c>
      <c r="U461" s="547">
        <v>16583.333333333332</v>
      </c>
      <c r="W461" s="528"/>
    </row>
    <row r="462" spans="2:32" x14ac:dyDescent="0.2">
      <c r="B462" s="374" t="s">
        <v>266</v>
      </c>
      <c r="C462" s="376" t="s">
        <v>491</v>
      </c>
      <c r="D462" s="375" t="s">
        <v>140</v>
      </c>
      <c r="E462" s="376" t="s">
        <v>280</v>
      </c>
      <c r="F462" s="548">
        <v>1</v>
      </c>
      <c r="G462" s="547">
        <f t="shared" si="14"/>
        <v>1</v>
      </c>
      <c r="H462" s="547">
        <v>0</v>
      </c>
      <c r="I462" s="547">
        <f t="shared" si="13"/>
        <v>1</v>
      </c>
      <c r="J462" s="547">
        <v>1</v>
      </c>
      <c r="K462" s="547">
        <v>0</v>
      </c>
      <c r="L462" s="547">
        <v>0</v>
      </c>
      <c r="M462" s="547">
        <v>0</v>
      </c>
      <c r="N462" s="547">
        <v>0</v>
      </c>
      <c r="O462" s="547">
        <v>0</v>
      </c>
      <c r="P462" s="547">
        <v>0</v>
      </c>
      <c r="Q462" s="547">
        <v>0</v>
      </c>
      <c r="R462" s="547">
        <v>0</v>
      </c>
      <c r="S462" s="547">
        <v>0</v>
      </c>
      <c r="T462" s="547">
        <v>0</v>
      </c>
      <c r="U462" s="547">
        <v>0</v>
      </c>
    </row>
    <row r="463" spans="2:32" x14ac:dyDescent="0.2">
      <c r="B463" s="374" t="s">
        <v>266</v>
      </c>
      <c r="C463" s="376" t="s">
        <v>491</v>
      </c>
      <c r="D463" s="375" t="s">
        <v>140</v>
      </c>
      <c r="E463" s="376" t="s">
        <v>280</v>
      </c>
      <c r="F463" s="548">
        <v>1</v>
      </c>
      <c r="G463" s="547">
        <f t="shared" si="14"/>
        <v>1</v>
      </c>
      <c r="H463" s="547">
        <v>0</v>
      </c>
      <c r="I463" s="547">
        <f t="shared" ref="I463:I526" si="15">F463-H463</f>
        <v>1</v>
      </c>
      <c r="J463" s="547">
        <v>1</v>
      </c>
      <c r="K463" s="547">
        <v>0</v>
      </c>
      <c r="L463" s="547">
        <v>0</v>
      </c>
      <c r="M463" s="547">
        <v>0</v>
      </c>
      <c r="N463" s="547">
        <v>0</v>
      </c>
      <c r="O463" s="547">
        <v>0</v>
      </c>
      <c r="P463" s="547">
        <v>0</v>
      </c>
      <c r="Q463" s="547">
        <v>0</v>
      </c>
      <c r="R463" s="547">
        <v>0</v>
      </c>
      <c r="S463" s="547">
        <v>0</v>
      </c>
      <c r="T463" s="547">
        <v>0</v>
      </c>
      <c r="U463" s="547">
        <v>0</v>
      </c>
    </row>
    <row r="464" spans="2:32" x14ac:dyDescent="0.2">
      <c r="B464" s="374" t="s">
        <v>266</v>
      </c>
      <c r="C464" s="376" t="s">
        <v>491</v>
      </c>
      <c r="D464" s="375" t="s">
        <v>140</v>
      </c>
      <c r="E464" s="376" t="s">
        <v>280</v>
      </c>
      <c r="F464" s="548">
        <v>1500</v>
      </c>
      <c r="G464" s="547">
        <f t="shared" si="14"/>
        <v>0</v>
      </c>
      <c r="H464" s="547">
        <v>0</v>
      </c>
      <c r="I464" s="547">
        <f t="shared" si="15"/>
        <v>1500</v>
      </c>
      <c r="J464" s="547">
        <v>0</v>
      </c>
      <c r="K464" s="547">
        <v>0</v>
      </c>
      <c r="L464" s="547">
        <v>1000</v>
      </c>
      <c r="M464" s="547">
        <v>0</v>
      </c>
      <c r="N464" s="547">
        <v>0</v>
      </c>
      <c r="O464" s="547">
        <v>0</v>
      </c>
      <c r="P464" s="547">
        <v>0</v>
      </c>
      <c r="Q464" s="547">
        <v>0</v>
      </c>
      <c r="R464" s="547">
        <v>500</v>
      </c>
      <c r="S464" s="547">
        <v>0</v>
      </c>
      <c r="T464" s="547">
        <v>0</v>
      </c>
      <c r="U464" s="547">
        <v>0</v>
      </c>
    </row>
    <row r="465" spans="2:23" x14ac:dyDescent="0.2">
      <c r="B465" s="374" t="s">
        <v>266</v>
      </c>
      <c r="C465" s="376" t="s">
        <v>491</v>
      </c>
      <c r="D465" s="375" t="s">
        <v>140</v>
      </c>
      <c r="E465" s="376" t="s">
        <v>280</v>
      </c>
      <c r="F465" s="548">
        <v>1</v>
      </c>
      <c r="G465" s="547">
        <f t="shared" si="14"/>
        <v>1</v>
      </c>
      <c r="H465" s="547">
        <v>0</v>
      </c>
      <c r="I465" s="547">
        <f t="shared" si="15"/>
        <v>1</v>
      </c>
      <c r="J465" s="547">
        <v>1</v>
      </c>
      <c r="K465" s="547">
        <v>0</v>
      </c>
      <c r="L465" s="547">
        <v>0</v>
      </c>
      <c r="M465" s="547">
        <v>0</v>
      </c>
      <c r="N465" s="547">
        <v>0</v>
      </c>
      <c r="O465" s="547">
        <v>0</v>
      </c>
      <c r="P465" s="547">
        <v>0</v>
      </c>
      <c r="Q465" s="547">
        <v>0</v>
      </c>
      <c r="R465" s="547">
        <v>0</v>
      </c>
      <c r="S465" s="547">
        <v>0</v>
      </c>
      <c r="T465" s="547">
        <v>0</v>
      </c>
      <c r="U465" s="547">
        <v>0</v>
      </c>
    </row>
    <row r="466" spans="2:23" x14ac:dyDescent="0.2">
      <c r="B466" s="374" t="s">
        <v>266</v>
      </c>
      <c r="C466" s="376" t="s">
        <v>491</v>
      </c>
      <c r="D466" s="375" t="s">
        <v>140</v>
      </c>
      <c r="E466" s="376" t="s">
        <v>280</v>
      </c>
      <c r="F466" s="548">
        <v>4648650</v>
      </c>
      <c r="G466" s="547">
        <f t="shared" si="14"/>
        <v>0</v>
      </c>
      <c r="H466" s="547">
        <v>0</v>
      </c>
      <c r="I466" s="547">
        <f t="shared" si="15"/>
        <v>4648650</v>
      </c>
      <c r="J466" s="547">
        <v>387387.5</v>
      </c>
      <c r="K466" s="547">
        <v>387387.5</v>
      </c>
      <c r="L466" s="547">
        <v>387387.5</v>
      </c>
      <c r="M466" s="547">
        <v>387387.5</v>
      </c>
      <c r="N466" s="547">
        <v>387387.5</v>
      </c>
      <c r="O466" s="547">
        <v>387387.5</v>
      </c>
      <c r="P466" s="547">
        <v>387387.5</v>
      </c>
      <c r="Q466" s="547">
        <v>387387.5</v>
      </c>
      <c r="R466" s="547">
        <v>387387.5</v>
      </c>
      <c r="S466" s="547">
        <v>387387.5</v>
      </c>
      <c r="T466" s="547">
        <v>387387.5</v>
      </c>
      <c r="U466" s="547">
        <v>387387.5</v>
      </c>
      <c r="W466" s="528"/>
    </row>
    <row r="467" spans="2:23" x14ac:dyDescent="0.2">
      <c r="B467" s="374" t="s">
        <v>266</v>
      </c>
      <c r="C467" s="376" t="s">
        <v>491</v>
      </c>
      <c r="D467" s="375" t="s">
        <v>140</v>
      </c>
      <c r="E467" s="376" t="s">
        <v>280</v>
      </c>
      <c r="F467" s="548">
        <v>1287000</v>
      </c>
      <c r="G467" s="547">
        <f t="shared" si="14"/>
        <v>0</v>
      </c>
      <c r="H467" s="547">
        <v>0</v>
      </c>
      <c r="I467" s="547">
        <f t="shared" si="15"/>
        <v>1287000</v>
      </c>
      <c r="J467" s="547">
        <v>107250</v>
      </c>
      <c r="K467" s="547">
        <v>107250</v>
      </c>
      <c r="L467" s="547">
        <v>107250</v>
      </c>
      <c r="M467" s="547">
        <v>107250</v>
      </c>
      <c r="N467" s="547">
        <v>107250</v>
      </c>
      <c r="O467" s="547">
        <v>107250</v>
      </c>
      <c r="P467" s="547">
        <v>107250</v>
      </c>
      <c r="Q467" s="547">
        <v>107250</v>
      </c>
      <c r="R467" s="547">
        <v>107250</v>
      </c>
      <c r="S467" s="547">
        <v>107250</v>
      </c>
      <c r="T467" s="547">
        <v>107250</v>
      </c>
      <c r="U467" s="547">
        <v>107250</v>
      </c>
      <c r="W467" s="528"/>
    </row>
    <row r="468" spans="2:23" x14ac:dyDescent="0.2">
      <c r="B468" s="374" t="s">
        <v>266</v>
      </c>
      <c r="C468" s="376" t="s">
        <v>491</v>
      </c>
      <c r="D468" s="375" t="s">
        <v>140</v>
      </c>
      <c r="E468" s="376" t="s">
        <v>280</v>
      </c>
      <c r="F468" s="548">
        <v>5000</v>
      </c>
      <c r="G468" s="547">
        <f t="shared" si="14"/>
        <v>0</v>
      </c>
      <c r="H468" s="547">
        <v>0</v>
      </c>
      <c r="I468" s="547">
        <f t="shared" si="15"/>
        <v>5000</v>
      </c>
      <c r="J468" s="547">
        <v>416.66666666666669</v>
      </c>
      <c r="K468" s="547">
        <v>416.66666666666669</v>
      </c>
      <c r="L468" s="547">
        <v>416.66666666666669</v>
      </c>
      <c r="M468" s="547">
        <v>416.66666666666669</v>
      </c>
      <c r="N468" s="547">
        <v>416.66666666666669</v>
      </c>
      <c r="O468" s="547">
        <v>416.66666666666669</v>
      </c>
      <c r="P468" s="547">
        <v>416.66666666666669</v>
      </c>
      <c r="Q468" s="547">
        <v>416.66666666666669</v>
      </c>
      <c r="R468" s="547">
        <v>416.66666666666669</v>
      </c>
      <c r="S468" s="547">
        <v>416.66666666666669</v>
      </c>
      <c r="T468" s="547">
        <v>416.66666666666669</v>
      </c>
      <c r="U468" s="547">
        <v>416.66666666666669</v>
      </c>
      <c r="W468" s="528"/>
    </row>
    <row r="469" spans="2:23" x14ac:dyDescent="0.2">
      <c r="B469" s="374" t="s">
        <v>266</v>
      </c>
      <c r="C469" s="376" t="s">
        <v>491</v>
      </c>
      <c r="D469" s="375" t="s">
        <v>140</v>
      </c>
      <c r="E469" s="376" t="s">
        <v>280</v>
      </c>
      <c r="F469" s="548">
        <v>695000</v>
      </c>
      <c r="G469" s="547">
        <f t="shared" si="14"/>
        <v>0</v>
      </c>
      <c r="H469" s="547">
        <v>0</v>
      </c>
      <c r="I469" s="547">
        <f t="shared" si="15"/>
        <v>695000</v>
      </c>
      <c r="J469" s="547">
        <v>57916.666666666664</v>
      </c>
      <c r="K469" s="547">
        <v>57916.666666666664</v>
      </c>
      <c r="L469" s="547">
        <v>57916.666666666664</v>
      </c>
      <c r="M469" s="547">
        <v>57916.666666666664</v>
      </c>
      <c r="N469" s="547">
        <v>57916.666666666664</v>
      </c>
      <c r="O469" s="547">
        <v>57916.666666666664</v>
      </c>
      <c r="P469" s="547">
        <v>57916.666666666664</v>
      </c>
      <c r="Q469" s="547">
        <v>57916.666666666664</v>
      </c>
      <c r="R469" s="547">
        <v>57916.666666666664</v>
      </c>
      <c r="S469" s="547">
        <v>57916.666666666664</v>
      </c>
      <c r="T469" s="547">
        <v>57916.666666666664</v>
      </c>
      <c r="U469" s="547">
        <v>57916.666666666664</v>
      </c>
      <c r="W469" s="528"/>
    </row>
    <row r="470" spans="2:23" x14ac:dyDescent="0.2">
      <c r="B470" s="374" t="s">
        <v>266</v>
      </c>
      <c r="C470" s="376" t="s">
        <v>491</v>
      </c>
      <c r="D470" s="375" t="s">
        <v>140</v>
      </c>
      <c r="E470" s="376" t="s">
        <v>280</v>
      </c>
      <c r="F470" s="548">
        <v>5000</v>
      </c>
      <c r="G470" s="547">
        <f t="shared" si="14"/>
        <v>0</v>
      </c>
      <c r="H470" s="547">
        <v>0</v>
      </c>
      <c r="I470" s="547">
        <f t="shared" si="15"/>
        <v>5000</v>
      </c>
      <c r="J470" s="547">
        <v>416.66666666666669</v>
      </c>
      <c r="K470" s="547">
        <v>416.66666666666669</v>
      </c>
      <c r="L470" s="547">
        <v>416.66666666666669</v>
      </c>
      <c r="M470" s="547">
        <v>416.66666666666669</v>
      </c>
      <c r="N470" s="547">
        <v>416.66666666666669</v>
      </c>
      <c r="O470" s="547">
        <v>416.66666666666669</v>
      </c>
      <c r="P470" s="547">
        <v>416.66666666666669</v>
      </c>
      <c r="Q470" s="547">
        <v>416.66666666666669</v>
      </c>
      <c r="R470" s="547">
        <v>416.66666666666669</v>
      </c>
      <c r="S470" s="547">
        <v>416.66666666666669</v>
      </c>
      <c r="T470" s="547">
        <v>416.66666666666669</v>
      </c>
      <c r="U470" s="547">
        <v>416.66666666666669</v>
      </c>
      <c r="W470" s="528"/>
    </row>
    <row r="471" spans="2:23" x14ac:dyDescent="0.2">
      <c r="B471" s="374" t="s">
        <v>266</v>
      </c>
      <c r="C471" s="376" t="s">
        <v>492</v>
      </c>
      <c r="D471" s="375" t="s">
        <v>140</v>
      </c>
      <c r="E471" s="376" t="s">
        <v>280</v>
      </c>
      <c r="F471" s="548">
        <v>1</v>
      </c>
      <c r="G471" s="547">
        <f t="shared" si="14"/>
        <v>1</v>
      </c>
      <c r="H471" s="547">
        <v>0</v>
      </c>
      <c r="I471" s="547">
        <f t="shared" si="15"/>
        <v>1</v>
      </c>
      <c r="J471" s="547">
        <v>1</v>
      </c>
      <c r="K471" s="547">
        <v>0</v>
      </c>
      <c r="L471" s="547">
        <v>0</v>
      </c>
      <c r="M471" s="547">
        <v>0</v>
      </c>
      <c r="N471" s="547">
        <v>0</v>
      </c>
      <c r="O471" s="547">
        <v>0</v>
      </c>
      <c r="P471" s="547">
        <v>0</v>
      </c>
      <c r="Q471" s="547">
        <v>0</v>
      </c>
      <c r="R471" s="547">
        <v>0</v>
      </c>
      <c r="S471" s="547">
        <v>0</v>
      </c>
      <c r="T471" s="547">
        <v>0</v>
      </c>
      <c r="U471" s="547">
        <v>0</v>
      </c>
    </row>
    <row r="472" spans="2:23" x14ac:dyDescent="0.2">
      <c r="B472" s="374" t="s">
        <v>266</v>
      </c>
      <c r="C472" s="376" t="s">
        <v>492</v>
      </c>
      <c r="D472" s="375" t="s">
        <v>140</v>
      </c>
      <c r="E472" s="376" t="s">
        <v>280</v>
      </c>
      <c r="F472" s="548">
        <v>1</v>
      </c>
      <c r="G472" s="547">
        <f t="shared" si="14"/>
        <v>1</v>
      </c>
      <c r="H472" s="547">
        <v>0</v>
      </c>
      <c r="I472" s="547">
        <f t="shared" si="15"/>
        <v>1</v>
      </c>
      <c r="J472" s="547">
        <v>1</v>
      </c>
      <c r="K472" s="547">
        <v>0</v>
      </c>
      <c r="L472" s="547">
        <v>0</v>
      </c>
      <c r="M472" s="547">
        <v>0</v>
      </c>
      <c r="N472" s="547">
        <v>0</v>
      </c>
      <c r="O472" s="547">
        <v>0</v>
      </c>
      <c r="P472" s="547">
        <v>0</v>
      </c>
      <c r="Q472" s="547">
        <v>0</v>
      </c>
      <c r="R472" s="547">
        <v>0</v>
      </c>
      <c r="S472" s="547">
        <v>0</v>
      </c>
      <c r="T472" s="547">
        <v>0</v>
      </c>
      <c r="U472" s="547">
        <v>0</v>
      </c>
    </row>
    <row r="473" spans="2:23" x14ac:dyDescent="0.2">
      <c r="B473" s="374" t="s">
        <v>266</v>
      </c>
      <c r="C473" s="376" t="s">
        <v>492</v>
      </c>
      <c r="D473" s="375" t="s">
        <v>140</v>
      </c>
      <c r="E473" s="376" t="s">
        <v>280</v>
      </c>
      <c r="F473" s="548">
        <v>1</v>
      </c>
      <c r="G473" s="547">
        <f t="shared" si="14"/>
        <v>1</v>
      </c>
      <c r="H473" s="547">
        <v>0</v>
      </c>
      <c r="I473" s="547">
        <f t="shared" si="15"/>
        <v>1</v>
      </c>
      <c r="J473" s="547">
        <v>1</v>
      </c>
      <c r="K473" s="547">
        <v>0</v>
      </c>
      <c r="L473" s="547">
        <v>0</v>
      </c>
      <c r="M473" s="547">
        <v>0</v>
      </c>
      <c r="N473" s="547">
        <v>0</v>
      </c>
      <c r="O473" s="547">
        <v>0</v>
      </c>
      <c r="P473" s="547">
        <v>0</v>
      </c>
      <c r="Q473" s="547">
        <v>0</v>
      </c>
      <c r="R473" s="547">
        <v>0</v>
      </c>
      <c r="S473" s="547">
        <v>0</v>
      </c>
      <c r="T473" s="547">
        <v>0</v>
      </c>
      <c r="U473" s="547">
        <v>0</v>
      </c>
    </row>
    <row r="474" spans="2:23" x14ac:dyDescent="0.2">
      <c r="B474" s="374" t="s">
        <v>266</v>
      </c>
      <c r="C474" s="376" t="s">
        <v>492</v>
      </c>
      <c r="D474" s="375" t="s">
        <v>140</v>
      </c>
      <c r="E474" s="376" t="s">
        <v>280</v>
      </c>
      <c r="F474" s="548">
        <v>8853868</v>
      </c>
      <c r="G474" s="547">
        <f t="shared" si="14"/>
        <v>0</v>
      </c>
      <c r="H474" s="547">
        <v>0</v>
      </c>
      <c r="I474" s="547">
        <f t="shared" si="15"/>
        <v>8853868</v>
      </c>
      <c r="J474" s="547">
        <v>0</v>
      </c>
      <c r="K474" s="547">
        <v>885386.8</v>
      </c>
      <c r="L474" s="547">
        <v>885386.8</v>
      </c>
      <c r="M474" s="547">
        <v>885386.8</v>
      </c>
      <c r="N474" s="547">
        <v>885386.8</v>
      </c>
      <c r="O474" s="547">
        <v>885386.8</v>
      </c>
      <c r="P474" s="547">
        <v>885386.8</v>
      </c>
      <c r="Q474" s="547">
        <v>885386.8</v>
      </c>
      <c r="R474" s="547">
        <v>885386.8</v>
      </c>
      <c r="S474" s="547">
        <v>885386.8</v>
      </c>
      <c r="T474" s="547">
        <v>885386.8</v>
      </c>
      <c r="U474" s="547">
        <v>0</v>
      </c>
    </row>
    <row r="475" spans="2:23" x14ac:dyDescent="0.2">
      <c r="B475" s="374" t="s">
        <v>266</v>
      </c>
      <c r="C475" s="376" t="s">
        <v>492</v>
      </c>
      <c r="D475" s="375" t="s">
        <v>140</v>
      </c>
      <c r="E475" s="376" t="s">
        <v>280</v>
      </c>
      <c r="F475" s="548">
        <v>1</v>
      </c>
      <c r="G475" s="547">
        <f t="shared" si="14"/>
        <v>1</v>
      </c>
      <c r="H475" s="547">
        <v>0</v>
      </c>
      <c r="I475" s="547">
        <f t="shared" si="15"/>
        <v>1</v>
      </c>
      <c r="J475" s="547">
        <v>1</v>
      </c>
      <c r="K475" s="547">
        <v>0</v>
      </c>
      <c r="L475" s="547">
        <v>0</v>
      </c>
      <c r="M475" s="547">
        <v>0</v>
      </c>
      <c r="N475" s="547">
        <v>0</v>
      </c>
      <c r="O475" s="547">
        <v>0</v>
      </c>
      <c r="P475" s="547">
        <v>0</v>
      </c>
      <c r="Q475" s="547">
        <v>0</v>
      </c>
      <c r="R475" s="547">
        <v>0</v>
      </c>
      <c r="S475" s="547">
        <v>0</v>
      </c>
      <c r="T475" s="547">
        <v>0</v>
      </c>
      <c r="U475" s="547">
        <v>0</v>
      </c>
    </row>
    <row r="476" spans="2:23" x14ac:dyDescent="0.2">
      <c r="B476" s="374" t="s">
        <v>266</v>
      </c>
      <c r="C476" s="376" t="s">
        <v>492</v>
      </c>
      <c r="D476" s="375" t="s">
        <v>140</v>
      </c>
      <c r="E476" s="376" t="s">
        <v>280</v>
      </c>
      <c r="F476" s="548">
        <v>94853</v>
      </c>
      <c r="G476" s="547">
        <f t="shared" si="14"/>
        <v>0</v>
      </c>
      <c r="H476" s="547">
        <v>0</v>
      </c>
      <c r="I476" s="547">
        <f t="shared" si="15"/>
        <v>94853</v>
      </c>
      <c r="J476" s="547">
        <v>94853</v>
      </c>
      <c r="K476" s="547">
        <v>0</v>
      </c>
      <c r="L476" s="547">
        <v>0</v>
      </c>
      <c r="M476" s="547">
        <v>0</v>
      </c>
      <c r="N476" s="547">
        <v>0</v>
      </c>
      <c r="O476" s="547">
        <v>0</v>
      </c>
      <c r="P476" s="547">
        <v>0</v>
      </c>
      <c r="Q476" s="547">
        <v>0</v>
      </c>
      <c r="R476" s="547">
        <v>0</v>
      </c>
      <c r="S476" s="547">
        <v>0</v>
      </c>
      <c r="T476" s="547">
        <v>0</v>
      </c>
      <c r="U476" s="547">
        <v>0</v>
      </c>
    </row>
    <row r="477" spans="2:23" x14ac:dyDescent="0.2">
      <c r="B477" s="374" t="s">
        <v>266</v>
      </c>
      <c r="C477" s="376" t="s">
        <v>493</v>
      </c>
      <c r="D477" s="375" t="s">
        <v>138</v>
      </c>
      <c r="E477" s="376" t="s">
        <v>280</v>
      </c>
      <c r="F477" s="548">
        <v>2148000</v>
      </c>
      <c r="G477" s="547">
        <f t="shared" si="14"/>
        <v>0</v>
      </c>
      <c r="H477" s="547">
        <v>0</v>
      </c>
      <c r="I477" s="547">
        <f t="shared" si="15"/>
        <v>2148000</v>
      </c>
      <c r="J477" s="547">
        <v>179000</v>
      </c>
      <c r="K477" s="547">
        <v>179000</v>
      </c>
      <c r="L477" s="547">
        <v>179000</v>
      </c>
      <c r="M477" s="547">
        <v>179000</v>
      </c>
      <c r="N477" s="547">
        <v>179000</v>
      </c>
      <c r="O477" s="547">
        <v>179000</v>
      </c>
      <c r="P477" s="547">
        <v>179000</v>
      </c>
      <c r="Q477" s="547">
        <v>179000</v>
      </c>
      <c r="R477" s="547">
        <v>179000</v>
      </c>
      <c r="S477" s="547">
        <v>179000</v>
      </c>
      <c r="T477" s="547">
        <v>179000</v>
      </c>
      <c r="U477" s="547">
        <v>179000</v>
      </c>
    </row>
    <row r="478" spans="2:23" x14ac:dyDescent="0.2">
      <c r="B478" s="374" t="s">
        <v>266</v>
      </c>
      <c r="C478" s="376" t="s">
        <v>493</v>
      </c>
      <c r="D478" s="375" t="s">
        <v>138</v>
      </c>
      <c r="E478" s="376" t="s">
        <v>280</v>
      </c>
      <c r="F478" s="548">
        <v>79353</v>
      </c>
      <c r="G478" s="547">
        <f t="shared" si="14"/>
        <v>0</v>
      </c>
      <c r="H478" s="547">
        <v>0</v>
      </c>
      <c r="I478" s="547">
        <f t="shared" si="15"/>
        <v>79353</v>
      </c>
      <c r="J478" s="547">
        <v>79353</v>
      </c>
      <c r="K478" s="547">
        <v>0</v>
      </c>
      <c r="L478" s="547">
        <v>0</v>
      </c>
      <c r="M478" s="547">
        <v>0</v>
      </c>
      <c r="N478" s="547">
        <v>0</v>
      </c>
      <c r="O478" s="547">
        <v>0</v>
      </c>
      <c r="P478" s="547">
        <v>0</v>
      </c>
      <c r="Q478" s="547">
        <v>0</v>
      </c>
      <c r="R478" s="547">
        <v>0</v>
      </c>
      <c r="S478" s="547">
        <v>0</v>
      </c>
      <c r="T478" s="547">
        <v>0</v>
      </c>
      <c r="U478" s="547">
        <v>0</v>
      </c>
    </row>
    <row r="479" spans="2:23" x14ac:dyDescent="0.2">
      <c r="B479" s="374" t="s">
        <v>266</v>
      </c>
      <c r="C479" s="376" t="s">
        <v>494</v>
      </c>
      <c r="D479" s="375" t="s">
        <v>140</v>
      </c>
      <c r="E479" s="376" t="s">
        <v>280</v>
      </c>
      <c r="F479" s="548">
        <v>1</v>
      </c>
      <c r="G479" s="547">
        <f t="shared" si="14"/>
        <v>1</v>
      </c>
      <c r="H479" s="547">
        <v>0</v>
      </c>
      <c r="I479" s="547">
        <f t="shared" si="15"/>
        <v>1</v>
      </c>
      <c r="J479" s="547">
        <v>1</v>
      </c>
      <c r="K479" s="547">
        <v>0</v>
      </c>
      <c r="L479" s="547">
        <v>0</v>
      </c>
      <c r="M479" s="547">
        <v>0</v>
      </c>
      <c r="N479" s="547">
        <v>0</v>
      </c>
      <c r="O479" s="547">
        <v>0</v>
      </c>
      <c r="P479" s="547">
        <v>0</v>
      </c>
      <c r="Q479" s="547">
        <v>0</v>
      </c>
      <c r="R479" s="547">
        <v>0</v>
      </c>
      <c r="S479" s="547">
        <v>0</v>
      </c>
      <c r="T479" s="547">
        <v>0</v>
      </c>
      <c r="U479" s="547">
        <v>0</v>
      </c>
    </row>
    <row r="480" spans="2:23" x14ac:dyDescent="0.2">
      <c r="B480" s="374" t="s">
        <v>266</v>
      </c>
      <c r="C480" s="376" t="s">
        <v>494</v>
      </c>
      <c r="D480" s="375" t="s">
        <v>140</v>
      </c>
      <c r="E480" s="376" t="s">
        <v>280</v>
      </c>
      <c r="F480" s="548">
        <v>499500</v>
      </c>
      <c r="G480" s="547">
        <f t="shared" si="14"/>
        <v>0</v>
      </c>
      <c r="H480" s="547">
        <v>0</v>
      </c>
      <c r="I480" s="547">
        <f t="shared" si="15"/>
        <v>499500</v>
      </c>
      <c r="J480" s="547">
        <v>41625</v>
      </c>
      <c r="K480" s="547">
        <v>41625</v>
      </c>
      <c r="L480" s="547">
        <v>41625</v>
      </c>
      <c r="M480" s="547">
        <v>41625</v>
      </c>
      <c r="N480" s="547">
        <v>41625</v>
      </c>
      <c r="O480" s="547">
        <v>41625</v>
      </c>
      <c r="P480" s="547">
        <v>41625</v>
      </c>
      <c r="Q480" s="547">
        <v>41625</v>
      </c>
      <c r="R480" s="547">
        <v>41625</v>
      </c>
      <c r="S480" s="547">
        <v>41625</v>
      </c>
      <c r="T480" s="547">
        <v>41625</v>
      </c>
      <c r="U480" s="547">
        <v>41625</v>
      </c>
      <c r="W480" s="528"/>
    </row>
    <row r="481" spans="2:34" x14ac:dyDescent="0.2">
      <c r="B481" s="374" t="s">
        <v>266</v>
      </c>
      <c r="C481" s="376" t="s">
        <v>494</v>
      </c>
      <c r="D481" s="375" t="s">
        <v>140</v>
      </c>
      <c r="E481" s="376" t="s">
        <v>280</v>
      </c>
      <c r="F481" s="548">
        <v>99500</v>
      </c>
      <c r="G481" s="547">
        <f t="shared" si="14"/>
        <v>0</v>
      </c>
      <c r="H481" s="547">
        <v>0</v>
      </c>
      <c r="I481" s="547">
        <f t="shared" si="15"/>
        <v>99500</v>
      </c>
      <c r="J481" s="547">
        <v>8291.6666666666661</v>
      </c>
      <c r="K481" s="547">
        <v>8291.6666666666661</v>
      </c>
      <c r="L481" s="547">
        <v>8291.6666666666661</v>
      </c>
      <c r="M481" s="547">
        <v>8291.6666666666661</v>
      </c>
      <c r="N481" s="547">
        <v>8291.6666666666661</v>
      </c>
      <c r="O481" s="547">
        <v>8291.6666666666661</v>
      </c>
      <c r="P481" s="547">
        <v>8291.6666666666661</v>
      </c>
      <c r="Q481" s="547">
        <v>8291.6666666666661</v>
      </c>
      <c r="R481" s="547">
        <v>8291.6666666666661</v>
      </c>
      <c r="S481" s="547">
        <v>8291.6666666666661</v>
      </c>
      <c r="T481" s="547">
        <v>8291.6666666666661</v>
      </c>
      <c r="U481" s="547">
        <v>8291.6666666666661</v>
      </c>
      <c r="W481" s="528"/>
    </row>
    <row r="482" spans="2:34" x14ac:dyDescent="0.2">
      <c r="B482" s="374" t="s">
        <v>266</v>
      </c>
      <c r="C482" s="376" t="s">
        <v>494</v>
      </c>
      <c r="D482" s="375" t="s">
        <v>140</v>
      </c>
      <c r="E482" s="376" t="s">
        <v>280</v>
      </c>
      <c r="F482" s="548">
        <v>1000</v>
      </c>
      <c r="G482" s="547">
        <f t="shared" si="14"/>
        <v>0</v>
      </c>
      <c r="H482" s="547">
        <v>0</v>
      </c>
      <c r="I482" s="547">
        <f t="shared" si="15"/>
        <v>1000</v>
      </c>
      <c r="J482" s="547">
        <v>90</v>
      </c>
      <c r="K482" s="547">
        <v>90</v>
      </c>
      <c r="L482" s="547">
        <v>90</v>
      </c>
      <c r="M482" s="547">
        <v>90</v>
      </c>
      <c r="N482" s="547">
        <v>90</v>
      </c>
      <c r="O482" s="547">
        <v>120</v>
      </c>
      <c r="P482" s="547">
        <v>120</v>
      </c>
      <c r="Q482" s="547">
        <v>120</v>
      </c>
      <c r="R482" s="547">
        <v>90</v>
      </c>
      <c r="S482" s="547">
        <v>60</v>
      </c>
      <c r="T482" s="547">
        <v>40</v>
      </c>
      <c r="U482" s="547">
        <v>0</v>
      </c>
    </row>
    <row r="483" spans="2:34" x14ac:dyDescent="0.2">
      <c r="B483" s="374" t="s">
        <v>266</v>
      </c>
      <c r="C483" s="376" t="s">
        <v>495</v>
      </c>
      <c r="D483" s="375" t="s">
        <v>140</v>
      </c>
      <c r="E483" s="376" t="s">
        <v>424</v>
      </c>
      <c r="F483" s="548">
        <v>9098414</v>
      </c>
      <c r="G483" s="547">
        <f t="shared" si="14"/>
        <v>0</v>
      </c>
      <c r="H483" s="547">
        <v>0</v>
      </c>
      <c r="I483" s="547">
        <f t="shared" si="15"/>
        <v>9098414</v>
      </c>
      <c r="J483" s="547">
        <v>2547555.9200000004</v>
      </c>
      <c r="K483" s="547">
        <v>6550858.0800000001</v>
      </c>
      <c r="L483" s="547">
        <v>0</v>
      </c>
      <c r="M483" s="547">
        <v>0</v>
      </c>
      <c r="N483" s="547">
        <v>0</v>
      </c>
      <c r="O483" s="547">
        <v>0</v>
      </c>
      <c r="P483" s="547">
        <v>0</v>
      </c>
      <c r="Q483" s="547">
        <v>0</v>
      </c>
      <c r="R483" s="547">
        <v>0</v>
      </c>
      <c r="S483" s="547">
        <v>0</v>
      </c>
      <c r="T483" s="547">
        <v>0</v>
      </c>
      <c r="U483" s="547">
        <v>0</v>
      </c>
      <c r="W483" s="528"/>
      <c r="X483" s="528"/>
      <c r="Y483" s="528"/>
      <c r="Z483" s="528"/>
      <c r="AA483" s="528"/>
      <c r="AB483" s="528"/>
      <c r="AC483" s="528"/>
      <c r="AD483" s="528"/>
      <c r="AE483" s="528"/>
      <c r="AF483" s="528"/>
      <c r="AG483" s="528"/>
      <c r="AH483" s="528"/>
    </row>
    <row r="484" spans="2:34" x14ac:dyDescent="0.2">
      <c r="B484" s="374" t="s">
        <v>266</v>
      </c>
      <c r="C484" s="376" t="s">
        <v>496</v>
      </c>
      <c r="D484" s="375" t="s">
        <v>138</v>
      </c>
      <c r="E484" s="376" t="s">
        <v>424</v>
      </c>
      <c r="F484" s="548">
        <v>1269017</v>
      </c>
      <c r="G484" s="547">
        <f t="shared" si="14"/>
        <v>0</v>
      </c>
      <c r="H484" s="547">
        <v>0</v>
      </c>
      <c r="I484" s="547">
        <f t="shared" si="15"/>
        <v>1269017</v>
      </c>
      <c r="J484" s="547">
        <v>355324.76</v>
      </c>
      <c r="K484" s="547">
        <v>913692.24</v>
      </c>
      <c r="L484" s="547">
        <v>0</v>
      </c>
      <c r="M484" s="547">
        <v>0</v>
      </c>
      <c r="N484" s="547">
        <v>0</v>
      </c>
      <c r="O484" s="547">
        <v>0</v>
      </c>
      <c r="P484" s="547">
        <v>0</v>
      </c>
      <c r="Q484" s="547">
        <v>0</v>
      </c>
      <c r="R484" s="547">
        <v>0</v>
      </c>
      <c r="S484" s="547">
        <v>0</v>
      </c>
      <c r="T484" s="547">
        <v>0</v>
      </c>
      <c r="U484" s="547">
        <v>0</v>
      </c>
      <c r="W484" s="528"/>
      <c r="X484" s="528"/>
      <c r="Y484" s="528"/>
      <c r="Z484" s="528"/>
      <c r="AA484" s="528"/>
      <c r="AB484" s="528"/>
      <c r="AC484" s="528"/>
      <c r="AD484" s="528"/>
      <c r="AE484" s="528"/>
      <c r="AF484" s="528"/>
      <c r="AG484" s="528"/>
      <c r="AH484" s="528"/>
    </row>
    <row r="485" spans="2:34" x14ac:dyDescent="0.2">
      <c r="B485" s="374" t="s">
        <v>266</v>
      </c>
      <c r="C485" s="376" t="s">
        <v>496</v>
      </c>
      <c r="D485" s="375" t="s">
        <v>138</v>
      </c>
      <c r="E485" s="376" t="s">
        <v>424</v>
      </c>
      <c r="F485" s="548">
        <v>17745907</v>
      </c>
      <c r="G485" s="547">
        <f t="shared" si="14"/>
        <v>0</v>
      </c>
      <c r="H485" s="547">
        <v>0</v>
      </c>
      <c r="I485" s="547">
        <f t="shared" si="15"/>
        <v>17745907</v>
      </c>
      <c r="J485" s="547">
        <v>4968853.9600000009</v>
      </c>
      <c r="K485" s="547">
        <v>12777053.039999999</v>
      </c>
      <c r="L485" s="547">
        <v>0</v>
      </c>
      <c r="M485" s="547">
        <v>0</v>
      </c>
      <c r="N485" s="547">
        <v>0</v>
      </c>
      <c r="O485" s="547">
        <v>0</v>
      </c>
      <c r="P485" s="547">
        <v>0</v>
      </c>
      <c r="Q485" s="547">
        <v>0</v>
      </c>
      <c r="R485" s="547">
        <v>0</v>
      </c>
      <c r="S485" s="547">
        <v>0</v>
      </c>
      <c r="T485" s="547">
        <v>0</v>
      </c>
      <c r="U485" s="547">
        <v>0</v>
      </c>
      <c r="W485" s="528"/>
      <c r="X485" s="528"/>
      <c r="Y485" s="528"/>
      <c r="Z485" s="528"/>
      <c r="AA485" s="528"/>
      <c r="AB485" s="528"/>
      <c r="AC485" s="528"/>
      <c r="AD485" s="528"/>
      <c r="AE485" s="528"/>
      <c r="AF485" s="528"/>
      <c r="AG485" s="528"/>
      <c r="AH485" s="528"/>
    </row>
    <row r="486" spans="2:34" x14ac:dyDescent="0.2">
      <c r="B486" s="374" t="s">
        <v>266</v>
      </c>
      <c r="C486" s="376" t="s">
        <v>496</v>
      </c>
      <c r="D486" s="375" t="s">
        <v>138</v>
      </c>
      <c r="E486" s="376" t="s">
        <v>424</v>
      </c>
      <c r="F486" s="548">
        <v>7218671</v>
      </c>
      <c r="G486" s="547">
        <f t="shared" si="14"/>
        <v>0</v>
      </c>
      <c r="H486" s="547">
        <v>0</v>
      </c>
      <c r="I486" s="547">
        <f t="shared" si="15"/>
        <v>7218671</v>
      </c>
      <c r="J486" s="547">
        <v>2021227.8800000001</v>
      </c>
      <c r="K486" s="547">
        <v>5197443.12</v>
      </c>
      <c r="L486" s="547">
        <v>0</v>
      </c>
      <c r="M486" s="547">
        <v>0</v>
      </c>
      <c r="N486" s="547">
        <v>0</v>
      </c>
      <c r="O486" s="547">
        <v>0</v>
      </c>
      <c r="P486" s="547">
        <v>0</v>
      </c>
      <c r="Q486" s="547">
        <v>0</v>
      </c>
      <c r="R486" s="547">
        <v>0</v>
      </c>
      <c r="S486" s="547">
        <v>0</v>
      </c>
      <c r="T486" s="547">
        <v>0</v>
      </c>
      <c r="U486" s="547">
        <v>0</v>
      </c>
      <c r="W486" s="528"/>
      <c r="X486" s="528"/>
      <c r="Y486" s="528"/>
      <c r="Z486" s="528"/>
      <c r="AA486" s="528"/>
      <c r="AB486" s="528"/>
      <c r="AC486" s="528"/>
      <c r="AD486" s="528"/>
      <c r="AE486" s="528"/>
      <c r="AF486" s="528"/>
      <c r="AG486" s="528"/>
      <c r="AH486" s="528"/>
    </row>
    <row r="487" spans="2:34" x14ac:dyDescent="0.2">
      <c r="B487" s="374" t="s">
        <v>266</v>
      </c>
      <c r="C487" s="376" t="s">
        <v>497</v>
      </c>
      <c r="D487" s="375" t="s">
        <v>140</v>
      </c>
      <c r="E487" s="376" t="s">
        <v>455</v>
      </c>
      <c r="F487" s="548">
        <v>8528026</v>
      </c>
      <c r="G487" s="547">
        <f t="shared" si="14"/>
        <v>0</v>
      </c>
      <c r="H487" s="547">
        <v>0</v>
      </c>
      <c r="I487" s="547">
        <f t="shared" si="15"/>
        <v>8528026</v>
      </c>
      <c r="J487" s="547">
        <v>1364484.16</v>
      </c>
      <c r="K487" s="547">
        <v>7163541.8399999999</v>
      </c>
      <c r="L487" s="547">
        <v>0</v>
      </c>
      <c r="M487" s="547">
        <v>0</v>
      </c>
      <c r="N487" s="547">
        <v>0</v>
      </c>
      <c r="O487" s="547">
        <v>0</v>
      </c>
      <c r="P487" s="547">
        <v>0</v>
      </c>
      <c r="Q487" s="547">
        <v>0</v>
      </c>
      <c r="R487" s="547">
        <v>0</v>
      </c>
      <c r="S487" s="547">
        <v>0</v>
      </c>
      <c r="T487" s="547">
        <v>0</v>
      </c>
      <c r="U487" s="547">
        <v>0</v>
      </c>
      <c r="W487" s="528"/>
    </row>
    <row r="488" spans="2:34" x14ac:dyDescent="0.2">
      <c r="B488" s="374" t="s">
        <v>266</v>
      </c>
      <c r="C488" s="376" t="s">
        <v>497</v>
      </c>
      <c r="D488" s="375" t="s">
        <v>140</v>
      </c>
      <c r="E488" s="376" t="s">
        <v>455</v>
      </c>
      <c r="F488" s="548">
        <v>1</v>
      </c>
      <c r="G488" s="547">
        <f t="shared" si="14"/>
        <v>1</v>
      </c>
      <c r="H488" s="547">
        <v>0</v>
      </c>
      <c r="I488" s="547">
        <f t="shared" si="15"/>
        <v>1</v>
      </c>
      <c r="J488" s="547">
        <v>0</v>
      </c>
      <c r="K488" s="547">
        <v>1</v>
      </c>
      <c r="L488" s="547">
        <v>0</v>
      </c>
      <c r="M488" s="547">
        <v>0</v>
      </c>
      <c r="N488" s="547">
        <v>0</v>
      </c>
      <c r="O488" s="547">
        <v>0</v>
      </c>
      <c r="P488" s="547">
        <v>0</v>
      </c>
      <c r="Q488" s="547">
        <v>0</v>
      </c>
      <c r="R488" s="547">
        <v>0</v>
      </c>
      <c r="S488" s="547">
        <v>0</v>
      </c>
      <c r="T488" s="547">
        <v>0</v>
      </c>
      <c r="U488" s="547">
        <v>0</v>
      </c>
    </row>
    <row r="489" spans="2:34" x14ac:dyDescent="0.2">
      <c r="B489" s="374" t="s">
        <v>266</v>
      </c>
      <c r="C489" s="376" t="s">
        <v>498</v>
      </c>
      <c r="D489" s="375" t="s">
        <v>138</v>
      </c>
      <c r="E489" s="376" t="s">
        <v>455</v>
      </c>
      <c r="F489" s="548">
        <v>2518589</v>
      </c>
      <c r="G489" s="547">
        <f t="shared" si="14"/>
        <v>0</v>
      </c>
      <c r="H489" s="547">
        <v>0</v>
      </c>
      <c r="I489" s="547">
        <f t="shared" si="15"/>
        <v>2518589</v>
      </c>
      <c r="J489" s="547">
        <v>453346.02</v>
      </c>
      <c r="K489" s="547">
        <v>2065242.98</v>
      </c>
      <c r="L489" s="547">
        <v>0</v>
      </c>
      <c r="M489" s="547">
        <v>0</v>
      </c>
      <c r="N489" s="547">
        <v>0</v>
      </c>
      <c r="O489" s="547">
        <v>0</v>
      </c>
      <c r="P489" s="547">
        <v>0</v>
      </c>
      <c r="Q489" s="547">
        <v>0</v>
      </c>
      <c r="R489" s="547">
        <v>0</v>
      </c>
      <c r="S489" s="547">
        <v>0</v>
      </c>
      <c r="T489" s="547">
        <v>0</v>
      </c>
      <c r="U489" s="547">
        <v>0</v>
      </c>
    </row>
    <row r="490" spans="2:34" x14ac:dyDescent="0.2">
      <c r="B490" s="374" t="s">
        <v>266</v>
      </c>
      <c r="C490" s="376" t="s">
        <v>499</v>
      </c>
      <c r="D490" s="375" t="s">
        <v>140</v>
      </c>
      <c r="E490" s="376" t="s">
        <v>415</v>
      </c>
      <c r="F490" s="548">
        <v>3</v>
      </c>
      <c r="G490" s="547">
        <f t="shared" si="14"/>
        <v>3</v>
      </c>
      <c r="H490" s="547">
        <v>0</v>
      </c>
      <c r="I490" s="547">
        <f t="shared" si="15"/>
        <v>3</v>
      </c>
      <c r="J490" s="547">
        <v>0</v>
      </c>
      <c r="K490" s="547">
        <v>3</v>
      </c>
      <c r="L490" s="547">
        <v>0</v>
      </c>
      <c r="M490" s="547">
        <v>0</v>
      </c>
      <c r="N490" s="547">
        <v>0</v>
      </c>
      <c r="O490" s="547">
        <v>0</v>
      </c>
      <c r="P490" s="547">
        <v>0</v>
      </c>
      <c r="Q490" s="547">
        <v>0</v>
      </c>
      <c r="R490" s="547">
        <v>0</v>
      </c>
      <c r="S490" s="547">
        <v>0</v>
      </c>
      <c r="T490" s="547">
        <v>0</v>
      </c>
      <c r="U490" s="547">
        <v>0</v>
      </c>
    </row>
    <row r="491" spans="2:34" x14ac:dyDescent="0.2">
      <c r="B491" s="374" t="s">
        <v>266</v>
      </c>
      <c r="C491" s="376" t="s">
        <v>500</v>
      </c>
      <c r="D491" s="375" t="s">
        <v>140</v>
      </c>
      <c r="E491" s="376" t="s">
        <v>415</v>
      </c>
      <c r="F491" s="548">
        <v>15951719</v>
      </c>
      <c r="G491" s="547">
        <f t="shared" si="14"/>
        <v>0</v>
      </c>
      <c r="H491" s="547">
        <v>0</v>
      </c>
      <c r="I491" s="547">
        <f t="shared" si="15"/>
        <v>15951719</v>
      </c>
      <c r="J491" s="547">
        <v>10687651.73</v>
      </c>
      <c r="K491" s="547">
        <v>0</v>
      </c>
      <c r="L491" s="547">
        <v>5264067.2699999996</v>
      </c>
      <c r="M491" s="547">
        <v>0</v>
      </c>
      <c r="N491" s="547">
        <v>0</v>
      </c>
      <c r="O491" s="547">
        <v>0</v>
      </c>
      <c r="P491" s="547">
        <v>0</v>
      </c>
      <c r="Q491" s="547">
        <v>0</v>
      </c>
      <c r="R491" s="547">
        <v>0</v>
      </c>
      <c r="S491" s="547">
        <v>0</v>
      </c>
      <c r="T491" s="547">
        <v>0</v>
      </c>
      <c r="U491" s="547">
        <v>0</v>
      </c>
    </row>
    <row r="492" spans="2:34" x14ac:dyDescent="0.2">
      <c r="B492" s="374" t="s">
        <v>266</v>
      </c>
      <c r="C492" s="376" t="s">
        <v>501</v>
      </c>
      <c r="D492" s="375" t="s">
        <v>140</v>
      </c>
      <c r="E492" s="376" t="s">
        <v>461</v>
      </c>
      <c r="F492" s="548">
        <v>7996842</v>
      </c>
      <c r="G492" s="547">
        <f t="shared" ref="G492:G555" si="16">IF(F492&lt;1000,F492,F492*$BC$44)</f>
        <v>0</v>
      </c>
      <c r="H492" s="547">
        <v>0</v>
      </c>
      <c r="I492" s="547">
        <f t="shared" si="15"/>
        <v>7996842</v>
      </c>
      <c r="J492" s="547">
        <v>7277126.2199999997</v>
      </c>
      <c r="K492" s="547">
        <v>0</v>
      </c>
      <c r="L492" s="547">
        <v>0</v>
      </c>
      <c r="M492" s="547">
        <v>0</v>
      </c>
      <c r="N492" s="547">
        <v>0</v>
      </c>
      <c r="O492" s="547">
        <v>0</v>
      </c>
      <c r="P492" s="547">
        <v>0</v>
      </c>
      <c r="Q492" s="547">
        <v>0</v>
      </c>
      <c r="R492" s="547">
        <v>719715.78</v>
      </c>
      <c r="S492" s="547">
        <v>0</v>
      </c>
      <c r="T492" s="547">
        <v>0</v>
      </c>
      <c r="U492" s="547">
        <v>0</v>
      </c>
    </row>
    <row r="493" spans="2:34" x14ac:dyDescent="0.2">
      <c r="B493" s="374" t="s">
        <v>266</v>
      </c>
      <c r="C493" s="376" t="s">
        <v>502</v>
      </c>
      <c r="D493" s="375" t="s">
        <v>138</v>
      </c>
      <c r="E493" s="376" t="s">
        <v>461</v>
      </c>
      <c r="F493" s="548">
        <v>1</v>
      </c>
      <c r="G493" s="547">
        <f t="shared" si="16"/>
        <v>1</v>
      </c>
      <c r="H493" s="547">
        <v>0</v>
      </c>
      <c r="I493" s="547">
        <f t="shared" si="15"/>
        <v>1</v>
      </c>
      <c r="J493" s="547">
        <v>1</v>
      </c>
      <c r="K493" s="547">
        <v>0</v>
      </c>
      <c r="L493" s="547">
        <v>0</v>
      </c>
      <c r="M493" s="547">
        <v>0</v>
      </c>
      <c r="N493" s="547">
        <v>0</v>
      </c>
      <c r="O493" s="547">
        <v>0</v>
      </c>
      <c r="P493" s="547">
        <v>0</v>
      </c>
      <c r="Q493" s="547">
        <v>0</v>
      </c>
      <c r="R493" s="547">
        <v>0</v>
      </c>
      <c r="S493" s="547">
        <v>0</v>
      </c>
      <c r="T493" s="547">
        <v>0</v>
      </c>
      <c r="U493" s="547">
        <v>0</v>
      </c>
    </row>
    <row r="494" spans="2:34" x14ac:dyDescent="0.2">
      <c r="B494" s="374" t="s">
        <v>266</v>
      </c>
      <c r="C494" s="376" t="s">
        <v>503</v>
      </c>
      <c r="D494" s="375" t="s">
        <v>140</v>
      </c>
      <c r="E494" s="376" t="s">
        <v>504</v>
      </c>
      <c r="F494" s="548">
        <v>1922051</v>
      </c>
      <c r="G494" s="547">
        <f t="shared" si="16"/>
        <v>0</v>
      </c>
      <c r="H494" s="547">
        <v>0</v>
      </c>
      <c r="I494" s="547">
        <f t="shared" si="15"/>
        <v>1922051</v>
      </c>
      <c r="J494" s="547">
        <v>160170.91666666666</v>
      </c>
      <c r="K494" s="547">
        <v>160170.91666666666</v>
      </c>
      <c r="L494" s="547">
        <v>160170.91666666666</v>
      </c>
      <c r="M494" s="547">
        <v>160170.91666666666</v>
      </c>
      <c r="N494" s="547">
        <v>160170.91666666666</v>
      </c>
      <c r="O494" s="547">
        <v>160170.91666666666</v>
      </c>
      <c r="P494" s="547">
        <v>160170.91666666666</v>
      </c>
      <c r="Q494" s="547">
        <v>160170.91666666666</v>
      </c>
      <c r="R494" s="547">
        <v>160170.91666666666</v>
      </c>
      <c r="S494" s="547">
        <v>160170.91666666666</v>
      </c>
      <c r="T494" s="547">
        <v>160170.91666666666</v>
      </c>
      <c r="U494" s="547">
        <v>160170.91666666666</v>
      </c>
      <c r="W494" s="528"/>
    </row>
    <row r="495" spans="2:34" x14ac:dyDescent="0.2">
      <c r="B495" s="374" t="s">
        <v>266</v>
      </c>
      <c r="C495" s="376" t="s">
        <v>503</v>
      </c>
      <c r="D495" s="375" t="s">
        <v>140</v>
      </c>
      <c r="E495" s="376" t="s">
        <v>504</v>
      </c>
      <c r="F495" s="548">
        <v>3031384</v>
      </c>
      <c r="G495" s="547">
        <f t="shared" si="16"/>
        <v>0</v>
      </c>
      <c r="H495" s="547">
        <v>0</v>
      </c>
      <c r="I495" s="547">
        <f t="shared" si="15"/>
        <v>3031384</v>
      </c>
      <c r="J495" s="547">
        <v>252615.33333333334</v>
      </c>
      <c r="K495" s="547">
        <v>252615.33333333334</v>
      </c>
      <c r="L495" s="547">
        <v>252615.33333333334</v>
      </c>
      <c r="M495" s="547">
        <v>252615.33333333334</v>
      </c>
      <c r="N495" s="547">
        <v>252615.33333333334</v>
      </c>
      <c r="O495" s="547">
        <v>252615.33333333334</v>
      </c>
      <c r="P495" s="547">
        <v>252615.33333333334</v>
      </c>
      <c r="Q495" s="547">
        <v>252615.33333333334</v>
      </c>
      <c r="R495" s="547">
        <v>252615.33333333334</v>
      </c>
      <c r="S495" s="547">
        <v>252615.33333333334</v>
      </c>
      <c r="T495" s="547">
        <v>252615.33333333334</v>
      </c>
      <c r="U495" s="547">
        <v>252615.33333333334</v>
      </c>
      <c r="W495" s="528"/>
    </row>
    <row r="496" spans="2:34" x14ac:dyDescent="0.2">
      <c r="B496" s="374" t="s">
        <v>266</v>
      </c>
      <c r="C496" s="376" t="s">
        <v>503</v>
      </c>
      <c r="D496" s="375" t="s">
        <v>140</v>
      </c>
      <c r="E496" s="376" t="s">
        <v>504</v>
      </c>
      <c r="F496" s="548">
        <v>2131667</v>
      </c>
      <c r="G496" s="547">
        <f t="shared" si="16"/>
        <v>0</v>
      </c>
      <c r="H496" s="547">
        <v>0</v>
      </c>
      <c r="I496" s="547">
        <f t="shared" si="15"/>
        <v>2131667</v>
      </c>
      <c r="J496" s="547">
        <v>177638.91666666666</v>
      </c>
      <c r="K496" s="547">
        <v>177638.91666666666</v>
      </c>
      <c r="L496" s="547">
        <v>177638.91666666666</v>
      </c>
      <c r="M496" s="547">
        <v>177638.91666666666</v>
      </c>
      <c r="N496" s="547">
        <v>177638.91666666666</v>
      </c>
      <c r="O496" s="547">
        <v>177638.91666666666</v>
      </c>
      <c r="P496" s="547">
        <v>177638.91666666666</v>
      </c>
      <c r="Q496" s="547">
        <v>177638.91666666666</v>
      </c>
      <c r="R496" s="547">
        <v>177638.91666666666</v>
      </c>
      <c r="S496" s="547">
        <v>177638.91666666666</v>
      </c>
      <c r="T496" s="547">
        <v>177638.91666666666</v>
      </c>
      <c r="U496" s="547">
        <v>177638.91666666666</v>
      </c>
      <c r="W496" s="528"/>
    </row>
    <row r="497" spans="2:23" x14ac:dyDescent="0.2">
      <c r="B497" s="374" t="s">
        <v>266</v>
      </c>
      <c r="C497" s="376" t="s">
        <v>503</v>
      </c>
      <c r="D497" s="375" t="s">
        <v>140</v>
      </c>
      <c r="E497" s="376" t="s">
        <v>504</v>
      </c>
      <c r="F497" s="548">
        <v>1358585</v>
      </c>
      <c r="G497" s="547">
        <f t="shared" si="16"/>
        <v>0</v>
      </c>
      <c r="H497" s="547">
        <v>0</v>
      </c>
      <c r="I497" s="547">
        <f t="shared" si="15"/>
        <v>1358585</v>
      </c>
      <c r="J497" s="547">
        <v>113215.41666666667</v>
      </c>
      <c r="K497" s="547">
        <v>113215.41666666667</v>
      </c>
      <c r="L497" s="547">
        <v>113215.41666666667</v>
      </c>
      <c r="M497" s="547">
        <v>113215.41666666667</v>
      </c>
      <c r="N497" s="547">
        <v>113215.41666666667</v>
      </c>
      <c r="O497" s="547">
        <v>113215.41666666667</v>
      </c>
      <c r="P497" s="547">
        <v>113215.41666666667</v>
      </c>
      <c r="Q497" s="547">
        <v>113215.41666666667</v>
      </c>
      <c r="R497" s="547">
        <v>113215.41666666667</v>
      </c>
      <c r="S497" s="547">
        <v>113215.41666666667</v>
      </c>
      <c r="T497" s="547">
        <v>113215.41666666667</v>
      </c>
      <c r="U497" s="547">
        <v>113215.41666666667</v>
      </c>
      <c r="W497" s="528"/>
    </row>
    <row r="498" spans="2:23" x14ac:dyDescent="0.2">
      <c r="B498" s="374" t="s">
        <v>266</v>
      </c>
      <c r="C498" s="376" t="s">
        <v>503</v>
      </c>
      <c r="D498" s="375" t="s">
        <v>140</v>
      </c>
      <c r="E498" s="376" t="s">
        <v>504</v>
      </c>
      <c r="F498" s="548">
        <v>2781426</v>
      </c>
      <c r="G498" s="547">
        <f t="shared" si="16"/>
        <v>0</v>
      </c>
      <c r="H498" s="547">
        <v>0</v>
      </c>
      <c r="I498" s="547">
        <f t="shared" si="15"/>
        <v>2781426</v>
      </c>
      <c r="J498" s="547">
        <v>231785.5</v>
      </c>
      <c r="K498" s="547">
        <v>231785.5</v>
      </c>
      <c r="L498" s="547">
        <v>231785.5</v>
      </c>
      <c r="M498" s="547">
        <v>231785.5</v>
      </c>
      <c r="N498" s="547">
        <v>231785.5</v>
      </c>
      <c r="O498" s="547">
        <v>231785.5</v>
      </c>
      <c r="P498" s="547">
        <v>231785.5</v>
      </c>
      <c r="Q498" s="547">
        <v>231785.5</v>
      </c>
      <c r="R498" s="547">
        <v>231785.5</v>
      </c>
      <c r="S498" s="547">
        <v>231785.5</v>
      </c>
      <c r="T498" s="547">
        <v>231785.5</v>
      </c>
      <c r="U498" s="547">
        <v>231785.5</v>
      </c>
      <c r="W498" s="528"/>
    </row>
    <row r="499" spans="2:23" x14ac:dyDescent="0.2">
      <c r="B499" s="374" t="s">
        <v>266</v>
      </c>
      <c r="C499" s="376" t="s">
        <v>503</v>
      </c>
      <c r="D499" s="375" t="s">
        <v>140</v>
      </c>
      <c r="E499" s="376" t="s">
        <v>504</v>
      </c>
      <c r="F499" s="548">
        <v>12876480</v>
      </c>
      <c r="G499" s="547">
        <f t="shared" si="16"/>
        <v>0</v>
      </c>
      <c r="H499" s="547">
        <v>0</v>
      </c>
      <c r="I499" s="547">
        <f t="shared" si="15"/>
        <v>12876480</v>
      </c>
      <c r="J499" s="547">
        <v>1073040</v>
      </c>
      <c r="K499" s="547">
        <v>1073040</v>
      </c>
      <c r="L499" s="547">
        <v>1073040</v>
      </c>
      <c r="M499" s="547">
        <v>1073040</v>
      </c>
      <c r="N499" s="547">
        <v>1073040</v>
      </c>
      <c r="O499" s="547">
        <v>1073040</v>
      </c>
      <c r="P499" s="547">
        <v>1073040</v>
      </c>
      <c r="Q499" s="547">
        <v>1073040</v>
      </c>
      <c r="R499" s="547">
        <v>1073040</v>
      </c>
      <c r="S499" s="547">
        <v>1073040</v>
      </c>
      <c r="T499" s="547">
        <v>1073040</v>
      </c>
      <c r="U499" s="547">
        <v>1073040</v>
      </c>
      <c r="W499" s="528"/>
    </row>
    <row r="500" spans="2:23" x14ac:dyDescent="0.2">
      <c r="B500" s="374" t="s">
        <v>266</v>
      </c>
      <c r="C500" s="376" t="s">
        <v>503</v>
      </c>
      <c r="D500" s="375" t="s">
        <v>140</v>
      </c>
      <c r="E500" s="376" t="s">
        <v>504</v>
      </c>
      <c r="F500" s="548">
        <v>8521207</v>
      </c>
      <c r="G500" s="547">
        <f t="shared" si="16"/>
        <v>0</v>
      </c>
      <c r="H500" s="547">
        <v>0</v>
      </c>
      <c r="I500" s="547">
        <f t="shared" si="15"/>
        <v>8521207</v>
      </c>
      <c r="J500" s="547">
        <v>710100.58333333337</v>
      </c>
      <c r="K500" s="547">
        <v>710100.58333333337</v>
      </c>
      <c r="L500" s="547">
        <v>710100.58333333337</v>
      </c>
      <c r="M500" s="547">
        <v>710100.58333333337</v>
      </c>
      <c r="N500" s="547">
        <v>710100.58333333337</v>
      </c>
      <c r="O500" s="547">
        <v>710100.58333333337</v>
      </c>
      <c r="P500" s="547">
        <v>710100.58333333337</v>
      </c>
      <c r="Q500" s="547">
        <v>710100.58333333337</v>
      </c>
      <c r="R500" s="547">
        <v>710100.58333333337</v>
      </c>
      <c r="S500" s="547">
        <v>710100.58333333337</v>
      </c>
      <c r="T500" s="547">
        <v>710100.58333333337</v>
      </c>
      <c r="U500" s="547">
        <v>710100.58333333337</v>
      </c>
      <c r="W500" s="528"/>
    </row>
    <row r="501" spans="2:23" x14ac:dyDescent="0.2">
      <c r="B501" s="374" t="s">
        <v>266</v>
      </c>
      <c r="C501" s="376" t="s">
        <v>503</v>
      </c>
      <c r="D501" s="375" t="s">
        <v>140</v>
      </c>
      <c r="E501" s="376" t="s">
        <v>504</v>
      </c>
      <c r="F501" s="548">
        <v>7334458</v>
      </c>
      <c r="G501" s="547">
        <f t="shared" si="16"/>
        <v>0</v>
      </c>
      <c r="H501" s="547">
        <v>0</v>
      </c>
      <c r="I501" s="547">
        <f t="shared" si="15"/>
        <v>7334458</v>
      </c>
      <c r="J501" s="547">
        <v>611204.83333333337</v>
      </c>
      <c r="K501" s="547">
        <v>611204.83333333337</v>
      </c>
      <c r="L501" s="547">
        <v>611204.83333333337</v>
      </c>
      <c r="M501" s="547">
        <v>611204.83333333337</v>
      </c>
      <c r="N501" s="547">
        <v>611204.83333333337</v>
      </c>
      <c r="O501" s="547">
        <v>611204.83333333337</v>
      </c>
      <c r="P501" s="547">
        <v>611204.83333333337</v>
      </c>
      <c r="Q501" s="547">
        <v>611204.83333333337</v>
      </c>
      <c r="R501" s="547">
        <v>611204.83333333337</v>
      </c>
      <c r="S501" s="547">
        <v>611204.83333333337</v>
      </c>
      <c r="T501" s="547">
        <v>611204.83333333337</v>
      </c>
      <c r="U501" s="547">
        <v>611204.83333333337</v>
      </c>
      <c r="W501" s="528"/>
    </row>
    <row r="502" spans="2:23" x14ac:dyDescent="0.2">
      <c r="B502" s="374" t="s">
        <v>266</v>
      </c>
      <c r="C502" s="376" t="s">
        <v>503</v>
      </c>
      <c r="D502" s="375" t="s">
        <v>140</v>
      </c>
      <c r="E502" s="376" t="s">
        <v>504</v>
      </c>
      <c r="F502" s="548">
        <v>7295168</v>
      </c>
      <c r="G502" s="547">
        <f t="shared" si="16"/>
        <v>0</v>
      </c>
      <c r="H502" s="547">
        <v>0</v>
      </c>
      <c r="I502" s="547">
        <f t="shared" si="15"/>
        <v>7295168</v>
      </c>
      <c r="J502" s="547">
        <v>607930.66666666663</v>
      </c>
      <c r="K502" s="547">
        <v>607930.66666666663</v>
      </c>
      <c r="L502" s="547">
        <v>607930.66666666663</v>
      </c>
      <c r="M502" s="547">
        <v>607930.66666666663</v>
      </c>
      <c r="N502" s="547">
        <v>607930.66666666663</v>
      </c>
      <c r="O502" s="547">
        <v>607930.66666666663</v>
      </c>
      <c r="P502" s="547">
        <v>607930.66666666663</v>
      </c>
      <c r="Q502" s="547">
        <v>607930.66666666663</v>
      </c>
      <c r="R502" s="547">
        <v>607930.66666666663</v>
      </c>
      <c r="S502" s="547">
        <v>607930.66666666663</v>
      </c>
      <c r="T502" s="547">
        <v>607930.66666666663</v>
      </c>
      <c r="U502" s="547">
        <v>607930.66666666663</v>
      </c>
      <c r="W502" s="528"/>
    </row>
    <row r="503" spans="2:23" x14ac:dyDescent="0.2">
      <c r="B503" s="374" t="s">
        <v>266</v>
      </c>
      <c r="C503" s="376" t="s">
        <v>503</v>
      </c>
      <c r="D503" s="375" t="s">
        <v>140</v>
      </c>
      <c r="E503" s="376" t="s">
        <v>504</v>
      </c>
      <c r="F503" s="548">
        <v>2648143</v>
      </c>
      <c r="G503" s="547">
        <f t="shared" si="16"/>
        <v>0</v>
      </c>
      <c r="H503" s="547">
        <v>0</v>
      </c>
      <c r="I503" s="547">
        <f t="shared" si="15"/>
        <v>2648143</v>
      </c>
      <c r="J503" s="547">
        <v>220678.58333333334</v>
      </c>
      <c r="K503" s="547">
        <v>220678.58333333334</v>
      </c>
      <c r="L503" s="547">
        <v>220678.58333333334</v>
      </c>
      <c r="M503" s="547">
        <v>220678.58333333334</v>
      </c>
      <c r="N503" s="547">
        <v>220678.58333333334</v>
      </c>
      <c r="O503" s="547">
        <v>220678.58333333334</v>
      </c>
      <c r="P503" s="547">
        <v>220678.58333333334</v>
      </c>
      <c r="Q503" s="547">
        <v>220678.58333333334</v>
      </c>
      <c r="R503" s="547">
        <v>220678.58333333334</v>
      </c>
      <c r="S503" s="547">
        <v>220678.58333333334</v>
      </c>
      <c r="T503" s="547">
        <v>220678.58333333334</v>
      </c>
      <c r="U503" s="547">
        <v>220678.58333333334</v>
      </c>
      <c r="W503" s="528"/>
    </row>
    <row r="504" spans="2:23" x14ac:dyDescent="0.2">
      <c r="B504" s="374" t="s">
        <v>266</v>
      </c>
      <c r="C504" s="376" t="s">
        <v>503</v>
      </c>
      <c r="D504" s="375" t="s">
        <v>140</v>
      </c>
      <c r="E504" s="376" t="s">
        <v>504</v>
      </c>
      <c r="F504" s="548">
        <v>8693295</v>
      </c>
      <c r="G504" s="547">
        <f t="shared" si="16"/>
        <v>0</v>
      </c>
      <c r="H504" s="547">
        <v>0</v>
      </c>
      <c r="I504" s="547">
        <f t="shared" si="15"/>
        <v>8693295</v>
      </c>
      <c r="J504" s="547">
        <v>724441.25</v>
      </c>
      <c r="K504" s="547">
        <v>724441.25</v>
      </c>
      <c r="L504" s="547">
        <v>724441.25</v>
      </c>
      <c r="M504" s="547">
        <v>724441.25</v>
      </c>
      <c r="N504" s="547">
        <v>724441.25</v>
      </c>
      <c r="O504" s="547">
        <v>724441.25</v>
      </c>
      <c r="P504" s="547">
        <v>724441.25</v>
      </c>
      <c r="Q504" s="547">
        <v>724441.25</v>
      </c>
      <c r="R504" s="547">
        <v>724441.25</v>
      </c>
      <c r="S504" s="547">
        <v>724441.25</v>
      </c>
      <c r="T504" s="547">
        <v>724441.25</v>
      </c>
      <c r="U504" s="547">
        <v>724441.25</v>
      </c>
      <c r="W504" s="528"/>
    </row>
    <row r="505" spans="2:23" x14ac:dyDescent="0.2">
      <c r="B505" s="374" t="s">
        <v>266</v>
      </c>
      <c r="C505" s="376" t="s">
        <v>505</v>
      </c>
      <c r="D505" s="375" t="s">
        <v>140</v>
      </c>
      <c r="E505" s="376" t="s">
        <v>504</v>
      </c>
      <c r="F505" s="548">
        <v>19458</v>
      </c>
      <c r="G505" s="547">
        <f t="shared" si="16"/>
        <v>0</v>
      </c>
      <c r="H505" s="547">
        <v>0</v>
      </c>
      <c r="I505" s="547">
        <f t="shared" si="15"/>
        <v>19458</v>
      </c>
      <c r="J505" s="547">
        <v>1621.5</v>
      </c>
      <c r="K505" s="547">
        <v>1621.5</v>
      </c>
      <c r="L505" s="547">
        <v>1621.5</v>
      </c>
      <c r="M505" s="547">
        <v>1621.5</v>
      </c>
      <c r="N505" s="547">
        <v>1621.5</v>
      </c>
      <c r="O505" s="547">
        <v>1621.5</v>
      </c>
      <c r="P505" s="547">
        <v>1621.5</v>
      </c>
      <c r="Q505" s="547">
        <v>1621.5</v>
      </c>
      <c r="R505" s="547">
        <v>1621.5</v>
      </c>
      <c r="S505" s="547">
        <v>1621.5</v>
      </c>
      <c r="T505" s="547">
        <v>1621.5</v>
      </c>
      <c r="U505" s="547">
        <v>1621.5</v>
      </c>
      <c r="W505" s="528"/>
    </row>
    <row r="506" spans="2:23" x14ac:dyDescent="0.2">
      <c r="B506" s="374" t="s">
        <v>266</v>
      </c>
      <c r="C506" s="376" t="s">
        <v>505</v>
      </c>
      <c r="D506" s="375" t="s">
        <v>140</v>
      </c>
      <c r="E506" s="376" t="s">
        <v>504</v>
      </c>
      <c r="F506" s="548">
        <v>1</v>
      </c>
      <c r="G506" s="547">
        <f t="shared" si="16"/>
        <v>1</v>
      </c>
      <c r="H506" s="547">
        <v>0</v>
      </c>
      <c r="I506" s="547">
        <f t="shared" si="15"/>
        <v>1</v>
      </c>
      <c r="J506" s="547">
        <v>1</v>
      </c>
      <c r="K506" s="547">
        <v>0</v>
      </c>
      <c r="L506" s="547">
        <v>0</v>
      </c>
      <c r="M506" s="547">
        <v>0</v>
      </c>
      <c r="N506" s="547">
        <v>0</v>
      </c>
      <c r="O506" s="547">
        <v>0</v>
      </c>
      <c r="P506" s="547">
        <v>0</v>
      </c>
      <c r="Q506" s="547">
        <v>0</v>
      </c>
      <c r="R506" s="547">
        <v>0</v>
      </c>
      <c r="S506" s="547">
        <v>0</v>
      </c>
      <c r="T506" s="547">
        <v>0</v>
      </c>
      <c r="U506" s="547">
        <v>0</v>
      </c>
      <c r="W506" s="528"/>
    </row>
    <row r="507" spans="2:23" x14ac:dyDescent="0.2">
      <c r="B507" s="374" t="s">
        <v>266</v>
      </c>
      <c r="C507" s="376" t="s">
        <v>505</v>
      </c>
      <c r="D507" s="375" t="s">
        <v>140</v>
      </c>
      <c r="E507" s="376" t="s">
        <v>504</v>
      </c>
      <c r="F507" s="548">
        <v>34250</v>
      </c>
      <c r="G507" s="547">
        <f t="shared" si="16"/>
        <v>0</v>
      </c>
      <c r="H507" s="547">
        <v>0</v>
      </c>
      <c r="I507" s="547">
        <f t="shared" si="15"/>
        <v>34250</v>
      </c>
      <c r="J507" s="547">
        <v>2854.1666666666665</v>
      </c>
      <c r="K507" s="547">
        <v>2854.1666666666665</v>
      </c>
      <c r="L507" s="547">
        <v>2854.1666666666665</v>
      </c>
      <c r="M507" s="547">
        <v>2854.1666666666665</v>
      </c>
      <c r="N507" s="547">
        <v>2854.1666666666665</v>
      </c>
      <c r="O507" s="547">
        <v>2854.1666666666665</v>
      </c>
      <c r="P507" s="547">
        <v>2854.1666666666665</v>
      </c>
      <c r="Q507" s="547">
        <v>2854.1666666666665</v>
      </c>
      <c r="R507" s="547">
        <v>2854.1666666666665</v>
      </c>
      <c r="S507" s="547">
        <v>2854.1666666666665</v>
      </c>
      <c r="T507" s="547">
        <v>2854.1666666666665</v>
      </c>
      <c r="U507" s="547">
        <v>2854.1666666666665</v>
      </c>
      <c r="W507" s="528"/>
    </row>
    <row r="508" spans="2:23" x14ac:dyDescent="0.2">
      <c r="B508" s="374" t="s">
        <v>266</v>
      </c>
      <c r="C508" s="376" t="s">
        <v>505</v>
      </c>
      <c r="D508" s="375" t="s">
        <v>140</v>
      </c>
      <c r="E508" s="376" t="s">
        <v>504</v>
      </c>
      <c r="F508" s="548">
        <v>5515</v>
      </c>
      <c r="G508" s="547">
        <f t="shared" si="16"/>
        <v>0</v>
      </c>
      <c r="H508" s="547">
        <v>0</v>
      </c>
      <c r="I508" s="547">
        <f t="shared" si="15"/>
        <v>5515</v>
      </c>
      <c r="J508" s="547">
        <v>459.58333333333331</v>
      </c>
      <c r="K508" s="547">
        <v>459.58333333333331</v>
      </c>
      <c r="L508" s="547">
        <v>459.58333333333331</v>
      </c>
      <c r="M508" s="547">
        <v>459.58333333333331</v>
      </c>
      <c r="N508" s="547">
        <v>459.58333333333331</v>
      </c>
      <c r="O508" s="547">
        <v>459.58333333333331</v>
      </c>
      <c r="P508" s="547">
        <v>459.58333333333331</v>
      </c>
      <c r="Q508" s="547">
        <v>459.58333333333331</v>
      </c>
      <c r="R508" s="547">
        <v>459.58333333333331</v>
      </c>
      <c r="S508" s="547">
        <v>459.58333333333331</v>
      </c>
      <c r="T508" s="547">
        <v>459.58333333333331</v>
      </c>
      <c r="U508" s="547">
        <v>459.58333333333331</v>
      </c>
      <c r="W508" s="528"/>
    </row>
    <row r="509" spans="2:23" x14ac:dyDescent="0.2">
      <c r="B509" s="374" t="s">
        <v>266</v>
      </c>
      <c r="C509" s="376" t="s">
        <v>505</v>
      </c>
      <c r="D509" s="375" t="s">
        <v>140</v>
      </c>
      <c r="E509" s="376" t="s">
        <v>504</v>
      </c>
      <c r="F509" s="548">
        <v>13420</v>
      </c>
      <c r="G509" s="547">
        <f t="shared" si="16"/>
        <v>0</v>
      </c>
      <c r="H509" s="547">
        <v>0</v>
      </c>
      <c r="I509" s="547">
        <f t="shared" si="15"/>
        <v>13420</v>
      </c>
      <c r="J509" s="547">
        <v>1118.3333333333333</v>
      </c>
      <c r="K509" s="547">
        <v>1118.3333333333333</v>
      </c>
      <c r="L509" s="547">
        <v>1118.3333333333333</v>
      </c>
      <c r="M509" s="547">
        <v>1118.3333333333333</v>
      </c>
      <c r="N509" s="547">
        <v>1118.3333333333333</v>
      </c>
      <c r="O509" s="547">
        <v>1118.3333333333333</v>
      </c>
      <c r="P509" s="547">
        <v>1118.3333333333333</v>
      </c>
      <c r="Q509" s="547">
        <v>1118.3333333333333</v>
      </c>
      <c r="R509" s="547">
        <v>1118.3333333333333</v>
      </c>
      <c r="S509" s="547">
        <v>1118.3333333333333</v>
      </c>
      <c r="T509" s="547">
        <v>1118.3333333333333</v>
      </c>
      <c r="U509" s="547">
        <v>1118.3333333333333</v>
      </c>
      <c r="W509" s="528"/>
    </row>
    <row r="510" spans="2:23" x14ac:dyDescent="0.2">
      <c r="B510" s="374" t="s">
        <v>266</v>
      </c>
      <c r="C510" s="376" t="s">
        <v>505</v>
      </c>
      <c r="D510" s="375" t="s">
        <v>140</v>
      </c>
      <c r="E510" s="376" t="s">
        <v>504</v>
      </c>
      <c r="F510" s="548">
        <v>236830</v>
      </c>
      <c r="G510" s="547">
        <f t="shared" si="16"/>
        <v>0</v>
      </c>
      <c r="H510" s="547">
        <v>0</v>
      </c>
      <c r="I510" s="547">
        <f t="shared" si="15"/>
        <v>236830</v>
      </c>
      <c r="J510" s="547">
        <v>19735.833333333332</v>
      </c>
      <c r="K510" s="547">
        <v>19735.833333333332</v>
      </c>
      <c r="L510" s="547">
        <v>19735.833333333332</v>
      </c>
      <c r="M510" s="547">
        <v>19735.833333333332</v>
      </c>
      <c r="N510" s="547">
        <v>19735.833333333332</v>
      </c>
      <c r="O510" s="547">
        <v>19735.833333333332</v>
      </c>
      <c r="P510" s="547">
        <v>19735.833333333332</v>
      </c>
      <c r="Q510" s="547">
        <v>19735.833333333332</v>
      </c>
      <c r="R510" s="547">
        <v>19735.833333333332</v>
      </c>
      <c r="S510" s="547">
        <v>19735.833333333332</v>
      </c>
      <c r="T510" s="547">
        <v>19735.833333333332</v>
      </c>
      <c r="U510" s="547">
        <v>19735.833333333332</v>
      </c>
      <c r="W510" s="528"/>
    </row>
    <row r="511" spans="2:23" x14ac:dyDescent="0.2">
      <c r="B511" s="374" t="s">
        <v>266</v>
      </c>
      <c r="C511" s="376" t="s">
        <v>505</v>
      </c>
      <c r="D511" s="375" t="s">
        <v>140</v>
      </c>
      <c r="E511" s="376" t="s">
        <v>504</v>
      </c>
      <c r="F511" s="548">
        <v>1</v>
      </c>
      <c r="G511" s="547">
        <f t="shared" si="16"/>
        <v>1</v>
      </c>
      <c r="H511" s="547">
        <v>0</v>
      </c>
      <c r="I511" s="547">
        <f t="shared" si="15"/>
        <v>1</v>
      </c>
      <c r="J511" s="547">
        <v>1</v>
      </c>
      <c r="K511" s="547">
        <v>0</v>
      </c>
      <c r="L511" s="547">
        <v>0</v>
      </c>
      <c r="M511" s="547">
        <v>0</v>
      </c>
      <c r="N511" s="547">
        <v>0</v>
      </c>
      <c r="O511" s="547">
        <v>0</v>
      </c>
      <c r="P511" s="547">
        <v>0</v>
      </c>
      <c r="Q511" s="547">
        <v>0</v>
      </c>
      <c r="R511" s="547">
        <v>0</v>
      </c>
      <c r="S511" s="547">
        <v>0</v>
      </c>
      <c r="T511" s="547">
        <v>0</v>
      </c>
      <c r="U511" s="547">
        <v>0</v>
      </c>
      <c r="W511" s="528"/>
    </row>
    <row r="512" spans="2:23" x14ac:dyDescent="0.2">
      <c r="B512" s="374" t="s">
        <v>266</v>
      </c>
      <c r="C512" s="376" t="s">
        <v>505</v>
      </c>
      <c r="D512" s="375" t="s">
        <v>140</v>
      </c>
      <c r="E512" s="376" t="s">
        <v>504</v>
      </c>
      <c r="F512" s="548">
        <v>116398</v>
      </c>
      <c r="G512" s="547">
        <f t="shared" si="16"/>
        <v>0</v>
      </c>
      <c r="H512" s="547">
        <v>0</v>
      </c>
      <c r="I512" s="547">
        <f t="shared" si="15"/>
        <v>116398</v>
      </c>
      <c r="J512" s="547">
        <v>9699.8333333333339</v>
      </c>
      <c r="K512" s="547">
        <v>9699.8333333333339</v>
      </c>
      <c r="L512" s="547">
        <v>9699.8333333333339</v>
      </c>
      <c r="M512" s="547">
        <v>9699.8333333333339</v>
      </c>
      <c r="N512" s="547">
        <v>9699.8333333333339</v>
      </c>
      <c r="O512" s="547">
        <v>9699.8333333333339</v>
      </c>
      <c r="P512" s="547">
        <v>9699.8333333333339</v>
      </c>
      <c r="Q512" s="547">
        <v>9699.8333333333339</v>
      </c>
      <c r="R512" s="547">
        <v>9699.8333333333339</v>
      </c>
      <c r="S512" s="547">
        <v>9699.8333333333339</v>
      </c>
      <c r="T512" s="547">
        <v>9699.8333333333339</v>
      </c>
      <c r="U512" s="547">
        <v>9699.8333333333339</v>
      </c>
      <c r="W512" s="528"/>
    </row>
    <row r="513" spans="2:35" x14ac:dyDescent="0.2">
      <c r="B513" s="374" t="s">
        <v>266</v>
      </c>
      <c r="C513" s="376" t="s">
        <v>505</v>
      </c>
      <c r="D513" s="375" t="s">
        <v>140</v>
      </c>
      <c r="E513" s="376" t="s">
        <v>504</v>
      </c>
      <c r="F513" s="548">
        <v>800</v>
      </c>
      <c r="G513" s="547">
        <f t="shared" si="16"/>
        <v>800</v>
      </c>
      <c r="H513" s="547">
        <v>0</v>
      </c>
      <c r="I513" s="547">
        <f t="shared" si="15"/>
        <v>800</v>
      </c>
      <c r="J513" s="547">
        <v>66.666666666666671</v>
      </c>
      <c r="K513" s="547">
        <v>66.666666666666671</v>
      </c>
      <c r="L513" s="547">
        <v>66.666666666666671</v>
      </c>
      <c r="M513" s="547">
        <v>66.666666666666671</v>
      </c>
      <c r="N513" s="547">
        <v>66.666666666666671</v>
      </c>
      <c r="O513" s="547">
        <v>66.666666666666671</v>
      </c>
      <c r="P513" s="547">
        <v>66.666666666666671</v>
      </c>
      <c r="Q513" s="547">
        <v>66.666666666666671</v>
      </c>
      <c r="R513" s="547">
        <v>66.666666666666671</v>
      </c>
      <c r="S513" s="547">
        <v>66.666666666666671</v>
      </c>
      <c r="T513" s="547">
        <v>66.666666666666671</v>
      </c>
      <c r="U513" s="547">
        <v>66.666666666666671</v>
      </c>
      <c r="W513" s="528"/>
    </row>
    <row r="514" spans="2:35" x14ac:dyDescent="0.2">
      <c r="B514" s="374" t="s">
        <v>266</v>
      </c>
      <c r="C514" s="376" t="s">
        <v>505</v>
      </c>
      <c r="D514" s="375" t="s">
        <v>140</v>
      </c>
      <c r="E514" s="376" t="s">
        <v>504</v>
      </c>
      <c r="F514" s="548">
        <v>25845</v>
      </c>
      <c r="G514" s="547">
        <f t="shared" si="16"/>
        <v>0</v>
      </c>
      <c r="H514" s="547">
        <v>0</v>
      </c>
      <c r="I514" s="547">
        <f t="shared" si="15"/>
        <v>25845</v>
      </c>
      <c r="J514" s="547">
        <v>2153.75</v>
      </c>
      <c r="K514" s="547">
        <v>2153.75</v>
      </c>
      <c r="L514" s="547">
        <v>2153.75</v>
      </c>
      <c r="M514" s="547">
        <v>2153.75</v>
      </c>
      <c r="N514" s="547">
        <v>2153.75</v>
      </c>
      <c r="O514" s="547">
        <v>2153.75</v>
      </c>
      <c r="P514" s="547">
        <v>2153.75</v>
      </c>
      <c r="Q514" s="547">
        <v>2153.75</v>
      </c>
      <c r="R514" s="547">
        <v>2153.75</v>
      </c>
      <c r="S514" s="547">
        <v>2153.75</v>
      </c>
      <c r="T514" s="547">
        <v>2153.75</v>
      </c>
      <c r="U514" s="547">
        <v>2153.75</v>
      </c>
      <c r="W514" s="528"/>
    </row>
    <row r="515" spans="2:35" x14ac:dyDescent="0.2">
      <c r="B515" s="374" t="s">
        <v>266</v>
      </c>
      <c r="C515" s="376" t="s">
        <v>505</v>
      </c>
      <c r="D515" s="375" t="s">
        <v>140</v>
      </c>
      <c r="E515" s="376" t="s">
        <v>504</v>
      </c>
      <c r="F515" s="548">
        <v>1</v>
      </c>
      <c r="G515" s="547">
        <f t="shared" si="16"/>
        <v>1</v>
      </c>
      <c r="H515" s="547">
        <v>0</v>
      </c>
      <c r="I515" s="547">
        <f t="shared" si="15"/>
        <v>1</v>
      </c>
      <c r="J515" s="547">
        <v>1</v>
      </c>
      <c r="K515" s="547">
        <v>0</v>
      </c>
      <c r="L515" s="547">
        <v>0</v>
      </c>
      <c r="M515" s="547">
        <v>0</v>
      </c>
      <c r="N515" s="547">
        <v>0</v>
      </c>
      <c r="O515" s="547">
        <v>0</v>
      </c>
      <c r="P515" s="547">
        <v>0</v>
      </c>
      <c r="Q515" s="547">
        <v>0</v>
      </c>
      <c r="R515" s="547">
        <v>0</v>
      </c>
      <c r="S515" s="547">
        <v>0</v>
      </c>
      <c r="T515" s="547">
        <v>0</v>
      </c>
      <c r="U515" s="547">
        <v>0</v>
      </c>
      <c r="W515" s="528"/>
    </row>
    <row r="516" spans="2:35" x14ac:dyDescent="0.2">
      <c r="B516" s="374" t="s">
        <v>266</v>
      </c>
      <c r="C516" s="376" t="s">
        <v>506</v>
      </c>
      <c r="D516" s="375" t="s">
        <v>140</v>
      </c>
      <c r="E516" s="376" t="s">
        <v>418</v>
      </c>
      <c r="F516" s="548">
        <v>1</v>
      </c>
      <c r="G516" s="547">
        <f t="shared" si="16"/>
        <v>1</v>
      </c>
      <c r="H516" s="547">
        <v>0</v>
      </c>
      <c r="I516" s="547">
        <f t="shared" si="15"/>
        <v>1</v>
      </c>
      <c r="J516" s="547">
        <v>1</v>
      </c>
      <c r="K516" s="547">
        <v>0</v>
      </c>
      <c r="L516" s="547">
        <v>0</v>
      </c>
      <c r="M516" s="547">
        <v>0</v>
      </c>
      <c r="N516" s="547">
        <v>0</v>
      </c>
      <c r="O516" s="547">
        <v>0</v>
      </c>
      <c r="P516" s="547">
        <v>0</v>
      </c>
      <c r="Q516" s="547">
        <v>0</v>
      </c>
      <c r="R516" s="547">
        <v>0</v>
      </c>
      <c r="S516" s="547">
        <v>0</v>
      </c>
      <c r="T516" s="547">
        <v>0</v>
      </c>
      <c r="U516" s="547">
        <v>0</v>
      </c>
    </row>
    <row r="517" spans="2:35" x14ac:dyDescent="0.2">
      <c r="B517" s="374" t="s">
        <v>266</v>
      </c>
      <c r="C517" s="376" t="s">
        <v>506</v>
      </c>
      <c r="D517" s="375" t="s">
        <v>140</v>
      </c>
      <c r="E517" s="376" t="s">
        <v>418</v>
      </c>
      <c r="F517" s="548">
        <v>1</v>
      </c>
      <c r="G517" s="547">
        <f t="shared" si="16"/>
        <v>1</v>
      </c>
      <c r="H517" s="547">
        <v>0</v>
      </c>
      <c r="I517" s="547">
        <f t="shared" si="15"/>
        <v>1</v>
      </c>
      <c r="J517" s="547">
        <v>1</v>
      </c>
      <c r="K517" s="547">
        <v>0</v>
      </c>
      <c r="L517" s="547">
        <v>0</v>
      </c>
      <c r="M517" s="547">
        <v>0</v>
      </c>
      <c r="N517" s="547">
        <v>0</v>
      </c>
      <c r="O517" s="547">
        <v>0</v>
      </c>
      <c r="P517" s="547">
        <v>0</v>
      </c>
      <c r="Q517" s="547">
        <v>0</v>
      </c>
      <c r="R517" s="547">
        <v>0</v>
      </c>
      <c r="S517" s="547">
        <v>0</v>
      </c>
      <c r="T517" s="547">
        <v>0</v>
      </c>
      <c r="U517" s="547">
        <v>0</v>
      </c>
    </row>
    <row r="518" spans="2:35" x14ac:dyDescent="0.2">
      <c r="B518" s="374" t="s">
        <v>266</v>
      </c>
      <c r="C518" s="376" t="s">
        <v>507</v>
      </c>
      <c r="D518" s="375" t="s">
        <v>138</v>
      </c>
      <c r="E518" s="376" t="s">
        <v>418</v>
      </c>
      <c r="F518" s="548">
        <v>1184535</v>
      </c>
      <c r="G518" s="547">
        <f t="shared" si="16"/>
        <v>0</v>
      </c>
      <c r="H518" s="547">
        <v>0</v>
      </c>
      <c r="I518" s="547">
        <f t="shared" si="15"/>
        <v>1184535</v>
      </c>
      <c r="J518" s="547">
        <v>225061.65</v>
      </c>
      <c r="K518" s="547">
        <v>805483.8</v>
      </c>
      <c r="L518" s="547">
        <v>0</v>
      </c>
      <c r="M518" s="547">
        <v>0</v>
      </c>
      <c r="N518" s="547">
        <v>0</v>
      </c>
      <c r="O518" s="547">
        <v>0</v>
      </c>
      <c r="P518" s="547">
        <v>0</v>
      </c>
      <c r="Q518" s="547">
        <v>0</v>
      </c>
      <c r="R518" s="547">
        <v>153989.55000000002</v>
      </c>
      <c r="S518" s="547">
        <v>0</v>
      </c>
      <c r="T518" s="547">
        <v>0</v>
      </c>
      <c r="U518" s="547">
        <v>0</v>
      </c>
      <c r="W518" s="528"/>
      <c r="X518" s="528"/>
      <c r="Y518" s="528"/>
      <c r="Z518" s="528"/>
      <c r="AA518" s="528"/>
      <c r="AB518" s="528"/>
      <c r="AC518" s="528"/>
      <c r="AD518" s="528"/>
      <c r="AE518" s="528"/>
      <c r="AF518" s="528"/>
      <c r="AG518" s="528"/>
      <c r="AH518" s="528"/>
    </row>
    <row r="519" spans="2:35" x14ac:dyDescent="0.2">
      <c r="B519" s="374" t="s">
        <v>266</v>
      </c>
      <c r="C519" s="376" t="s">
        <v>507</v>
      </c>
      <c r="D519" s="375" t="s">
        <v>138</v>
      </c>
      <c r="E519" s="376" t="s">
        <v>418</v>
      </c>
      <c r="F519" s="548">
        <v>1012654</v>
      </c>
      <c r="G519" s="547">
        <f t="shared" si="16"/>
        <v>0</v>
      </c>
      <c r="H519" s="547">
        <v>0</v>
      </c>
      <c r="I519" s="547">
        <f t="shared" si="15"/>
        <v>1012654</v>
      </c>
      <c r="J519" s="547">
        <v>192404.26</v>
      </c>
      <c r="K519" s="547">
        <v>688604.72000000009</v>
      </c>
      <c r="L519" s="547">
        <v>0</v>
      </c>
      <c r="M519" s="547">
        <v>0</v>
      </c>
      <c r="N519" s="547">
        <v>0</v>
      </c>
      <c r="O519" s="547">
        <v>0</v>
      </c>
      <c r="P519" s="547">
        <v>0</v>
      </c>
      <c r="Q519" s="547">
        <v>0</v>
      </c>
      <c r="R519" s="547">
        <v>131645.02000000002</v>
      </c>
      <c r="S519" s="547">
        <v>0</v>
      </c>
      <c r="T519" s="547">
        <v>0</v>
      </c>
      <c r="U519" s="547">
        <v>0</v>
      </c>
      <c r="W519" s="528"/>
      <c r="X519" s="528"/>
      <c r="Y519" s="528"/>
      <c r="Z519" s="528"/>
      <c r="AA519" s="528"/>
      <c r="AB519" s="528"/>
      <c r="AC519" s="528"/>
      <c r="AD519" s="528"/>
      <c r="AE519" s="528"/>
      <c r="AF519" s="528"/>
      <c r="AG519" s="528"/>
      <c r="AH519" s="528"/>
    </row>
    <row r="520" spans="2:35" x14ac:dyDescent="0.2">
      <c r="B520" s="374" t="s">
        <v>266</v>
      </c>
      <c r="C520" s="376" t="s">
        <v>508</v>
      </c>
      <c r="D520" s="375" t="s">
        <v>138</v>
      </c>
      <c r="E520" s="376" t="s">
        <v>418</v>
      </c>
      <c r="F520" s="548">
        <v>296133</v>
      </c>
      <c r="G520" s="547">
        <f t="shared" si="16"/>
        <v>0</v>
      </c>
      <c r="H520" s="547">
        <v>0</v>
      </c>
      <c r="I520" s="547">
        <f t="shared" si="15"/>
        <v>296133</v>
      </c>
      <c r="J520" s="547">
        <v>56265.270000000004</v>
      </c>
      <c r="K520" s="547">
        <v>201370.44</v>
      </c>
      <c r="L520" s="547">
        <v>0</v>
      </c>
      <c r="M520" s="547">
        <v>0</v>
      </c>
      <c r="N520" s="547">
        <v>0</v>
      </c>
      <c r="O520" s="547">
        <v>0</v>
      </c>
      <c r="P520" s="547">
        <v>0</v>
      </c>
      <c r="Q520" s="547">
        <v>0</v>
      </c>
      <c r="R520" s="547">
        <v>38497.29</v>
      </c>
      <c r="S520" s="547">
        <v>0</v>
      </c>
      <c r="T520" s="547">
        <v>0</v>
      </c>
      <c r="U520" s="547">
        <v>0</v>
      </c>
      <c r="W520" s="528"/>
      <c r="X520" s="528"/>
      <c r="Y520" s="528"/>
      <c r="Z520" s="528"/>
      <c r="AA520" s="528"/>
      <c r="AB520" s="528"/>
      <c r="AC520" s="528"/>
      <c r="AD520" s="528"/>
      <c r="AE520" s="528"/>
      <c r="AF520" s="528"/>
      <c r="AG520" s="528"/>
      <c r="AH520" s="528"/>
    </row>
    <row r="521" spans="2:35" x14ac:dyDescent="0.2">
      <c r="B521" s="374" t="s">
        <v>266</v>
      </c>
      <c r="C521" s="376" t="s">
        <v>508</v>
      </c>
      <c r="D521" s="375" t="s">
        <v>138</v>
      </c>
      <c r="E521" s="376" t="s">
        <v>418</v>
      </c>
      <c r="F521" s="548">
        <v>253164</v>
      </c>
      <c r="G521" s="547">
        <f t="shared" si="16"/>
        <v>0</v>
      </c>
      <c r="H521" s="547">
        <v>0</v>
      </c>
      <c r="I521" s="547">
        <f t="shared" si="15"/>
        <v>253164</v>
      </c>
      <c r="J521" s="547">
        <v>48101.16</v>
      </c>
      <c r="K521" s="547">
        <v>172151.52000000002</v>
      </c>
      <c r="L521" s="547">
        <v>0</v>
      </c>
      <c r="M521" s="547">
        <v>0</v>
      </c>
      <c r="N521" s="547">
        <v>0</v>
      </c>
      <c r="O521" s="547">
        <v>0</v>
      </c>
      <c r="P521" s="547">
        <v>0</v>
      </c>
      <c r="Q521" s="547">
        <v>0</v>
      </c>
      <c r="R521" s="547">
        <v>32911.32</v>
      </c>
      <c r="S521" s="547">
        <v>0</v>
      </c>
      <c r="T521" s="547">
        <v>0</v>
      </c>
      <c r="U521" s="547">
        <v>0</v>
      </c>
      <c r="W521" s="528"/>
      <c r="X521" s="528"/>
      <c r="Y521" s="528"/>
      <c r="Z521" s="528"/>
      <c r="AA521" s="528"/>
      <c r="AB521" s="528"/>
      <c r="AC521" s="528"/>
      <c r="AD521" s="528"/>
      <c r="AE521" s="528"/>
      <c r="AF521" s="528"/>
      <c r="AG521" s="528"/>
      <c r="AH521" s="528"/>
    </row>
    <row r="522" spans="2:35" x14ac:dyDescent="0.2">
      <c r="B522" s="374" t="s">
        <v>266</v>
      </c>
      <c r="C522" s="376" t="s">
        <v>509</v>
      </c>
      <c r="D522" s="375" t="s">
        <v>140</v>
      </c>
      <c r="E522" s="376" t="s">
        <v>418</v>
      </c>
      <c r="F522" s="548">
        <v>1</v>
      </c>
      <c r="G522" s="547">
        <f t="shared" si="16"/>
        <v>1</v>
      </c>
      <c r="H522" s="547">
        <v>0</v>
      </c>
      <c r="I522" s="547">
        <f t="shared" si="15"/>
        <v>1</v>
      </c>
      <c r="J522" s="547">
        <v>1</v>
      </c>
      <c r="K522" s="547">
        <v>0</v>
      </c>
      <c r="L522" s="547">
        <v>0</v>
      </c>
      <c r="M522" s="547">
        <v>0</v>
      </c>
      <c r="N522" s="547">
        <v>0</v>
      </c>
      <c r="O522" s="547">
        <v>0</v>
      </c>
      <c r="P522" s="547">
        <v>0</v>
      </c>
      <c r="Q522" s="547">
        <v>0</v>
      </c>
      <c r="R522" s="547">
        <v>0</v>
      </c>
      <c r="S522" s="547">
        <v>0</v>
      </c>
      <c r="T522" s="547">
        <v>0</v>
      </c>
      <c r="U522" s="547">
        <v>0</v>
      </c>
    </row>
    <row r="523" spans="2:35" x14ac:dyDescent="0.2">
      <c r="B523" s="374" t="s">
        <v>266</v>
      </c>
      <c r="C523" s="376" t="s">
        <v>509</v>
      </c>
      <c r="D523" s="375" t="s">
        <v>140</v>
      </c>
      <c r="E523" s="376" t="s">
        <v>418</v>
      </c>
      <c r="F523" s="548">
        <v>1</v>
      </c>
      <c r="G523" s="547">
        <f t="shared" si="16"/>
        <v>1</v>
      </c>
      <c r="H523" s="547">
        <v>0</v>
      </c>
      <c r="I523" s="547">
        <f t="shared" si="15"/>
        <v>1</v>
      </c>
      <c r="J523" s="547">
        <v>1</v>
      </c>
      <c r="K523" s="547">
        <v>0</v>
      </c>
      <c r="L523" s="547">
        <v>0</v>
      </c>
      <c r="M523" s="547">
        <v>0</v>
      </c>
      <c r="N523" s="547">
        <v>0</v>
      </c>
      <c r="O523" s="547">
        <v>0</v>
      </c>
      <c r="P523" s="547">
        <v>0</v>
      </c>
      <c r="Q523" s="547">
        <v>0</v>
      </c>
      <c r="R523" s="547">
        <v>0</v>
      </c>
      <c r="S523" s="547">
        <v>0</v>
      </c>
      <c r="T523" s="547">
        <v>0</v>
      </c>
      <c r="U523" s="547">
        <v>0</v>
      </c>
    </row>
    <row r="524" spans="2:35" x14ac:dyDescent="0.2">
      <c r="B524" s="374" t="s">
        <v>266</v>
      </c>
      <c r="C524" s="376" t="s">
        <v>510</v>
      </c>
      <c r="D524" s="375" t="s">
        <v>178</v>
      </c>
      <c r="E524" s="376" t="s">
        <v>252</v>
      </c>
      <c r="F524" s="548">
        <v>1671714</v>
      </c>
      <c r="G524" s="547">
        <f t="shared" si="16"/>
        <v>0</v>
      </c>
      <c r="H524" s="547">
        <v>0</v>
      </c>
      <c r="I524" s="547">
        <f t="shared" si="15"/>
        <v>1671714</v>
      </c>
      <c r="J524" s="547">
        <v>167171.40000000002</v>
      </c>
      <c r="K524" s="547">
        <v>133737.12</v>
      </c>
      <c r="L524" s="547">
        <v>117019.98000000001</v>
      </c>
      <c r="M524" s="547">
        <v>133737.12</v>
      </c>
      <c r="N524" s="547">
        <v>133737.12</v>
      </c>
      <c r="O524" s="547">
        <v>167171.40000000002</v>
      </c>
      <c r="P524" s="547">
        <v>133737.12</v>
      </c>
      <c r="Q524" s="547">
        <v>117019.98000000001</v>
      </c>
      <c r="R524" s="547">
        <v>133737.12</v>
      </c>
      <c r="S524" s="547">
        <v>133737.12</v>
      </c>
      <c r="T524" s="547">
        <v>133737.12</v>
      </c>
      <c r="U524" s="547">
        <v>167171.40000000002</v>
      </c>
      <c r="W524" s="528"/>
      <c r="X524" s="528"/>
      <c r="Y524" s="528"/>
      <c r="Z524" s="528"/>
      <c r="AA524" s="528"/>
      <c r="AB524" s="528"/>
      <c r="AC524" s="528"/>
      <c r="AD524" s="528"/>
      <c r="AE524" s="528"/>
      <c r="AF524" s="528"/>
      <c r="AG524" s="528"/>
      <c r="AH524" s="528"/>
      <c r="AI524" s="528"/>
    </row>
    <row r="525" spans="2:35" x14ac:dyDescent="0.2">
      <c r="B525" s="374" t="s">
        <v>266</v>
      </c>
      <c r="C525" s="376" t="s">
        <v>511</v>
      </c>
      <c r="D525" s="375" t="s">
        <v>140</v>
      </c>
      <c r="E525" s="376" t="s">
        <v>252</v>
      </c>
      <c r="F525" s="548">
        <v>3</v>
      </c>
      <c r="G525" s="547">
        <f t="shared" si="16"/>
        <v>3</v>
      </c>
      <c r="H525" s="547">
        <v>0</v>
      </c>
      <c r="I525" s="547">
        <f t="shared" si="15"/>
        <v>3</v>
      </c>
      <c r="J525" s="547">
        <v>3</v>
      </c>
      <c r="K525" s="547">
        <v>0</v>
      </c>
      <c r="L525" s="547">
        <v>0</v>
      </c>
      <c r="M525" s="547">
        <v>0</v>
      </c>
      <c r="N525" s="547">
        <v>0</v>
      </c>
      <c r="O525" s="547">
        <v>0</v>
      </c>
      <c r="P525" s="547">
        <v>0</v>
      </c>
      <c r="Q525" s="547">
        <v>0</v>
      </c>
      <c r="R525" s="547">
        <v>0</v>
      </c>
      <c r="S525" s="547">
        <v>0</v>
      </c>
      <c r="T525" s="547">
        <v>0</v>
      </c>
      <c r="U525" s="547">
        <v>0</v>
      </c>
      <c r="W525" s="528"/>
    </row>
    <row r="526" spans="2:35" x14ac:dyDescent="0.2">
      <c r="B526" s="374" t="s">
        <v>266</v>
      </c>
      <c r="C526" s="376" t="s">
        <v>512</v>
      </c>
      <c r="D526" s="375" t="s">
        <v>140</v>
      </c>
      <c r="E526" s="376" t="s">
        <v>252</v>
      </c>
      <c r="F526" s="548">
        <v>3</v>
      </c>
      <c r="G526" s="547">
        <f t="shared" si="16"/>
        <v>3</v>
      </c>
      <c r="H526" s="547">
        <v>0</v>
      </c>
      <c r="I526" s="547">
        <f t="shared" si="15"/>
        <v>3</v>
      </c>
      <c r="J526" s="547">
        <v>3</v>
      </c>
      <c r="K526" s="547">
        <v>0</v>
      </c>
      <c r="L526" s="547">
        <v>0</v>
      </c>
      <c r="M526" s="547">
        <v>0</v>
      </c>
      <c r="N526" s="547">
        <v>0</v>
      </c>
      <c r="O526" s="547">
        <v>0</v>
      </c>
      <c r="P526" s="547">
        <v>0</v>
      </c>
      <c r="Q526" s="547">
        <v>0</v>
      </c>
      <c r="R526" s="547">
        <v>0</v>
      </c>
      <c r="S526" s="547">
        <v>0</v>
      </c>
      <c r="T526" s="547">
        <v>0</v>
      </c>
      <c r="U526" s="547">
        <v>0</v>
      </c>
      <c r="W526" s="528"/>
    </row>
    <row r="527" spans="2:35" x14ac:dyDescent="0.2">
      <c r="B527" s="374" t="s">
        <v>266</v>
      </c>
      <c r="C527" s="376" t="s">
        <v>513</v>
      </c>
      <c r="D527" s="375" t="s">
        <v>140</v>
      </c>
      <c r="E527" s="376" t="s">
        <v>252</v>
      </c>
      <c r="F527" s="548">
        <v>567024</v>
      </c>
      <c r="G527" s="547">
        <f t="shared" si="16"/>
        <v>0</v>
      </c>
      <c r="H527" s="547">
        <v>0</v>
      </c>
      <c r="I527" s="547">
        <f t="shared" ref="I527:I590" si="17">F527-H527</f>
        <v>567024</v>
      </c>
      <c r="J527" s="547">
        <v>56702.400000000001</v>
      </c>
      <c r="K527" s="547">
        <v>45361.919999999998</v>
      </c>
      <c r="L527" s="547">
        <v>39691.68</v>
      </c>
      <c r="M527" s="547">
        <v>45361.919999999998</v>
      </c>
      <c r="N527" s="547">
        <v>45361.919999999998</v>
      </c>
      <c r="O527" s="547">
        <v>56702.400000000001</v>
      </c>
      <c r="P527" s="547">
        <v>45361.919999999998</v>
      </c>
      <c r="Q527" s="547">
        <v>39691.68</v>
      </c>
      <c r="R527" s="547">
        <v>45361.919999999998</v>
      </c>
      <c r="S527" s="547">
        <v>45361.919999999998</v>
      </c>
      <c r="T527" s="547">
        <v>45361.919999999998</v>
      </c>
      <c r="U527" s="547">
        <v>56702.400000000001</v>
      </c>
      <c r="W527" s="528"/>
      <c r="X527" s="528"/>
      <c r="Y527" s="528"/>
      <c r="Z527" s="528"/>
      <c r="AA527" s="528"/>
      <c r="AB527" s="528"/>
      <c r="AC527" s="528"/>
      <c r="AD527" s="528"/>
      <c r="AE527" s="528"/>
      <c r="AF527" s="528"/>
      <c r="AG527" s="528"/>
      <c r="AH527" s="528"/>
    </row>
    <row r="528" spans="2:35" x14ac:dyDescent="0.2">
      <c r="B528" s="374" t="s">
        <v>266</v>
      </c>
      <c r="C528" s="376" t="s">
        <v>514</v>
      </c>
      <c r="D528" s="375" t="s">
        <v>179</v>
      </c>
      <c r="E528" s="376" t="s">
        <v>252</v>
      </c>
      <c r="F528" s="548">
        <v>3</v>
      </c>
      <c r="G528" s="547">
        <f t="shared" si="16"/>
        <v>3</v>
      </c>
      <c r="H528" s="547">
        <v>0</v>
      </c>
      <c r="I528" s="547">
        <f t="shared" si="17"/>
        <v>3</v>
      </c>
      <c r="J528" s="547">
        <v>3</v>
      </c>
      <c r="K528" s="547">
        <v>0</v>
      </c>
      <c r="L528" s="547">
        <v>0</v>
      </c>
      <c r="M528" s="547">
        <v>0</v>
      </c>
      <c r="N528" s="547">
        <v>0</v>
      </c>
      <c r="O528" s="547">
        <v>0</v>
      </c>
      <c r="P528" s="547">
        <v>0</v>
      </c>
      <c r="Q528" s="547">
        <v>0</v>
      </c>
      <c r="R528" s="547">
        <v>0</v>
      </c>
      <c r="S528" s="547">
        <v>0</v>
      </c>
      <c r="T528" s="547">
        <v>0</v>
      </c>
      <c r="U528" s="547">
        <v>0</v>
      </c>
      <c r="W528" s="528"/>
    </row>
    <row r="529" spans="2:34" x14ac:dyDescent="0.2">
      <c r="B529" s="374" t="s">
        <v>266</v>
      </c>
      <c r="C529" s="376" t="s">
        <v>515</v>
      </c>
      <c r="D529" s="375" t="s">
        <v>140</v>
      </c>
      <c r="E529" s="376" t="s">
        <v>252</v>
      </c>
      <c r="F529" s="548">
        <v>290298</v>
      </c>
      <c r="G529" s="547">
        <f t="shared" si="16"/>
        <v>0</v>
      </c>
      <c r="H529" s="547">
        <v>0</v>
      </c>
      <c r="I529" s="547">
        <f t="shared" si="17"/>
        <v>290298</v>
      </c>
      <c r="J529" s="547">
        <v>29029.800000000003</v>
      </c>
      <c r="K529" s="547">
        <v>23223.84</v>
      </c>
      <c r="L529" s="547">
        <v>20320.86</v>
      </c>
      <c r="M529" s="547">
        <v>23223.84</v>
      </c>
      <c r="N529" s="547">
        <v>23223.84</v>
      </c>
      <c r="O529" s="547">
        <v>29029.800000000003</v>
      </c>
      <c r="P529" s="547">
        <v>23223.84</v>
      </c>
      <c r="Q529" s="547">
        <v>20320.86</v>
      </c>
      <c r="R529" s="547">
        <v>23223.84</v>
      </c>
      <c r="S529" s="547">
        <v>23223.84</v>
      </c>
      <c r="T529" s="547">
        <v>23223.84</v>
      </c>
      <c r="U529" s="547">
        <v>29029.800000000003</v>
      </c>
      <c r="W529" s="528"/>
      <c r="X529" s="528"/>
      <c r="Y529" s="528"/>
      <c r="Z529" s="528"/>
      <c r="AA529" s="528"/>
      <c r="AB529" s="528"/>
      <c r="AC529" s="528"/>
      <c r="AD529" s="528"/>
      <c r="AE529" s="528"/>
      <c r="AF529" s="528"/>
      <c r="AG529" s="528"/>
      <c r="AH529" s="528"/>
    </row>
    <row r="530" spans="2:34" x14ac:dyDescent="0.2">
      <c r="B530" s="374" t="s">
        <v>266</v>
      </c>
      <c r="C530" s="376" t="s">
        <v>516</v>
      </c>
      <c r="D530" s="375" t="s">
        <v>140</v>
      </c>
      <c r="E530" s="376" t="s">
        <v>252</v>
      </c>
      <c r="F530" s="548">
        <v>20331</v>
      </c>
      <c r="G530" s="547">
        <f t="shared" si="16"/>
        <v>0</v>
      </c>
      <c r="H530" s="547">
        <v>0</v>
      </c>
      <c r="I530" s="547">
        <f t="shared" si="17"/>
        <v>20331</v>
      </c>
      <c r="J530" s="547">
        <v>2033.1000000000001</v>
      </c>
      <c r="K530" s="547">
        <v>1626.48</v>
      </c>
      <c r="L530" s="547">
        <v>1423.17</v>
      </c>
      <c r="M530" s="547">
        <v>1626.48</v>
      </c>
      <c r="N530" s="547">
        <v>1626.48</v>
      </c>
      <c r="O530" s="547">
        <v>2033.1000000000001</v>
      </c>
      <c r="P530" s="547">
        <v>1626.48</v>
      </c>
      <c r="Q530" s="547">
        <v>1423.17</v>
      </c>
      <c r="R530" s="547">
        <v>1626.48</v>
      </c>
      <c r="S530" s="547">
        <v>1626.48</v>
      </c>
      <c r="T530" s="547">
        <v>1626.48</v>
      </c>
      <c r="U530" s="547">
        <v>2033.1000000000001</v>
      </c>
      <c r="W530" s="528"/>
      <c r="X530" s="528"/>
      <c r="Y530" s="528"/>
      <c r="Z530" s="528"/>
      <c r="AA530" s="528"/>
      <c r="AB530" s="528"/>
      <c r="AC530" s="528"/>
      <c r="AD530" s="528"/>
      <c r="AE530" s="528"/>
      <c r="AF530" s="528"/>
      <c r="AG530" s="528"/>
      <c r="AH530" s="528"/>
    </row>
    <row r="531" spans="2:34" x14ac:dyDescent="0.2">
      <c r="B531" s="374" t="s">
        <v>266</v>
      </c>
      <c r="C531" s="376" t="s">
        <v>517</v>
      </c>
      <c r="D531" s="375" t="s">
        <v>140</v>
      </c>
      <c r="E531" s="376" t="s">
        <v>415</v>
      </c>
      <c r="F531" s="548">
        <v>3018177</v>
      </c>
      <c r="G531" s="547">
        <f t="shared" si="16"/>
        <v>0</v>
      </c>
      <c r="H531" s="547">
        <v>0</v>
      </c>
      <c r="I531" s="547">
        <f t="shared" si="17"/>
        <v>3018177</v>
      </c>
      <c r="J531" s="547">
        <v>1358179.6500000001</v>
      </c>
      <c r="K531" s="547">
        <v>0</v>
      </c>
      <c r="L531" s="547">
        <v>1267634.3399999999</v>
      </c>
      <c r="M531" s="547">
        <v>0</v>
      </c>
      <c r="N531" s="547">
        <v>0</v>
      </c>
      <c r="O531" s="547">
        <v>0</v>
      </c>
      <c r="P531" s="547">
        <v>0</v>
      </c>
      <c r="Q531" s="547">
        <v>392363.01</v>
      </c>
      <c r="R531" s="547">
        <v>0</v>
      </c>
      <c r="S531" s="547">
        <v>0</v>
      </c>
      <c r="T531" s="547">
        <v>0</v>
      </c>
      <c r="U531" s="547">
        <v>0</v>
      </c>
      <c r="W531" s="528"/>
      <c r="X531" s="528"/>
      <c r="Y531" s="528"/>
      <c r="Z531" s="528"/>
      <c r="AA531" s="528"/>
      <c r="AB531" s="528"/>
      <c r="AC531" s="528"/>
      <c r="AD531" s="528"/>
      <c r="AE531" s="528"/>
      <c r="AF531" s="528"/>
      <c r="AG531" s="528"/>
      <c r="AH531" s="528"/>
    </row>
    <row r="532" spans="2:34" x14ac:dyDescent="0.2">
      <c r="B532" s="374" t="s">
        <v>266</v>
      </c>
      <c r="C532" s="376" t="s">
        <v>518</v>
      </c>
      <c r="D532" s="375" t="s">
        <v>140</v>
      </c>
      <c r="E532" s="376" t="s">
        <v>415</v>
      </c>
      <c r="F532" s="548">
        <v>79200</v>
      </c>
      <c r="G532" s="547">
        <f t="shared" si="16"/>
        <v>0</v>
      </c>
      <c r="H532" s="547">
        <v>0</v>
      </c>
      <c r="I532" s="547">
        <f t="shared" si="17"/>
        <v>79200</v>
      </c>
      <c r="J532" s="547">
        <v>35640</v>
      </c>
      <c r="K532" s="547">
        <v>0</v>
      </c>
      <c r="L532" s="547">
        <v>33264</v>
      </c>
      <c r="M532" s="547">
        <v>0</v>
      </c>
      <c r="N532" s="547">
        <v>0</v>
      </c>
      <c r="O532" s="547">
        <v>0</v>
      </c>
      <c r="P532" s="547">
        <v>0</v>
      </c>
      <c r="Q532" s="547">
        <v>10296</v>
      </c>
      <c r="R532" s="547">
        <v>0</v>
      </c>
      <c r="S532" s="547">
        <v>0</v>
      </c>
      <c r="T532" s="547">
        <v>0</v>
      </c>
      <c r="U532" s="547">
        <v>0</v>
      </c>
      <c r="W532" s="528"/>
      <c r="X532" s="528"/>
      <c r="Y532" s="528"/>
      <c r="Z532" s="528"/>
      <c r="AA532" s="528"/>
      <c r="AB532" s="528"/>
      <c r="AC532" s="528"/>
      <c r="AD532" s="528"/>
      <c r="AE532" s="528"/>
      <c r="AF532" s="528"/>
      <c r="AG532" s="528"/>
      <c r="AH532" s="528"/>
    </row>
    <row r="533" spans="2:34" x14ac:dyDescent="0.2">
      <c r="B533" s="374" t="s">
        <v>266</v>
      </c>
      <c r="C533" s="376" t="s">
        <v>519</v>
      </c>
      <c r="D533" s="375" t="s">
        <v>140</v>
      </c>
      <c r="E533" s="376" t="s">
        <v>415</v>
      </c>
      <c r="F533" s="548">
        <v>1000000</v>
      </c>
      <c r="G533" s="547">
        <f t="shared" si="16"/>
        <v>0</v>
      </c>
      <c r="H533" s="547">
        <v>0</v>
      </c>
      <c r="I533" s="547">
        <f t="shared" si="17"/>
        <v>1000000</v>
      </c>
      <c r="J533" s="547">
        <v>450000</v>
      </c>
      <c r="K533" s="547">
        <v>0</v>
      </c>
      <c r="L533" s="547">
        <v>420000</v>
      </c>
      <c r="M533" s="547">
        <v>0</v>
      </c>
      <c r="N533" s="547">
        <v>0</v>
      </c>
      <c r="O533" s="547">
        <v>0</v>
      </c>
      <c r="P533" s="547">
        <v>0</v>
      </c>
      <c r="Q533" s="547">
        <v>130000</v>
      </c>
      <c r="R533" s="547">
        <v>0</v>
      </c>
      <c r="S533" s="547">
        <v>0</v>
      </c>
      <c r="T533" s="547">
        <v>0</v>
      </c>
      <c r="U533" s="547">
        <v>0</v>
      </c>
      <c r="W533" s="528"/>
      <c r="X533" s="528"/>
      <c r="Y533" s="528"/>
      <c r="Z533" s="528"/>
      <c r="AA533" s="528"/>
      <c r="AB533" s="528"/>
      <c r="AC533" s="528"/>
      <c r="AD533" s="528"/>
      <c r="AE533" s="528"/>
      <c r="AF533" s="528"/>
      <c r="AG533" s="528"/>
      <c r="AH533" s="528"/>
    </row>
    <row r="534" spans="2:34" x14ac:dyDescent="0.2">
      <c r="B534" s="374" t="s">
        <v>266</v>
      </c>
      <c r="C534" s="376" t="s">
        <v>520</v>
      </c>
      <c r="D534" s="375" t="s">
        <v>140</v>
      </c>
      <c r="E534" s="376" t="s">
        <v>415</v>
      </c>
      <c r="F534" s="548">
        <v>1</v>
      </c>
      <c r="G534" s="547">
        <f t="shared" si="16"/>
        <v>1</v>
      </c>
      <c r="H534" s="547">
        <v>0</v>
      </c>
      <c r="I534" s="547">
        <f t="shared" si="17"/>
        <v>1</v>
      </c>
      <c r="J534" s="547">
        <v>1</v>
      </c>
      <c r="K534" s="547">
        <v>0</v>
      </c>
      <c r="L534" s="547">
        <v>0</v>
      </c>
      <c r="M534" s="547">
        <v>0</v>
      </c>
      <c r="N534" s="547">
        <v>0</v>
      </c>
      <c r="O534" s="547">
        <v>0</v>
      </c>
      <c r="P534" s="547">
        <v>0</v>
      </c>
      <c r="Q534" s="547">
        <v>0</v>
      </c>
      <c r="R534" s="547">
        <v>0</v>
      </c>
      <c r="S534" s="547">
        <v>0</v>
      </c>
      <c r="T534" s="547">
        <v>0</v>
      </c>
      <c r="U534" s="547">
        <v>0</v>
      </c>
      <c r="W534" s="528"/>
    </row>
    <row r="535" spans="2:34" x14ac:dyDescent="0.2">
      <c r="B535" s="374" t="s">
        <v>266</v>
      </c>
      <c r="C535" s="376" t="s">
        <v>521</v>
      </c>
      <c r="D535" s="375" t="s">
        <v>297</v>
      </c>
      <c r="E535" s="376" t="s">
        <v>415</v>
      </c>
      <c r="F535" s="548">
        <v>52000</v>
      </c>
      <c r="G535" s="547">
        <f t="shared" si="16"/>
        <v>0</v>
      </c>
      <c r="H535" s="547">
        <v>0</v>
      </c>
      <c r="I535" s="547">
        <f t="shared" si="17"/>
        <v>52000</v>
      </c>
      <c r="J535" s="547">
        <v>23400</v>
      </c>
      <c r="K535" s="547">
        <v>0</v>
      </c>
      <c r="L535" s="547">
        <v>21840</v>
      </c>
      <c r="M535" s="547">
        <v>0</v>
      </c>
      <c r="N535" s="547">
        <v>0</v>
      </c>
      <c r="O535" s="547">
        <v>0</v>
      </c>
      <c r="P535" s="547">
        <v>0</v>
      </c>
      <c r="Q535" s="547">
        <v>6760</v>
      </c>
      <c r="R535" s="547">
        <v>0</v>
      </c>
      <c r="S535" s="547">
        <v>0</v>
      </c>
      <c r="T535" s="547">
        <v>0</v>
      </c>
      <c r="U535" s="547">
        <v>0</v>
      </c>
      <c r="W535" s="528"/>
      <c r="X535" s="528"/>
      <c r="Y535" s="528"/>
      <c r="Z535" s="528"/>
      <c r="AA535" s="528"/>
      <c r="AB535" s="528"/>
      <c r="AC535" s="528"/>
      <c r="AD535" s="528"/>
      <c r="AE535" s="528"/>
      <c r="AF535" s="528"/>
      <c r="AG535" s="528"/>
      <c r="AH535" s="528"/>
    </row>
    <row r="536" spans="2:34" x14ac:dyDescent="0.2">
      <c r="B536" s="374" t="s">
        <v>266</v>
      </c>
      <c r="C536" s="376" t="s">
        <v>522</v>
      </c>
      <c r="D536" s="375" t="s">
        <v>140</v>
      </c>
      <c r="E536" s="376" t="s">
        <v>415</v>
      </c>
      <c r="F536" s="548">
        <v>2279808</v>
      </c>
      <c r="G536" s="547">
        <f t="shared" si="16"/>
        <v>0</v>
      </c>
      <c r="H536" s="547">
        <v>0</v>
      </c>
      <c r="I536" s="547">
        <f t="shared" si="17"/>
        <v>2279808</v>
      </c>
      <c r="J536" s="547">
        <v>1025913.6</v>
      </c>
      <c r="K536" s="547">
        <v>0</v>
      </c>
      <c r="L536" s="547">
        <v>957519.35999999999</v>
      </c>
      <c r="M536" s="547">
        <v>0</v>
      </c>
      <c r="N536" s="547">
        <v>0</v>
      </c>
      <c r="O536" s="547">
        <v>0</v>
      </c>
      <c r="P536" s="547">
        <v>0</v>
      </c>
      <c r="Q536" s="547">
        <v>296375.04000000004</v>
      </c>
      <c r="R536" s="547">
        <v>0</v>
      </c>
      <c r="S536" s="547">
        <v>0</v>
      </c>
      <c r="T536" s="547">
        <v>0</v>
      </c>
      <c r="U536" s="547">
        <v>0</v>
      </c>
      <c r="W536" s="528"/>
      <c r="X536" s="528"/>
      <c r="Y536" s="528"/>
      <c r="Z536" s="528"/>
      <c r="AA536" s="528"/>
      <c r="AB536" s="528"/>
      <c r="AC536" s="528"/>
      <c r="AD536" s="528"/>
      <c r="AE536" s="528"/>
      <c r="AF536" s="528"/>
      <c r="AG536" s="528"/>
      <c r="AH536" s="528"/>
    </row>
    <row r="537" spans="2:34" x14ac:dyDescent="0.2">
      <c r="B537" s="374" t="s">
        <v>266</v>
      </c>
      <c r="C537" s="376" t="s">
        <v>522</v>
      </c>
      <c r="D537" s="375" t="s">
        <v>140</v>
      </c>
      <c r="E537" s="376" t="s">
        <v>415</v>
      </c>
      <c r="F537" s="548">
        <v>2439650</v>
      </c>
      <c r="G537" s="547">
        <f t="shared" si="16"/>
        <v>0</v>
      </c>
      <c r="H537" s="547">
        <v>0</v>
      </c>
      <c r="I537" s="547">
        <f t="shared" si="17"/>
        <v>2439650</v>
      </c>
      <c r="J537" s="547">
        <v>1097842.5</v>
      </c>
      <c r="K537" s="547">
        <v>0</v>
      </c>
      <c r="L537" s="547">
        <v>1024653</v>
      </c>
      <c r="M537" s="547">
        <v>0</v>
      </c>
      <c r="N537" s="547">
        <v>0</v>
      </c>
      <c r="O537" s="547">
        <v>0</v>
      </c>
      <c r="P537" s="547">
        <v>0</v>
      </c>
      <c r="Q537" s="547">
        <v>317154.5</v>
      </c>
      <c r="R537" s="547">
        <v>0</v>
      </c>
      <c r="S537" s="547">
        <v>0</v>
      </c>
      <c r="T537" s="547">
        <v>0</v>
      </c>
      <c r="U537" s="547">
        <v>0</v>
      </c>
      <c r="W537" s="528"/>
      <c r="X537" s="528"/>
      <c r="Y537" s="528"/>
      <c r="Z537" s="528"/>
      <c r="AA537" s="528"/>
      <c r="AB537" s="528"/>
      <c r="AC537" s="528"/>
      <c r="AD537" s="528"/>
      <c r="AE537" s="528"/>
      <c r="AF537" s="528"/>
      <c r="AG537" s="528"/>
      <c r="AH537" s="528"/>
    </row>
    <row r="538" spans="2:34" x14ac:dyDescent="0.2">
      <c r="B538" s="374" t="s">
        <v>266</v>
      </c>
      <c r="C538" s="376" t="s">
        <v>523</v>
      </c>
      <c r="D538" s="375" t="s">
        <v>297</v>
      </c>
      <c r="E538" s="376" t="s">
        <v>415</v>
      </c>
      <c r="F538" s="548">
        <v>52000</v>
      </c>
      <c r="G538" s="547">
        <f t="shared" si="16"/>
        <v>0</v>
      </c>
      <c r="H538" s="547">
        <v>0</v>
      </c>
      <c r="I538" s="547">
        <f t="shared" si="17"/>
        <v>52000</v>
      </c>
      <c r="J538" s="547">
        <v>23400</v>
      </c>
      <c r="K538" s="547">
        <v>0</v>
      </c>
      <c r="L538" s="547">
        <v>21840</v>
      </c>
      <c r="M538" s="547">
        <v>0</v>
      </c>
      <c r="N538" s="547">
        <v>0</v>
      </c>
      <c r="O538" s="547">
        <v>0</v>
      </c>
      <c r="P538" s="547">
        <v>0</v>
      </c>
      <c r="Q538" s="547">
        <v>6760</v>
      </c>
      <c r="R538" s="547">
        <v>0</v>
      </c>
      <c r="S538" s="547">
        <v>0</v>
      </c>
      <c r="T538" s="547">
        <v>0</v>
      </c>
      <c r="U538" s="547">
        <v>0</v>
      </c>
      <c r="W538" s="528"/>
      <c r="X538" s="528"/>
      <c r="Y538" s="528"/>
      <c r="Z538" s="528"/>
      <c r="AA538" s="528"/>
      <c r="AB538" s="528"/>
      <c r="AC538" s="528"/>
      <c r="AD538" s="528"/>
      <c r="AE538" s="528"/>
      <c r="AF538" s="528"/>
      <c r="AG538" s="528"/>
      <c r="AH538" s="528"/>
    </row>
    <row r="539" spans="2:34" x14ac:dyDescent="0.2">
      <c r="B539" s="374" t="s">
        <v>266</v>
      </c>
      <c r="C539" s="376" t="s">
        <v>524</v>
      </c>
      <c r="D539" s="375" t="s">
        <v>142</v>
      </c>
      <c r="E539" s="376" t="s">
        <v>319</v>
      </c>
      <c r="F539" s="548">
        <v>8353350</v>
      </c>
      <c r="G539" s="547">
        <f t="shared" si="16"/>
        <v>0</v>
      </c>
      <c r="H539" s="547">
        <v>0</v>
      </c>
      <c r="I539" s="547">
        <f t="shared" si="17"/>
        <v>8353350</v>
      </c>
      <c r="J539" s="547">
        <v>7935682.5</v>
      </c>
      <c r="K539" s="547">
        <v>0</v>
      </c>
      <c r="L539" s="547">
        <v>0</v>
      </c>
      <c r="M539" s="547">
        <v>0</v>
      </c>
      <c r="N539" s="547">
        <v>0</v>
      </c>
      <c r="O539" s="547">
        <v>0</v>
      </c>
      <c r="P539" s="547">
        <v>250600.5</v>
      </c>
      <c r="Q539" s="547">
        <v>0</v>
      </c>
      <c r="R539" s="547">
        <v>167067</v>
      </c>
      <c r="S539" s="547">
        <v>0</v>
      </c>
      <c r="T539" s="547">
        <v>0</v>
      </c>
      <c r="U539" s="547">
        <v>0</v>
      </c>
    </row>
    <row r="540" spans="2:34" x14ac:dyDescent="0.2">
      <c r="B540" s="374" t="s">
        <v>266</v>
      </c>
      <c r="C540" s="376" t="s">
        <v>525</v>
      </c>
      <c r="D540" s="375" t="s">
        <v>138</v>
      </c>
      <c r="E540" s="376" t="s">
        <v>319</v>
      </c>
      <c r="F540" s="548">
        <v>1</v>
      </c>
      <c r="G540" s="547">
        <f t="shared" si="16"/>
        <v>1</v>
      </c>
      <c r="H540" s="547">
        <v>0</v>
      </c>
      <c r="I540" s="547">
        <f t="shared" si="17"/>
        <v>1</v>
      </c>
      <c r="J540" s="547">
        <v>1</v>
      </c>
      <c r="K540" s="547">
        <v>0</v>
      </c>
      <c r="L540" s="547">
        <v>0</v>
      </c>
      <c r="M540" s="547">
        <v>0</v>
      </c>
      <c r="N540" s="547">
        <v>0</v>
      </c>
      <c r="O540" s="547">
        <v>0</v>
      </c>
      <c r="P540" s="547">
        <v>0</v>
      </c>
      <c r="Q540" s="547">
        <v>0</v>
      </c>
      <c r="R540" s="547">
        <v>0</v>
      </c>
      <c r="S540" s="547">
        <v>0</v>
      </c>
      <c r="T540" s="547">
        <v>0</v>
      </c>
      <c r="U540" s="547">
        <v>0</v>
      </c>
    </row>
    <row r="541" spans="2:34" x14ac:dyDescent="0.2">
      <c r="B541" s="374" t="s">
        <v>266</v>
      </c>
      <c r="C541" s="376" t="s">
        <v>526</v>
      </c>
      <c r="D541" s="375" t="s">
        <v>142</v>
      </c>
      <c r="E541" s="376" t="s">
        <v>285</v>
      </c>
      <c r="F541" s="548">
        <v>100000</v>
      </c>
      <c r="G541" s="547">
        <f t="shared" si="16"/>
        <v>0</v>
      </c>
      <c r="H541" s="547">
        <v>0</v>
      </c>
      <c r="I541" s="547">
        <f t="shared" si="17"/>
        <v>100000</v>
      </c>
      <c r="J541" s="547">
        <v>8333.3333333333339</v>
      </c>
      <c r="K541" s="547">
        <v>8333.3333333333339</v>
      </c>
      <c r="L541" s="547">
        <v>8333.3333333333339</v>
      </c>
      <c r="M541" s="547">
        <v>8333.3333333333339</v>
      </c>
      <c r="N541" s="547">
        <v>8333.3333333333339</v>
      </c>
      <c r="O541" s="547">
        <v>8333.3333333333339</v>
      </c>
      <c r="P541" s="547">
        <v>8333.3333333333339</v>
      </c>
      <c r="Q541" s="547">
        <v>8333.3333333333339</v>
      </c>
      <c r="R541" s="547">
        <v>8333.3333333333339</v>
      </c>
      <c r="S541" s="547">
        <v>8333.3333333333339</v>
      </c>
      <c r="T541" s="547">
        <v>8333.3333333333339</v>
      </c>
      <c r="U541" s="547">
        <v>8333.3333333333339</v>
      </c>
      <c r="W541" s="528"/>
    </row>
    <row r="542" spans="2:34" x14ac:dyDescent="0.2">
      <c r="B542" s="374" t="s">
        <v>266</v>
      </c>
      <c r="C542" s="376" t="s">
        <v>527</v>
      </c>
      <c r="D542" s="375" t="s">
        <v>138</v>
      </c>
      <c r="E542" s="376" t="s">
        <v>285</v>
      </c>
      <c r="F542" s="548">
        <v>100000</v>
      </c>
      <c r="G542" s="547">
        <f t="shared" si="16"/>
        <v>0</v>
      </c>
      <c r="H542" s="547">
        <v>0</v>
      </c>
      <c r="I542" s="547">
        <f t="shared" si="17"/>
        <v>100000</v>
      </c>
      <c r="J542" s="547">
        <v>8333.3333333333339</v>
      </c>
      <c r="K542" s="547">
        <v>8333.3333333333339</v>
      </c>
      <c r="L542" s="547">
        <v>8333.3333333333339</v>
      </c>
      <c r="M542" s="547">
        <v>8333.3333333333339</v>
      </c>
      <c r="N542" s="547">
        <v>8333.3333333333339</v>
      </c>
      <c r="O542" s="547">
        <v>8333.3333333333339</v>
      </c>
      <c r="P542" s="547">
        <v>8333.3333333333339</v>
      </c>
      <c r="Q542" s="547">
        <v>8333.3333333333339</v>
      </c>
      <c r="R542" s="547">
        <v>8333.3333333333339</v>
      </c>
      <c r="S542" s="547">
        <v>8333.3333333333339</v>
      </c>
      <c r="T542" s="547">
        <v>8333.3333333333339</v>
      </c>
      <c r="U542" s="547">
        <v>8333.3333333333339</v>
      </c>
      <c r="W542" s="528"/>
    </row>
    <row r="543" spans="2:34" x14ac:dyDescent="0.2">
      <c r="B543" s="374" t="s">
        <v>266</v>
      </c>
      <c r="C543" s="376" t="s">
        <v>528</v>
      </c>
      <c r="D543" s="375" t="s">
        <v>138</v>
      </c>
      <c r="E543" s="376" t="s">
        <v>285</v>
      </c>
      <c r="F543" s="548">
        <v>49500</v>
      </c>
      <c r="G543" s="547">
        <f t="shared" si="16"/>
        <v>0</v>
      </c>
      <c r="H543" s="547">
        <v>0</v>
      </c>
      <c r="I543" s="547">
        <f t="shared" si="17"/>
        <v>49500</v>
      </c>
      <c r="J543" s="547">
        <v>4125</v>
      </c>
      <c r="K543" s="547">
        <v>4125</v>
      </c>
      <c r="L543" s="547">
        <v>4125</v>
      </c>
      <c r="M543" s="547">
        <v>4125</v>
      </c>
      <c r="N543" s="547">
        <v>4125</v>
      </c>
      <c r="O543" s="547">
        <v>4125</v>
      </c>
      <c r="P543" s="547">
        <v>4125</v>
      </c>
      <c r="Q543" s="547">
        <v>4125</v>
      </c>
      <c r="R543" s="547">
        <v>4125</v>
      </c>
      <c r="S543" s="547">
        <v>4125</v>
      </c>
      <c r="T543" s="547">
        <v>4125</v>
      </c>
      <c r="U543" s="547">
        <v>4125</v>
      </c>
      <c r="W543" s="528"/>
    </row>
    <row r="544" spans="2:34" x14ac:dyDescent="0.2">
      <c r="B544" s="374" t="s">
        <v>266</v>
      </c>
      <c r="C544" s="376" t="s">
        <v>528</v>
      </c>
      <c r="D544" s="375" t="s">
        <v>138</v>
      </c>
      <c r="E544" s="376" t="s">
        <v>285</v>
      </c>
      <c r="F544" s="548">
        <v>1000</v>
      </c>
      <c r="G544" s="547">
        <f t="shared" si="16"/>
        <v>0</v>
      </c>
      <c r="H544" s="547">
        <v>0</v>
      </c>
      <c r="I544" s="547">
        <f t="shared" si="17"/>
        <v>1000</v>
      </c>
      <c r="J544" s="547">
        <v>83.333333333333329</v>
      </c>
      <c r="K544" s="547">
        <v>83.333333333333329</v>
      </c>
      <c r="L544" s="547">
        <v>83.333333333333329</v>
      </c>
      <c r="M544" s="547">
        <v>83.333333333333329</v>
      </c>
      <c r="N544" s="547">
        <v>83.333333333333329</v>
      </c>
      <c r="O544" s="547">
        <v>83.333333333333329</v>
      </c>
      <c r="P544" s="547">
        <v>83.333333333333329</v>
      </c>
      <c r="Q544" s="547">
        <v>83.333333333333329</v>
      </c>
      <c r="R544" s="547">
        <v>83.333333333333329</v>
      </c>
      <c r="S544" s="547">
        <v>83.333333333333329</v>
      </c>
      <c r="T544" s="547">
        <v>83.333333333333329</v>
      </c>
      <c r="U544" s="547">
        <v>83.333333333333329</v>
      </c>
      <c r="W544" s="528"/>
    </row>
    <row r="545" spans="2:34" x14ac:dyDescent="0.2">
      <c r="B545" s="374" t="s">
        <v>266</v>
      </c>
      <c r="C545" s="376" t="s">
        <v>528</v>
      </c>
      <c r="D545" s="375" t="s">
        <v>138</v>
      </c>
      <c r="E545" s="376" t="s">
        <v>285</v>
      </c>
      <c r="F545" s="548">
        <v>19500</v>
      </c>
      <c r="G545" s="547">
        <f t="shared" si="16"/>
        <v>0</v>
      </c>
      <c r="H545" s="547">
        <v>0</v>
      </c>
      <c r="I545" s="547">
        <f t="shared" si="17"/>
        <v>19500</v>
      </c>
      <c r="J545" s="547">
        <v>1625</v>
      </c>
      <c r="K545" s="547">
        <v>1625</v>
      </c>
      <c r="L545" s="547">
        <v>1625</v>
      </c>
      <c r="M545" s="547">
        <v>1625</v>
      </c>
      <c r="N545" s="547">
        <v>1625</v>
      </c>
      <c r="O545" s="547">
        <v>1625</v>
      </c>
      <c r="P545" s="547">
        <v>1625</v>
      </c>
      <c r="Q545" s="547">
        <v>1625</v>
      </c>
      <c r="R545" s="547">
        <v>1625</v>
      </c>
      <c r="S545" s="547">
        <v>1625</v>
      </c>
      <c r="T545" s="547">
        <v>1625</v>
      </c>
      <c r="U545" s="547">
        <v>1625</v>
      </c>
      <c r="W545" s="528"/>
    </row>
    <row r="546" spans="2:34" x14ac:dyDescent="0.2">
      <c r="B546" s="374" t="s">
        <v>266</v>
      </c>
      <c r="C546" s="376" t="s">
        <v>529</v>
      </c>
      <c r="D546" s="375" t="s">
        <v>142</v>
      </c>
      <c r="E546" s="376" t="s">
        <v>285</v>
      </c>
      <c r="F546" s="548">
        <v>49500</v>
      </c>
      <c r="G546" s="547">
        <f t="shared" si="16"/>
        <v>0</v>
      </c>
      <c r="H546" s="547">
        <v>0</v>
      </c>
      <c r="I546" s="547">
        <f t="shared" si="17"/>
        <v>49500</v>
      </c>
      <c r="J546" s="547">
        <v>4125</v>
      </c>
      <c r="K546" s="547">
        <v>4125</v>
      </c>
      <c r="L546" s="547">
        <v>4125</v>
      </c>
      <c r="M546" s="547">
        <v>4125</v>
      </c>
      <c r="N546" s="547">
        <v>4125</v>
      </c>
      <c r="O546" s="547">
        <v>4125</v>
      </c>
      <c r="P546" s="547">
        <v>4125</v>
      </c>
      <c r="Q546" s="547">
        <v>4125</v>
      </c>
      <c r="R546" s="547">
        <v>4125</v>
      </c>
      <c r="S546" s="547">
        <v>4125</v>
      </c>
      <c r="T546" s="547">
        <v>4125</v>
      </c>
      <c r="U546" s="547">
        <v>4125</v>
      </c>
      <c r="W546" s="528"/>
    </row>
    <row r="547" spans="2:34" x14ac:dyDescent="0.2">
      <c r="B547" s="374" t="s">
        <v>266</v>
      </c>
      <c r="C547" s="376" t="s">
        <v>529</v>
      </c>
      <c r="D547" s="375" t="s">
        <v>142</v>
      </c>
      <c r="E547" s="376" t="s">
        <v>285</v>
      </c>
      <c r="F547" s="548">
        <v>1000</v>
      </c>
      <c r="G547" s="547">
        <f t="shared" si="16"/>
        <v>0</v>
      </c>
      <c r="H547" s="547">
        <v>0</v>
      </c>
      <c r="I547" s="547">
        <f t="shared" si="17"/>
        <v>1000</v>
      </c>
      <c r="J547" s="547">
        <v>83.333333333333329</v>
      </c>
      <c r="K547" s="547">
        <v>83.333333333333329</v>
      </c>
      <c r="L547" s="547">
        <v>83.333333333333329</v>
      </c>
      <c r="M547" s="547">
        <v>83.333333333333329</v>
      </c>
      <c r="N547" s="547">
        <v>83.333333333333329</v>
      </c>
      <c r="O547" s="547">
        <v>83.333333333333329</v>
      </c>
      <c r="P547" s="547">
        <v>83.333333333333329</v>
      </c>
      <c r="Q547" s="547">
        <v>83.333333333333329</v>
      </c>
      <c r="R547" s="547">
        <v>83.333333333333329</v>
      </c>
      <c r="S547" s="547">
        <v>83.333333333333329</v>
      </c>
      <c r="T547" s="547">
        <v>83.333333333333329</v>
      </c>
      <c r="U547" s="547">
        <v>83.333333333333329</v>
      </c>
      <c r="W547" s="528"/>
    </row>
    <row r="548" spans="2:34" x14ac:dyDescent="0.2">
      <c r="B548" s="374" t="s">
        <v>266</v>
      </c>
      <c r="C548" s="376" t="s">
        <v>529</v>
      </c>
      <c r="D548" s="375" t="s">
        <v>142</v>
      </c>
      <c r="E548" s="376" t="s">
        <v>285</v>
      </c>
      <c r="F548" s="548">
        <v>19500</v>
      </c>
      <c r="G548" s="547">
        <f t="shared" si="16"/>
        <v>0</v>
      </c>
      <c r="H548" s="547">
        <v>0</v>
      </c>
      <c r="I548" s="547">
        <f t="shared" si="17"/>
        <v>19500</v>
      </c>
      <c r="J548" s="547">
        <v>1625</v>
      </c>
      <c r="K548" s="547">
        <v>1625</v>
      </c>
      <c r="L548" s="547">
        <v>1625</v>
      </c>
      <c r="M548" s="547">
        <v>1625</v>
      </c>
      <c r="N548" s="547">
        <v>1625</v>
      </c>
      <c r="O548" s="547">
        <v>1625</v>
      </c>
      <c r="P548" s="547">
        <v>1625</v>
      </c>
      <c r="Q548" s="547">
        <v>1625</v>
      </c>
      <c r="R548" s="547">
        <v>1625</v>
      </c>
      <c r="S548" s="547">
        <v>1625</v>
      </c>
      <c r="T548" s="547">
        <v>1625</v>
      </c>
      <c r="U548" s="547">
        <v>1625</v>
      </c>
      <c r="W548" s="528"/>
    </row>
    <row r="549" spans="2:34" x14ac:dyDescent="0.2">
      <c r="B549" s="374" t="s">
        <v>266</v>
      </c>
      <c r="C549" s="376" t="s">
        <v>530</v>
      </c>
      <c r="D549" s="375" t="s">
        <v>138</v>
      </c>
      <c r="E549" s="376" t="s">
        <v>252</v>
      </c>
      <c r="F549" s="548">
        <v>1187372</v>
      </c>
      <c r="G549" s="547">
        <f t="shared" si="16"/>
        <v>0</v>
      </c>
      <c r="H549" s="547">
        <v>0</v>
      </c>
      <c r="I549" s="547">
        <f t="shared" si="17"/>
        <v>1187372</v>
      </c>
      <c r="J549" s="547">
        <v>118737.20000000001</v>
      </c>
      <c r="K549" s="547">
        <v>94989.759999999995</v>
      </c>
      <c r="L549" s="547">
        <v>83116.040000000008</v>
      </c>
      <c r="M549" s="547">
        <v>94989.759999999995</v>
      </c>
      <c r="N549" s="547">
        <v>94989.759999999995</v>
      </c>
      <c r="O549" s="547">
        <v>118737.20000000001</v>
      </c>
      <c r="P549" s="547">
        <v>94989.759999999995</v>
      </c>
      <c r="Q549" s="547">
        <v>83116.040000000008</v>
      </c>
      <c r="R549" s="547">
        <v>94989.759999999995</v>
      </c>
      <c r="S549" s="547">
        <v>94989.759999999995</v>
      </c>
      <c r="T549" s="547">
        <v>94989.759999999995</v>
      </c>
      <c r="U549" s="547">
        <v>118737.20000000001</v>
      </c>
      <c r="W549" s="528"/>
      <c r="X549" s="528"/>
      <c r="Y549" s="528"/>
      <c r="Z549" s="528"/>
      <c r="AA549" s="528"/>
      <c r="AB549" s="528"/>
      <c r="AC549" s="528"/>
      <c r="AD549" s="528"/>
      <c r="AE549" s="528"/>
      <c r="AF549" s="528"/>
      <c r="AG549" s="528"/>
      <c r="AH549" s="528"/>
    </row>
    <row r="550" spans="2:34" x14ac:dyDescent="0.2">
      <c r="B550" s="374" t="s">
        <v>266</v>
      </c>
      <c r="C550" s="376" t="s">
        <v>531</v>
      </c>
      <c r="D550" s="375" t="s">
        <v>202</v>
      </c>
      <c r="E550" s="376" t="s">
        <v>252</v>
      </c>
      <c r="F550" s="548">
        <v>732000</v>
      </c>
      <c r="G550" s="547">
        <f t="shared" si="16"/>
        <v>0</v>
      </c>
      <c r="H550" s="547">
        <v>0</v>
      </c>
      <c r="I550" s="547">
        <f t="shared" si="17"/>
        <v>732000</v>
      </c>
      <c r="J550" s="547">
        <v>73200</v>
      </c>
      <c r="K550" s="547">
        <v>58560</v>
      </c>
      <c r="L550" s="547">
        <v>51240.000000000007</v>
      </c>
      <c r="M550" s="547">
        <v>58560</v>
      </c>
      <c r="N550" s="547">
        <v>58560</v>
      </c>
      <c r="O550" s="547">
        <v>73200</v>
      </c>
      <c r="P550" s="547">
        <v>58560</v>
      </c>
      <c r="Q550" s="547">
        <v>51240.000000000007</v>
      </c>
      <c r="R550" s="547">
        <v>58560</v>
      </c>
      <c r="S550" s="547">
        <v>58560</v>
      </c>
      <c r="T550" s="547">
        <v>58560</v>
      </c>
      <c r="U550" s="547">
        <v>73200</v>
      </c>
      <c r="W550" s="528"/>
      <c r="X550" s="528"/>
      <c r="Y550" s="528"/>
      <c r="Z550" s="528"/>
      <c r="AA550" s="528"/>
      <c r="AB550" s="528"/>
      <c r="AC550" s="528"/>
      <c r="AD550" s="528"/>
      <c r="AE550" s="528"/>
      <c r="AF550" s="528"/>
      <c r="AG550" s="528"/>
      <c r="AH550" s="528"/>
    </row>
    <row r="551" spans="2:34" x14ac:dyDescent="0.2">
      <c r="B551" s="374" t="s">
        <v>266</v>
      </c>
      <c r="C551" s="376" t="s">
        <v>532</v>
      </c>
      <c r="D551" s="375" t="s">
        <v>142</v>
      </c>
      <c r="E551" s="376" t="s">
        <v>252</v>
      </c>
      <c r="F551" s="548">
        <v>367097792</v>
      </c>
      <c r="G551" s="547">
        <f t="shared" si="16"/>
        <v>0</v>
      </c>
      <c r="H551" s="547">
        <v>0</v>
      </c>
      <c r="I551" s="547">
        <f t="shared" si="17"/>
        <v>367097792</v>
      </c>
      <c r="J551" s="547">
        <v>36709779.200000003</v>
      </c>
      <c r="K551" s="547">
        <v>29367823.359999999</v>
      </c>
      <c r="L551" s="547">
        <v>25696845.440000001</v>
      </c>
      <c r="M551" s="547">
        <v>29367823.359999999</v>
      </c>
      <c r="N551" s="547">
        <v>29367823.359999999</v>
      </c>
      <c r="O551" s="547">
        <v>36709779.200000003</v>
      </c>
      <c r="P551" s="547">
        <v>29367823.359999999</v>
      </c>
      <c r="Q551" s="547">
        <v>25696845.440000001</v>
      </c>
      <c r="R551" s="547">
        <v>29367823.359999999</v>
      </c>
      <c r="S551" s="547">
        <v>29367823.359999999</v>
      </c>
      <c r="T551" s="547">
        <v>29367823.359999999</v>
      </c>
      <c r="U551" s="547">
        <v>36709779.200000003</v>
      </c>
      <c r="W551" s="528"/>
      <c r="X551" s="528"/>
      <c r="Y551" s="528"/>
      <c r="Z551" s="528"/>
      <c r="AA551" s="528"/>
      <c r="AB551" s="528"/>
      <c r="AC551" s="528"/>
      <c r="AD551" s="528"/>
      <c r="AE551" s="528"/>
      <c r="AF551" s="528"/>
      <c r="AG551" s="528"/>
      <c r="AH551" s="528"/>
    </row>
    <row r="552" spans="2:34" x14ac:dyDescent="0.2">
      <c r="B552" s="374" t="s">
        <v>266</v>
      </c>
      <c r="C552" s="376" t="s">
        <v>533</v>
      </c>
      <c r="D552" s="375" t="s">
        <v>142</v>
      </c>
      <c r="E552" s="376" t="s">
        <v>252</v>
      </c>
      <c r="F552" s="548">
        <v>5585751</v>
      </c>
      <c r="G552" s="547">
        <f t="shared" si="16"/>
        <v>0</v>
      </c>
      <c r="H552" s="547">
        <v>0</v>
      </c>
      <c r="I552" s="547">
        <f t="shared" si="17"/>
        <v>5585751</v>
      </c>
      <c r="J552" s="547">
        <v>558575.1</v>
      </c>
      <c r="K552" s="547">
        <v>446860.08</v>
      </c>
      <c r="L552" s="547">
        <v>391002.57000000007</v>
      </c>
      <c r="M552" s="547">
        <v>446860.08</v>
      </c>
      <c r="N552" s="547">
        <v>446860.08</v>
      </c>
      <c r="O552" s="547">
        <v>558575.1</v>
      </c>
      <c r="P552" s="547">
        <v>446860.08</v>
      </c>
      <c r="Q552" s="547">
        <v>391002.57000000007</v>
      </c>
      <c r="R552" s="547">
        <v>446860.08</v>
      </c>
      <c r="S552" s="547">
        <v>446860.08</v>
      </c>
      <c r="T552" s="547">
        <v>446860.08</v>
      </c>
      <c r="U552" s="547">
        <v>558575.1</v>
      </c>
      <c r="W552" s="528"/>
      <c r="X552" s="528"/>
      <c r="Y552" s="528"/>
      <c r="Z552" s="528"/>
      <c r="AA552" s="528"/>
      <c r="AB552" s="528"/>
      <c r="AC552" s="528"/>
      <c r="AD552" s="528"/>
      <c r="AE552" s="528"/>
      <c r="AF552" s="528"/>
      <c r="AG552" s="528"/>
      <c r="AH552" s="528"/>
    </row>
    <row r="553" spans="2:34" x14ac:dyDescent="0.2">
      <c r="B553" s="374" t="s">
        <v>266</v>
      </c>
      <c r="C553" s="376" t="s">
        <v>534</v>
      </c>
      <c r="D553" s="375" t="s">
        <v>138</v>
      </c>
      <c r="E553" s="376" t="s">
        <v>252</v>
      </c>
      <c r="F553" s="548">
        <v>1</v>
      </c>
      <c r="G553" s="547">
        <f t="shared" si="16"/>
        <v>1</v>
      </c>
      <c r="H553" s="547">
        <v>0</v>
      </c>
      <c r="I553" s="547">
        <f t="shared" si="17"/>
        <v>1</v>
      </c>
      <c r="J553" s="547">
        <v>1</v>
      </c>
      <c r="K553" s="547">
        <v>0</v>
      </c>
      <c r="L553" s="547">
        <v>0</v>
      </c>
      <c r="M553" s="547">
        <v>0</v>
      </c>
      <c r="N553" s="547">
        <v>0</v>
      </c>
      <c r="O553" s="547">
        <v>0</v>
      </c>
      <c r="P553" s="547">
        <v>0</v>
      </c>
      <c r="Q553" s="547">
        <v>0</v>
      </c>
      <c r="R553" s="547">
        <v>0</v>
      </c>
      <c r="S553" s="547">
        <v>0</v>
      </c>
      <c r="T553" s="547">
        <v>0</v>
      </c>
      <c r="U553" s="547">
        <v>0</v>
      </c>
      <c r="W553" s="528"/>
    </row>
    <row r="554" spans="2:34" x14ac:dyDescent="0.2">
      <c r="B554" s="374" t="s">
        <v>266</v>
      </c>
      <c r="C554" s="376" t="s">
        <v>535</v>
      </c>
      <c r="D554" s="375" t="s">
        <v>138</v>
      </c>
      <c r="E554" s="376" t="s">
        <v>252</v>
      </c>
      <c r="F554" s="548">
        <v>1</v>
      </c>
      <c r="G554" s="547">
        <f t="shared" si="16"/>
        <v>1</v>
      </c>
      <c r="H554" s="547">
        <v>0</v>
      </c>
      <c r="I554" s="547">
        <f t="shared" si="17"/>
        <v>1</v>
      </c>
      <c r="J554" s="547">
        <v>1</v>
      </c>
      <c r="K554" s="547">
        <v>0</v>
      </c>
      <c r="L554" s="547">
        <v>0</v>
      </c>
      <c r="M554" s="547">
        <v>0</v>
      </c>
      <c r="N554" s="547">
        <v>0</v>
      </c>
      <c r="O554" s="547">
        <v>0</v>
      </c>
      <c r="P554" s="547">
        <v>0</v>
      </c>
      <c r="Q554" s="547">
        <v>0</v>
      </c>
      <c r="R554" s="547">
        <v>0</v>
      </c>
      <c r="S554" s="547">
        <v>0</v>
      </c>
      <c r="T554" s="547">
        <v>0</v>
      </c>
      <c r="U554" s="547">
        <v>0</v>
      </c>
      <c r="W554" s="528"/>
    </row>
    <row r="555" spans="2:34" x14ac:dyDescent="0.2">
      <c r="B555" s="374" t="s">
        <v>266</v>
      </c>
      <c r="C555" s="376" t="s">
        <v>536</v>
      </c>
      <c r="D555" s="375" t="s">
        <v>142</v>
      </c>
      <c r="E555" s="376" t="s">
        <v>252</v>
      </c>
      <c r="F555" s="548">
        <v>52644065</v>
      </c>
      <c r="G555" s="547">
        <f t="shared" si="16"/>
        <v>0</v>
      </c>
      <c r="H555" s="547">
        <v>0</v>
      </c>
      <c r="I555" s="547">
        <f t="shared" si="17"/>
        <v>52644065</v>
      </c>
      <c r="J555" s="547">
        <v>5264406.5</v>
      </c>
      <c r="K555" s="547">
        <v>4211525.2</v>
      </c>
      <c r="L555" s="547">
        <v>3685084.5500000003</v>
      </c>
      <c r="M555" s="547">
        <v>4211525.2</v>
      </c>
      <c r="N555" s="547">
        <v>4211525.2</v>
      </c>
      <c r="O555" s="547">
        <v>5264406.5</v>
      </c>
      <c r="P555" s="547">
        <v>4211525.2</v>
      </c>
      <c r="Q555" s="547">
        <v>3685084.5500000003</v>
      </c>
      <c r="R555" s="547">
        <v>4211525.2</v>
      </c>
      <c r="S555" s="547">
        <v>4211525.2</v>
      </c>
      <c r="T555" s="547">
        <v>4211525.2</v>
      </c>
      <c r="U555" s="547">
        <v>5264406.5</v>
      </c>
      <c r="W555" s="528"/>
      <c r="X555" s="528"/>
      <c r="Y555" s="528"/>
      <c r="Z555" s="528"/>
      <c r="AA555" s="528"/>
      <c r="AB555" s="528"/>
      <c r="AC555" s="528"/>
      <c r="AD555" s="528"/>
      <c r="AE555" s="528"/>
      <c r="AF555" s="528"/>
      <c r="AG555" s="528"/>
      <c r="AH555" s="528"/>
    </row>
    <row r="556" spans="2:34" x14ac:dyDescent="0.2">
      <c r="B556" s="374" t="s">
        <v>266</v>
      </c>
      <c r="C556" s="376" t="s">
        <v>537</v>
      </c>
      <c r="D556" s="375" t="s">
        <v>138</v>
      </c>
      <c r="E556" s="376" t="s">
        <v>252</v>
      </c>
      <c r="F556" s="548">
        <v>2</v>
      </c>
      <c r="G556" s="547">
        <f t="shared" ref="G556:G619" si="18">IF(F556&lt;1000,F556,F556*$BC$44)</f>
        <v>2</v>
      </c>
      <c r="H556" s="547">
        <v>0</v>
      </c>
      <c r="I556" s="547">
        <f t="shared" si="17"/>
        <v>2</v>
      </c>
      <c r="J556" s="547">
        <v>2</v>
      </c>
      <c r="K556" s="547">
        <v>0</v>
      </c>
      <c r="L556" s="547">
        <v>0</v>
      </c>
      <c r="M556" s="547">
        <v>0</v>
      </c>
      <c r="N556" s="547">
        <v>0</v>
      </c>
      <c r="O556" s="547">
        <v>0</v>
      </c>
      <c r="P556" s="547">
        <v>0</v>
      </c>
      <c r="Q556" s="547">
        <v>0</v>
      </c>
      <c r="R556" s="547">
        <v>0</v>
      </c>
      <c r="S556" s="547">
        <v>0</v>
      </c>
      <c r="T556" s="547">
        <v>0</v>
      </c>
      <c r="U556" s="547">
        <v>0</v>
      </c>
      <c r="W556" s="528"/>
    </row>
    <row r="557" spans="2:34" x14ac:dyDescent="0.2">
      <c r="B557" s="374" t="s">
        <v>266</v>
      </c>
      <c r="C557" s="376" t="s">
        <v>538</v>
      </c>
      <c r="D557" s="375" t="s">
        <v>142</v>
      </c>
      <c r="E557" s="376" t="s">
        <v>252</v>
      </c>
      <c r="F557" s="548">
        <v>42733489</v>
      </c>
      <c r="G557" s="547">
        <f t="shared" si="18"/>
        <v>0</v>
      </c>
      <c r="H557" s="547">
        <v>6700000</v>
      </c>
      <c r="I557" s="547">
        <f t="shared" si="17"/>
        <v>36033489</v>
      </c>
      <c r="J557" s="547">
        <v>3603348.9000000004</v>
      </c>
      <c r="K557" s="547">
        <v>2882679.12</v>
      </c>
      <c r="L557" s="547">
        <v>2522344.2300000004</v>
      </c>
      <c r="M557" s="547">
        <v>2882679.12</v>
      </c>
      <c r="N557" s="547">
        <v>2882679.12</v>
      </c>
      <c r="O557" s="547">
        <v>3603348.9000000004</v>
      </c>
      <c r="P557" s="547">
        <v>2882679.12</v>
      </c>
      <c r="Q557" s="547">
        <v>2522344.2300000004</v>
      </c>
      <c r="R557" s="547">
        <v>2882679.12</v>
      </c>
      <c r="S557" s="547">
        <v>2882679.12</v>
      </c>
      <c r="T557" s="547">
        <v>2882679.12</v>
      </c>
      <c r="U557" s="547">
        <v>3603348.9000000004</v>
      </c>
      <c r="W557" s="528"/>
      <c r="X557" s="528"/>
      <c r="Y557" s="528"/>
      <c r="Z557" s="528"/>
      <c r="AA557" s="528"/>
      <c r="AB557" s="528"/>
      <c r="AC557" s="528"/>
      <c r="AD557" s="528"/>
      <c r="AE557" s="528"/>
      <c r="AF557" s="528"/>
      <c r="AG557" s="528"/>
      <c r="AH557" s="528"/>
    </row>
    <row r="558" spans="2:34" x14ac:dyDescent="0.2">
      <c r="B558" s="374" t="s">
        <v>266</v>
      </c>
      <c r="C558" s="376" t="s">
        <v>539</v>
      </c>
      <c r="D558" s="375" t="s">
        <v>138</v>
      </c>
      <c r="E558" s="376" t="s">
        <v>252</v>
      </c>
      <c r="F558" s="548">
        <v>5250468</v>
      </c>
      <c r="G558" s="547">
        <f t="shared" si="18"/>
        <v>0</v>
      </c>
      <c r="H558" s="547">
        <v>5000000</v>
      </c>
      <c r="I558" s="547">
        <f t="shared" si="17"/>
        <v>250468</v>
      </c>
      <c r="J558" s="547">
        <v>25046.800000000003</v>
      </c>
      <c r="K558" s="547">
        <v>20037.439999999999</v>
      </c>
      <c r="L558" s="547">
        <v>17532.760000000002</v>
      </c>
      <c r="M558" s="547">
        <v>20037.439999999999</v>
      </c>
      <c r="N558" s="547">
        <v>20037.439999999999</v>
      </c>
      <c r="O558" s="547">
        <v>25046.800000000003</v>
      </c>
      <c r="P558" s="547">
        <v>20037.439999999999</v>
      </c>
      <c r="Q558" s="547">
        <v>17532.760000000002</v>
      </c>
      <c r="R558" s="547">
        <v>20037.439999999999</v>
      </c>
      <c r="S558" s="547">
        <v>20037.439999999999</v>
      </c>
      <c r="T558" s="547">
        <v>20037.439999999999</v>
      </c>
      <c r="U558" s="547">
        <v>25046.800000000003</v>
      </c>
      <c r="W558" s="528"/>
      <c r="X558" s="528"/>
      <c r="Y558" s="528"/>
      <c r="Z558" s="528"/>
      <c r="AA558" s="528"/>
      <c r="AB558" s="528"/>
      <c r="AC558" s="528"/>
      <c r="AD558" s="528"/>
      <c r="AE558" s="528"/>
      <c r="AF558" s="528"/>
      <c r="AG558" s="528"/>
      <c r="AH558" s="528"/>
    </row>
    <row r="559" spans="2:34" x14ac:dyDescent="0.2">
      <c r="B559" s="374" t="s">
        <v>266</v>
      </c>
      <c r="C559" s="376" t="s">
        <v>540</v>
      </c>
      <c r="D559" s="375" t="s">
        <v>138</v>
      </c>
      <c r="E559" s="376" t="s">
        <v>277</v>
      </c>
      <c r="F559" s="548">
        <v>1</v>
      </c>
      <c r="G559" s="547">
        <f t="shared" si="18"/>
        <v>1</v>
      </c>
      <c r="H559" s="547">
        <v>0</v>
      </c>
      <c r="I559" s="547">
        <f t="shared" si="17"/>
        <v>1</v>
      </c>
      <c r="J559" s="547">
        <v>1</v>
      </c>
      <c r="K559" s="547">
        <v>0</v>
      </c>
      <c r="L559" s="547">
        <v>0</v>
      </c>
      <c r="M559" s="547">
        <v>0</v>
      </c>
      <c r="N559" s="547">
        <v>0</v>
      </c>
      <c r="O559" s="547">
        <v>0</v>
      </c>
      <c r="P559" s="547">
        <v>0</v>
      </c>
      <c r="Q559" s="547">
        <v>0</v>
      </c>
      <c r="R559" s="547">
        <v>0</v>
      </c>
      <c r="S559" s="547">
        <v>0</v>
      </c>
      <c r="T559" s="547">
        <v>0</v>
      </c>
      <c r="U559" s="547">
        <v>0</v>
      </c>
    </row>
    <row r="560" spans="2:34" x14ac:dyDescent="0.2">
      <c r="B560" s="374" t="s">
        <v>266</v>
      </c>
      <c r="C560" s="376" t="s">
        <v>541</v>
      </c>
      <c r="D560" s="375" t="s">
        <v>138</v>
      </c>
      <c r="E560" s="376" t="s">
        <v>277</v>
      </c>
      <c r="F560" s="548">
        <v>1</v>
      </c>
      <c r="G560" s="547">
        <f t="shared" si="18"/>
        <v>1</v>
      </c>
      <c r="H560" s="547">
        <v>0</v>
      </c>
      <c r="I560" s="547">
        <f t="shared" si="17"/>
        <v>1</v>
      </c>
      <c r="J560" s="547">
        <v>1</v>
      </c>
      <c r="K560" s="547">
        <v>0</v>
      </c>
      <c r="L560" s="547">
        <v>0</v>
      </c>
      <c r="M560" s="547">
        <v>0</v>
      </c>
      <c r="N560" s="547">
        <v>0</v>
      </c>
      <c r="O560" s="547">
        <v>0</v>
      </c>
      <c r="P560" s="547">
        <v>0</v>
      </c>
      <c r="Q560" s="547">
        <v>0</v>
      </c>
      <c r="R560" s="547">
        <v>0</v>
      </c>
      <c r="S560" s="547">
        <v>0</v>
      </c>
      <c r="T560" s="547">
        <v>0</v>
      </c>
      <c r="U560" s="547">
        <v>0</v>
      </c>
    </row>
    <row r="561" spans="2:34" x14ac:dyDescent="0.2">
      <c r="B561" s="374" t="s">
        <v>266</v>
      </c>
      <c r="C561" s="376" t="s">
        <v>542</v>
      </c>
      <c r="D561" s="375" t="s">
        <v>138</v>
      </c>
      <c r="E561" s="376" t="s">
        <v>543</v>
      </c>
      <c r="F561" s="548">
        <v>207877</v>
      </c>
      <c r="G561" s="547">
        <f t="shared" si="18"/>
        <v>0</v>
      </c>
      <c r="H561" s="547">
        <v>155988.86420938888</v>
      </c>
      <c r="I561" s="547">
        <f t="shared" si="17"/>
        <v>51888.135790611123</v>
      </c>
      <c r="J561" s="547">
        <v>47218.20356945612</v>
      </c>
      <c r="K561" s="547">
        <v>4669.9322211550007</v>
      </c>
      <c r="L561" s="547">
        <v>0</v>
      </c>
      <c r="M561" s="547">
        <v>0</v>
      </c>
      <c r="N561" s="547">
        <v>0</v>
      </c>
      <c r="O561" s="547">
        <v>0</v>
      </c>
      <c r="P561" s="547">
        <v>0</v>
      </c>
      <c r="Q561" s="547">
        <v>0</v>
      </c>
      <c r="R561" s="547">
        <v>0</v>
      </c>
      <c r="S561" s="547">
        <v>0</v>
      </c>
      <c r="T561" s="547">
        <v>0</v>
      </c>
      <c r="U561" s="547">
        <v>0</v>
      </c>
      <c r="W561" s="528"/>
      <c r="X561" s="528"/>
      <c r="Y561" s="528"/>
      <c r="Z561" s="528"/>
      <c r="AA561" s="528"/>
      <c r="AB561" s="528"/>
      <c r="AC561" s="528"/>
      <c r="AD561" s="528"/>
      <c r="AE561" s="528"/>
      <c r="AF561" s="528"/>
      <c r="AG561" s="528"/>
      <c r="AH561" s="528"/>
    </row>
    <row r="562" spans="2:34" x14ac:dyDescent="0.2">
      <c r="B562" s="374" t="s">
        <v>266</v>
      </c>
      <c r="C562" s="376" t="s">
        <v>542</v>
      </c>
      <c r="D562" s="375" t="s">
        <v>138</v>
      </c>
      <c r="E562" s="376" t="s">
        <v>543</v>
      </c>
      <c r="F562" s="548">
        <v>95236</v>
      </c>
      <c r="G562" s="547">
        <f t="shared" si="18"/>
        <v>0</v>
      </c>
      <c r="H562" s="547">
        <v>71464.161363909239</v>
      </c>
      <c r="I562" s="547">
        <f t="shared" si="17"/>
        <v>23771.838636090761</v>
      </c>
      <c r="J562" s="547">
        <v>21632.373158842594</v>
      </c>
      <c r="K562" s="547">
        <v>2139.4654772481686</v>
      </c>
      <c r="L562" s="547">
        <v>0</v>
      </c>
      <c r="M562" s="547">
        <v>0</v>
      </c>
      <c r="N562" s="547">
        <v>0</v>
      </c>
      <c r="O562" s="547">
        <v>0</v>
      </c>
      <c r="P562" s="547">
        <v>0</v>
      </c>
      <c r="Q562" s="547">
        <v>0</v>
      </c>
      <c r="R562" s="547">
        <v>0</v>
      </c>
      <c r="S562" s="547">
        <v>0</v>
      </c>
      <c r="T562" s="547">
        <v>0</v>
      </c>
      <c r="U562" s="547">
        <v>0</v>
      </c>
      <c r="W562" s="528"/>
      <c r="X562" s="528"/>
      <c r="Y562" s="528"/>
      <c r="Z562" s="528"/>
      <c r="AA562" s="528"/>
      <c r="AB562" s="528"/>
      <c r="AC562" s="528"/>
      <c r="AD562" s="528"/>
      <c r="AE562" s="528"/>
      <c r="AF562" s="528"/>
      <c r="AG562" s="528"/>
      <c r="AH562" s="528"/>
    </row>
    <row r="563" spans="2:34" x14ac:dyDescent="0.2">
      <c r="B563" s="374" t="s">
        <v>266</v>
      </c>
      <c r="C563" s="376" t="s">
        <v>542</v>
      </c>
      <c r="D563" s="375" t="s">
        <v>138</v>
      </c>
      <c r="E563" s="376" t="s">
        <v>543</v>
      </c>
      <c r="F563" s="548">
        <v>312000</v>
      </c>
      <c r="G563" s="547">
        <f t="shared" si="18"/>
        <v>0</v>
      </c>
      <c r="H563" s="547">
        <v>234121.74330651938</v>
      </c>
      <c r="I563" s="547">
        <f t="shared" si="17"/>
        <v>77878.256693480624</v>
      </c>
      <c r="J563" s="547">
        <v>70869.213591067368</v>
      </c>
      <c r="K563" s="547">
        <v>7009.0431024132558</v>
      </c>
      <c r="L563" s="547">
        <v>0</v>
      </c>
      <c r="M563" s="547">
        <v>0</v>
      </c>
      <c r="N563" s="547">
        <v>0</v>
      </c>
      <c r="O563" s="547">
        <v>0</v>
      </c>
      <c r="P563" s="547">
        <v>0</v>
      </c>
      <c r="Q563" s="547">
        <v>0</v>
      </c>
      <c r="R563" s="547">
        <v>0</v>
      </c>
      <c r="S563" s="547">
        <v>0</v>
      </c>
      <c r="T563" s="547">
        <v>0</v>
      </c>
      <c r="U563" s="547">
        <v>0</v>
      </c>
      <c r="W563" s="528"/>
      <c r="X563" s="528"/>
      <c r="Y563" s="528"/>
      <c r="Z563" s="528"/>
      <c r="AA563" s="528"/>
      <c r="AB563" s="528"/>
      <c r="AC563" s="528"/>
      <c r="AD563" s="528"/>
      <c r="AE563" s="528"/>
      <c r="AF563" s="528"/>
      <c r="AG563" s="528"/>
      <c r="AH563" s="528"/>
    </row>
    <row r="564" spans="2:34" x14ac:dyDescent="0.2">
      <c r="B564" s="374" t="s">
        <v>266</v>
      </c>
      <c r="C564" s="376" t="s">
        <v>542</v>
      </c>
      <c r="D564" s="375" t="s">
        <v>138</v>
      </c>
      <c r="E564" s="376" t="s">
        <v>543</v>
      </c>
      <c r="F564" s="548">
        <v>1</v>
      </c>
      <c r="G564" s="547">
        <f t="shared" si="18"/>
        <v>1</v>
      </c>
      <c r="H564" s="547">
        <v>0.75039020290551084</v>
      </c>
      <c r="I564" s="547">
        <f t="shared" si="17"/>
        <v>0.24960979709448916</v>
      </c>
      <c r="J564" s="547">
        <v>0.25</v>
      </c>
      <c r="K564" s="547">
        <v>0</v>
      </c>
      <c r="L564" s="547">
        <v>0</v>
      </c>
      <c r="M564" s="547">
        <v>0</v>
      </c>
      <c r="N564" s="547">
        <v>0</v>
      </c>
      <c r="O564" s="547">
        <v>0</v>
      </c>
      <c r="P564" s="547">
        <v>0</v>
      </c>
      <c r="Q564" s="547">
        <v>0</v>
      </c>
      <c r="R564" s="547">
        <v>0</v>
      </c>
      <c r="S564" s="547">
        <v>0</v>
      </c>
      <c r="T564" s="547">
        <v>0</v>
      </c>
      <c r="U564" s="547">
        <v>0</v>
      </c>
      <c r="W564" s="528"/>
    </row>
    <row r="565" spans="2:34" x14ac:dyDescent="0.2">
      <c r="B565" s="374" t="s">
        <v>266</v>
      </c>
      <c r="C565" s="376" t="s">
        <v>542</v>
      </c>
      <c r="D565" s="375" t="s">
        <v>138</v>
      </c>
      <c r="E565" s="376" t="s">
        <v>543</v>
      </c>
      <c r="F565" s="548">
        <v>120000</v>
      </c>
      <c r="G565" s="547">
        <f t="shared" si="18"/>
        <v>0</v>
      </c>
      <c r="H565" s="547">
        <v>90046.824348661306</v>
      </c>
      <c r="I565" s="547">
        <f t="shared" si="17"/>
        <v>29953.175651338694</v>
      </c>
      <c r="J565" s="547">
        <v>27257.38984271821</v>
      </c>
      <c r="K565" s="547">
        <v>2695.7858086204824</v>
      </c>
      <c r="L565" s="547">
        <v>0</v>
      </c>
      <c r="M565" s="547">
        <v>0</v>
      </c>
      <c r="N565" s="547">
        <v>0</v>
      </c>
      <c r="O565" s="547">
        <v>0</v>
      </c>
      <c r="P565" s="547">
        <v>0</v>
      </c>
      <c r="Q565" s="547">
        <v>0</v>
      </c>
      <c r="R565" s="547">
        <v>0</v>
      </c>
      <c r="S565" s="547">
        <v>0</v>
      </c>
      <c r="T565" s="547">
        <v>0</v>
      </c>
      <c r="U565" s="547">
        <v>0</v>
      </c>
      <c r="W565" s="528"/>
      <c r="X565" s="528"/>
      <c r="Y565" s="528"/>
      <c r="Z565" s="528"/>
      <c r="AA565" s="528"/>
      <c r="AB565" s="528"/>
      <c r="AC565" s="528"/>
      <c r="AD565" s="528"/>
      <c r="AE565" s="528"/>
      <c r="AF565" s="528"/>
      <c r="AG565" s="528"/>
      <c r="AH565" s="528"/>
    </row>
    <row r="566" spans="2:34" x14ac:dyDescent="0.2">
      <c r="B566" s="374" t="s">
        <v>266</v>
      </c>
      <c r="C566" s="376" t="s">
        <v>542</v>
      </c>
      <c r="D566" s="375" t="s">
        <v>138</v>
      </c>
      <c r="E566" s="376" t="s">
        <v>543</v>
      </c>
      <c r="F566" s="548">
        <v>944674</v>
      </c>
      <c r="G566" s="547">
        <f t="shared" si="18"/>
        <v>0</v>
      </c>
      <c r="H566" s="547">
        <v>708874.11453956051</v>
      </c>
      <c r="I566" s="547">
        <f t="shared" si="17"/>
        <v>235799.88546043949</v>
      </c>
      <c r="J566" s="547">
        <v>214577.89576899994</v>
      </c>
      <c r="K566" s="547">
        <v>21221.989691439554</v>
      </c>
      <c r="L566" s="547">
        <v>0</v>
      </c>
      <c r="M566" s="547">
        <v>0</v>
      </c>
      <c r="N566" s="547">
        <v>0</v>
      </c>
      <c r="O566" s="547">
        <v>0</v>
      </c>
      <c r="P566" s="547">
        <v>0</v>
      </c>
      <c r="Q566" s="547">
        <v>0</v>
      </c>
      <c r="R566" s="547">
        <v>0</v>
      </c>
      <c r="S566" s="547">
        <v>0</v>
      </c>
      <c r="T566" s="547">
        <v>0</v>
      </c>
      <c r="U566" s="547">
        <v>0</v>
      </c>
      <c r="W566" s="528"/>
      <c r="X566" s="528"/>
      <c r="Y566" s="528"/>
      <c r="Z566" s="528"/>
      <c r="AA566" s="528"/>
      <c r="AB566" s="528"/>
      <c r="AC566" s="528"/>
      <c r="AD566" s="528"/>
      <c r="AE566" s="528"/>
      <c r="AF566" s="528"/>
      <c r="AG566" s="528"/>
      <c r="AH566" s="528"/>
    </row>
    <row r="567" spans="2:34" x14ac:dyDescent="0.2">
      <c r="B567" s="374" t="s">
        <v>266</v>
      </c>
      <c r="C567" s="376" t="s">
        <v>542</v>
      </c>
      <c r="D567" s="375" t="s">
        <v>138</v>
      </c>
      <c r="E567" s="376" t="s">
        <v>543</v>
      </c>
      <c r="F567" s="548">
        <v>319172</v>
      </c>
      <c r="G567" s="547">
        <f t="shared" si="18"/>
        <v>0</v>
      </c>
      <c r="H567" s="547">
        <v>239503.54184175775</v>
      </c>
      <c r="I567" s="547">
        <f t="shared" si="17"/>
        <v>79668.458158242254</v>
      </c>
      <c r="J567" s="547">
        <v>72498.29692400046</v>
      </c>
      <c r="K567" s="547">
        <v>7170.161234241803</v>
      </c>
      <c r="L567" s="547">
        <v>0</v>
      </c>
      <c r="M567" s="547">
        <v>0</v>
      </c>
      <c r="N567" s="547">
        <v>0</v>
      </c>
      <c r="O567" s="547">
        <v>0</v>
      </c>
      <c r="P567" s="547">
        <v>0</v>
      </c>
      <c r="Q567" s="547">
        <v>0</v>
      </c>
      <c r="R567" s="547">
        <v>0</v>
      </c>
      <c r="S567" s="547">
        <v>0</v>
      </c>
      <c r="T567" s="547">
        <v>0</v>
      </c>
      <c r="U567" s="547">
        <v>0</v>
      </c>
      <c r="W567" s="528"/>
      <c r="X567" s="528"/>
      <c r="Y567" s="528"/>
      <c r="Z567" s="528"/>
      <c r="AA567" s="528"/>
      <c r="AB567" s="528"/>
      <c r="AC567" s="528"/>
      <c r="AD567" s="528"/>
      <c r="AE567" s="528"/>
      <c r="AF567" s="528"/>
      <c r="AG567" s="528"/>
      <c r="AH567" s="528"/>
    </row>
    <row r="568" spans="2:34" x14ac:dyDescent="0.2">
      <c r="B568" s="374" t="s">
        <v>266</v>
      </c>
      <c r="C568" s="376" t="s">
        <v>544</v>
      </c>
      <c r="D568" s="375" t="s">
        <v>201</v>
      </c>
      <c r="E568" s="376" t="s">
        <v>252</v>
      </c>
      <c r="F568" s="548">
        <v>8973256</v>
      </c>
      <c r="G568" s="547">
        <f t="shared" si="18"/>
        <v>0</v>
      </c>
      <c r="H568" s="547">
        <v>0</v>
      </c>
      <c r="I568" s="547">
        <f t="shared" si="17"/>
        <v>8973256</v>
      </c>
      <c r="J568" s="547">
        <v>897325.60000000009</v>
      </c>
      <c r="K568" s="547">
        <v>717860.48</v>
      </c>
      <c r="L568" s="547">
        <v>628127.92000000004</v>
      </c>
      <c r="M568" s="547">
        <v>717860.48</v>
      </c>
      <c r="N568" s="547">
        <v>717860.48</v>
      </c>
      <c r="O568" s="547">
        <v>897325.60000000009</v>
      </c>
      <c r="P568" s="547">
        <v>717860.48</v>
      </c>
      <c r="Q568" s="547">
        <v>628127.92000000004</v>
      </c>
      <c r="R568" s="547">
        <v>717860.48</v>
      </c>
      <c r="S568" s="547">
        <v>717860.48</v>
      </c>
      <c r="T568" s="547">
        <v>717860.48</v>
      </c>
      <c r="U568" s="547">
        <v>897325.60000000009</v>
      </c>
      <c r="W568" s="528"/>
      <c r="X568" s="528"/>
      <c r="Y568" s="528"/>
      <c r="Z568" s="528"/>
      <c r="AA568" s="528"/>
      <c r="AB568" s="528"/>
      <c r="AC568" s="528"/>
      <c r="AD568" s="528"/>
      <c r="AE568" s="528"/>
      <c r="AF568" s="528"/>
      <c r="AG568" s="528"/>
      <c r="AH568" s="528"/>
    </row>
    <row r="569" spans="2:34" x14ac:dyDescent="0.2">
      <c r="B569" s="374" t="s">
        <v>266</v>
      </c>
      <c r="C569" s="376" t="s">
        <v>545</v>
      </c>
      <c r="D569" s="375" t="s">
        <v>197</v>
      </c>
      <c r="E569" s="376" t="s">
        <v>252</v>
      </c>
      <c r="F569" s="548">
        <v>2</v>
      </c>
      <c r="G569" s="547">
        <f t="shared" si="18"/>
        <v>2</v>
      </c>
      <c r="H569" s="547">
        <v>0</v>
      </c>
      <c r="I569" s="547">
        <f t="shared" si="17"/>
        <v>2</v>
      </c>
      <c r="J569" s="547">
        <v>2</v>
      </c>
      <c r="K569" s="547">
        <v>0</v>
      </c>
      <c r="L569" s="547">
        <v>0</v>
      </c>
      <c r="M569" s="547">
        <v>0</v>
      </c>
      <c r="N569" s="547">
        <v>0</v>
      </c>
      <c r="O569" s="547">
        <v>0</v>
      </c>
      <c r="P569" s="547">
        <v>0</v>
      </c>
      <c r="Q569" s="547">
        <v>0</v>
      </c>
      <c r="R569" s="547">
        <v>0</v>
      </c>
      <c r="S569" s="547">
        <v>0</v>
      </c>
      <c r="T569" s="547">
        <v>0</v>
      </c>
      <c r="U569" s="547">
        <v>0</v>
      </c>
      <c r="W569" s="528"/>
    </row>
    <row r="570" spans="2:34" x14ac:dyDescent="0.2">
      <c r="B570" s="374" t="s">
        <v>266</v>
      </c>
      <c r="C570" s="376" t="s">
        <v>546</v>
      </c>
      <c r="D570" s="375" t="s">
        <v>197</v>
      </c>
      <c r="E570" s="376" t="s">
        <v>252</v>
      </c>
      <c r="F570" s="548">
        <v>2</v>
      </c>
      <c r="G570" s="547">
        <f t="shared" si="18"/>
        <v>2</v>
      </c>
      <c r="H570" s="547">
        <v>0</v>
      </c>
      <c r="I570" s="547">
        <f t="shared" si="17"/>
        <v>2</v>
      </c>
      <c r="J570" s="547">
        <v>2</v>
      </c>
      <c r="K570" s="547">
        <v>0</v>
      </c>
      <c r="L570" s="547">
        <v>0</v>
      </c>
      <c r="M570" s="547">
        <v>0</v>
      </c>
      <c r="N570" s="547">
        <v>0</v>
      </c>
      <c r="O570" s="547">
        <v>0</v>
      </c>
      <c r="P570" s="547">
        <v>0</v>
      </c>
      <c r="Q570" s="547">
        <v>0</v>
      </c>
      <c r="R570" s="547">
        <v>0</v>
      </c>
      <c r="S570" s="547">
        <v>0</v>
      </c>
      <c r="T570" s="547">
        <v>0</v>
      </c>
      <c r="U570" s="547">
        <v>0</v>
      </c>
      <c r="W570" s="528"/>
    </row>
    <row r="571" spans="2:34" x14ac:dyDescent="0.2">
      <c r="B571" s="374" t="s">
        <v>266</v>
      </c>
      <c r="C571" s="376" t="s">
        <v>547</v>
      </c>
      <c r="D571" s="375" t="s">
        <v>142</v>
      </c>
      <c r="E571" s="376" t="s">
        <v>252</v>
      </c>
      <c r="F571" s="548">
        <v>3305486</v>
      </c>
      <c r="G571" s="547">
        <f t="shared" si="18"/>
        <v>0</v>
      </c>
      <c r="H571" s="547">
        <v>0</v>
      </c>
      <c r="I571" s="547">
        <f t="shared" si="17"/>
        <v>3305486</v>
      </c>
      <c r="J571" s="547">
        <v>330548.60000000003</v>
      </c>
      <c r="K571" s="547">
        <v>264438.88</v>
      </c>
      <c r="L571" s="547">
        <v>231384.02000000002</v>
      </c>
      <c r="M571" s="547">
        <v>264438.88</v>
      </c>
      <c r="N571" s="547">
        <v>264438.88</v>
      </c>
      <c r="O571" s="547">
        <v>330548.60000000003</v>
      </c>
      <c r="P571" s="547">
        <v>264438.88</v>
      </c>
      <c r="Q571" s="547">
        <v>231384.02000000002</v>
      </c>
      <c r="R571" s="547">
        <v>264438.88</v>
      </c>
      <c r="S571" s="547">
        <v>264438.88</v>
      </c>
      <c r="T571" s="547">
        <v>264438.88</v>
      </c>
      <c r="U571" s="547">
        <v>330548.60000000003</v>
      </c>
      <c r="W571" s="528"/>
      <c r="X571" s="528"/>
      <c r="Y571" s="528"/>
      <c r="Z571" s="528"/>
      <c r="AA571" s="528"/>
      <c r="AB571" s="528"/>
      <c r="AC571" s="528"/>
      <c r="AD571" s="528"/>
      <c r="AE571" s="528"/>
      <c r="AF571" s="528"/>
      <c r="AG571" s="528"/>
      <c r="AH571" s="528"/>
    </row>
    <row r="572" spans="2:34" x14ac:dyDescent="0.2">
      <c r="B572" s="374" t="s">
        <v>266</v>
      </c>
      <c r="C572" s="376" t="s">
        <v>548</v>
      </c>
      <c r="D572" s="375" t="s">
        <v>142</v>
      </c>
      <c r="E572" s="376" t="s">
        <v>252</v>
      </c>
      <c r="F572" s="548">
        <v>807951</v>
      </c>
      <c r="G572" s="547">
        <f t="shared" si="18"/>
        <v>0</v>
      </c>
      <c r="H572" s="547">
        <v>0</v>
      </c>
      <c r="I572" s="547">
        <f t="shared" si="17"/>
        <v>807951</v>
      </c>
      <c r="J572" s="547">
        <v>80795.100000000006</v>
      </c>
      <c r="K572" s="547">
        <v>64636.08</v>
      </c>
      <c r="L572" s="547">
        <v>56556.570000000007</v>
      </c>
      <c r="M572" s="547">
        <v>64636.08</v>
      </c>
      <c r="N572" s="547">
        <v>64636.08</v>
      </c>
      <c r="O572" s="547">
        <v>80795.100000000006</v>
      </c>
      <c r="P572" s="547">
        <v>64636.08</v>
      </c>
      <c r="Q572" s="547">
        <v>56556.570000000007</v>
      </c>
      <c r="R572" s="547">
        <v>64636.08</v>
      </c>
      <c r="S572" s="547">
        <v>64636.08</v>
      </c>
      <c r="T572" s="547">
        <v>64636.08</v>
      </c>
      <c r="U572" s="547">
        <v>80795.100000000006</v>
      </c>
      <c r="W572" s="528"/>
      <c r="X572" s="528"/>
      <c r="Y572" s="528"/>
      <c r="Z572" s="528"/>
      <c r="AA572" s="528"/>
      <c r="AB572" s="528"/>
      <c r="AC572" s="528"/>
      <c r="AD572" s="528"/>
      <c r="AE572" s="528"/>
      <c r="AF572" s="528"/>
      <c r="AG572" s="528"/>
      <c r="AH572" s="528"/>
    </row>
    <row r="573" spans="2:34" x14ac:dyDescent="0.2">
      <c r="B573" s="374" t="s">
        <v>266</v>
      </c>
      <c r="C573" s="376" t="s">
        <v>549</v>
      </c>
      <c r="D573" s="375" t="s">
        <v>197</v>
      </c>
      <c r="E573" s="376" t="s">
        <v>252</v>
      </c>
      <c r="F573" s="548">
        <v>2</v>
      </c>
      <c r="G573" s="547">
        <f t="shared" si="18"/>
        <v>2</v>
      </c>
      <c r="H573" s="547">
        <v>0</v>
      </c>
      <c r="I573" s="547">
        <f t="shared" si="17"/>
        <v>2</v>
      </c>
      <c r="J573" s="547">
        <v>2</v>
      </c>
      <c r="K573" s="547">
        <v>0</v>
      </c>
      <c r="L573" s="547">
        <v>0</v>
      </c>
      <c r="M573" s="547">
        <v>0</v>
      </c>
      <c r="N573" s="547">
        <v>0</v>
      </c>
      <c r="O573" s="547">
        <v>0</v>
      </c>
      <c r="P573" s="547">
        <v>0</v>
      </c>
      <c r="Q573" s="547">
        <v>0</v>
      </c>
      <c r="R573" s="547">
        <v>0</v>
      </c>
      <c r="S573" s="547">
        <v>0</v>
      </c>
      <c r="T573" s="547">
        <v>0</v>
      </c>
      <c r="U573" s="547">
        <v>0</v>
      </c>
      <c r="W573" s="528"/>
    </row>
    <row r="574" spans="2:34" x14ac:dyDescent="0.2">
      <c r="B574" s="374" t="s">
        <v>266</v>
      </c>
      <c r="C574" s="376" t="s">
        <v>550</v>
      </c>
      <c r="D574" s="375" t="s">
        <v>197</v>
      </c>
      <c r="E574" s="376" t="s">
        <v>252</v>
      </c>
      <c r="F574" s="548">
        <v>138245</v>
      </c>
      <c r="G574" s="547">
        <f t="shared" si="18"/>
        <v>0</v>
      </c>
      <c r="H574" s="547">
        <v>0</v>
      </c>
      <c r="I574" s="547">
        <f t="shared" si="17"/>
        <v>138245</v>
      </c>
      <c r="J574" s="547">
        <v>13824.5</v>
      </c>
      <c r="K574" s="547">
        <v>11059.6</v>
      </c>
      <c r="L574" s="547">
        <v>9677.1500000000015</v>
      </c>
      <c r="M574" s="547">
        <v>11059.6</v>
      </c>
      <c r="N574" s="547">
        <v>11059.6</v>
      </c>
      <c r="O574" s="547">
        <v>13824.5</v>
      </c>
      <c r="P574" s="547">
        <v>11059.6</v>
      </c>
      <c r="Q574" s="547">
        <v>9677.1500000000015</v>
      </c>
      <c r="R574" s="547">
        <v>11059.6</v>
      </c>
      <c r="S574" s="547">
        <v>11059.6</v>
      </c>
      <c r="T574" s="547">
        <v>11059.6</v>
      </c>
      <c r="U574" s="547">
        <v>13824.5</v>
      </c>
      <c r="W574" s="528"/>
      <c r="X574" s="528"/>
      <c r="Y574" s="528"/>
      <c r="Z574" s="528"/>
      <c r="AA574" s="528"/>
      <c r="AB574" s="528"/>
      <c r="AC574" s="528"/>
      <c r="AD574" s="528"/>
      <c r="AE574" s="528"/>
      <c r="AF574" s="528"/>
      <c r="AG574" s="528"/>
      <c r="AH574" s="528"/>
    </row>
    <row r="575" spans="2:34" x14ac:dyDescent="0.2">
      <c r="B575" s="374" t="s">
        <v>266</v>
      </c>
      <c r="C575" s="376" t="s">
        <v>551</v>
      </c>
      <c r="D575" s="375" t="s">
        <v>142</v>
      </c>
      <c r="E575" s="376" t="s">
        <v>252</v>
      </c>
      <c r="F575" s="548">
        <v>142246</v>
      </c>
      <c r="G575" s="547">
        <f t="shared" si="18"/>
        <v>0</v>
      </c>
      <c r="H575" s="547">
        <v>0</v>
      </c>
      <c r="I575" s="547">
        <f t="shared" si="17"/>
        <v>142246</v>
      </c>
      <c r="J575" s="547">
        <v>14224.6</v>
      </c>
      <c r="K575" s="547">
        <v>11379.68</v>
      </c>
      <c r="L575" s="547">
        <v>9957.2200000000012</v>
      </c>
      <c r="M575" s="547">
        <v>11379.68</v>
      </c>
      <c r="N575" s="547">
        <v>11379.68</v>
      </c>
      <c r="O575" s="547">
        <v>14224.6</v>
      </c>
      <c r="P575" s="547">
        <v>11379.68</v>
      </c>
      <c r="Q575" s="547">
        <v>9957.2200000000012</v>
      </c>
      <c r="R575" s="547">
        <v>11379.68</v>
      </c>
      <c r="S575" s="547">
        <v>11379.68</v>
      </c>
      <c r="T575" s="547">
        <v>11379.68</v>
      </c>
      <c r="U575" s="547">
        <v>14224.6</v>
      </c>
      <c r="W575" s="528"/>
      <c r="X575" s="528"/>
      <c r="Y575" s="528"/>
      <c r="Z575" s="528"/>
      <c r="AA575" s="528"/>
      <c r="AB575" s="528"/>
      <c r="AC575" s="528"/>
      <c r="AD575" s="528"/>
      <c r="AE575" s="528"/>
      <c r="AF575" s="528"/>
      <c r="AG575" s="528"/>
      <c r="AH575" s="528"/>
    </row>
    <row r="576" spans="2:34" x14ac:dyDescent="0.2">
      <c r="B576" s="374" t="s">
        <v>266</v>
      </c>
      <c r="C576" s="376" t="s">
        <v>552</v>
      </c>
      <c r="D576" s="375" t="s">
        <v>142</v>
      </c>
      <c r="E576" s="376" t="s">
        <v>252</v>
      </c>
      <c r="F576" s="548">
        <v>300970</v>
      </c>
      <c r="G576" s="547">
        <f t="shared" si="18"/>
        <v>0</v>
      </c>
      <c r="H576" s="547">
        <v>0</v>
      </c>
      <c r="I576" s="547">
        <f t="shared" si="17"/>
        <v>300970</v>
      </c>
      <c r="J576" s="547">
        <v>30097</v>
      </c>
      <c r="K576" s="547">
        <v>24077.600000000002</v>
      </c>
      <c r="L576" s="547">
        <v>21067.9</v>
      </c>
      <c r="M576" s="547">
        <v>24077.600000000002</v>
      </c>
      <c r="N576" s="547">
        <v>24077.600000000002</v>
      </c>
      <c r="O576" s="547">
        <v>30097</v>
      </c>
      <c r="P576" s="547">
        <v>24077.600000000002</v>
      </c>
      <c r="Q576" s="547">
        <v>21067.9</v>
      </c>
      <c r="R576" s="547">
        <v>24077.600000000002</v>
      </c>
      <c r="S576" s="547">
        <v>24077.600000000002</v>
      </c>
      <c r="T576" s="547">
        <v>24077.600000000002</v>
      </c>
      <c r="U576" s="547">
        <v>30097</v>
      </c>
      <c r="W576" s="528"/>
      <c r="X576" s="528"/>
      <c r="Y576" s="528"/>
      <c r="Z576" s="528"/>
      <c r="AA576" s="528"/>
      <c r="AB576" s="528"/>
      <c r="AC576" s="528"/>
      <c r="AD576" s="528"/>
      <c r="AE576" s="528"/>
      <c r="AF576" s="528"/>
      <c r="AG576" s="528"/>
      <c r="AH576" s="528"/>
    </row>
    <row r="577" spans="2:34" x14ac:dyDescent="0.2">
      <c r="B577" s="374" t="s">
        <v>266</v>
      </c>
      <c r="C577" s="376" t="s">
        <v>553</v>
      </c>
      <c r="D577" s="375" t="s">
        <v>201</v>
      </c>
      <c r="E577" s="376" t="s">
        <v>252</v>
      </c>
      <c r="F577" s="548">
        <v>9223928</v>
      </c>
      <c r="G577" s="547">
        <f t="shared" si="18"/>
        <v>0</v>
      </c>
      <c r="H577" s="547">
        <v>0</v>
      </c>
      <c r="I577" s="547">
        <f t="shared" si="17"/>
        <v>9223928</v>
      </c>
      <c r="J577" s="547">
        <v>922392.8</v>
      </c>
      <c r="K577" s="547">
        <v>737914.24</v>
      </c>
      <c r="L577" s="547">
        <v>645674.96000000008</v>
      </c>
      <c r="M577" s="547">
        <v>737914.24</v>
      </c>
      <c r="N577" s="547">
        <v>737914.24</v>
      </c>
      <c r="O577" s="547">
        <v>922392.8</v>
      </c>
      <c r="P577" s="547">
        <v>737914.24</v>
      </c>
      <c r="Q577" s="547">
        <v>645674.96000000008</v>
      </c>
      <c r="R577" s="547">
        <v>737914.24</v>
      </c>
      <c r="S577" s="547">
        <v>737914.24</v>
      </c>
      <c r="T577" s="547">
        <v>737914.24</v>
      </c>
      <c r="U577" s="547">
        <v>922392.8</v>
      </c>
      <c r="W577" s="528"/>
      <c r="X577" s="528"/>
      <c r="Y577" s="528"/>
      <c r="Z577" s="528"/>
      <c r="AA577" s="528"/>
      <c r="AB577" s="528"/>
      <c r="AC577" s="528"/>
      <c r="AD577" s="528"/>
      <c r="AE577" s="528"/>
      <c r="AF577" s="528"/>
      <c r="AG577" s="528"/>
      <c r="AH577" s="528"/>
    </row>
    <row r="578" spans="2:34" x14ac:dyDescent="0.2">
      <c r="B578" s="374" t="s">
        <v>266</v>
      </c>
      <c r="C578" s="376" t="s">
        <v>554</v>
      </c>
      <c r="D578" s="375" t="s">
        <v>201</v>
      </c>
      <c r="E578" s="376" t="s">
        <v>252</v>
      </c>
      <c r="F578" s="548">
        <v>1655145</v>
      </c>
      <c r="G578" s="547">
        <f t="shared" si="18"/>
        <v>0</v>
      </c>
      <c r="H578" s="547">
        <v>0</v>
      </c>
      <c r="I578" s="547">
        <f t="shared" si="17"/>
        <v>1655145</v>
      </c>
      <c r="J578" s="547">
        <v>165514.5</v>
      </c>
      <c r="K578" s="547">
        <v>132411.6</v>
      </c>
      <c r="L578" s="547">
        <v>115860.15000000001</v>
      </c>
      <c r="M578" s="547">
        <v>132411.6</v>
      </c>
      <c r="N578" s="547">
        <v>132411.6</v>
      </c>
      <c r="O578" s="547">
        <v>165514.5</v>
      </c>
      <c r="P578" s="547">
        <v>132411.6</v>
      </c>
      <c r="Q578" s="547">
        <v>115860.15000000001</v>
      </c>
      <c r="R578" s="547">
        <v>132411.6</v>
      </c>
      <c r="S578" s="547">
        <v>132411.6</v>
      </c>
      <c r="T578" s="547">
        <v>132411.6</v>
      </c>
      <c r="U578" s="547">
        <v>165514.5</v>
      </c>
      <c r="W578" s="528"/>
      <c r="X578" s="528"/>
      <c r="Y578" s="528"/>
      <c r="Z578" s="528"/>
      <c r="AA578" s="528"/>
      <c r="AB578" s="528"/>
      <c r="AC578" s="528"/>
      <c r="AD578" s="528"/>
      <c r="AE578" s="528"/>
      <c r="AF578" s="528"/>
      <c r="AG578" s="528"/>
      <c r="AH578" s="528"/>
    </row>
    <row r="579" spans="2:34" x14ac:dyDescent="0.2">
      <c r="B579" s="374" t="s">
        <v>266</v>
      </c>
      <c r="C579" s="376" t="s">
        <v>555</v>
      </c>
      <c r="D579" s="375" t="s">
        <v>142</v>
      </c>
      <c r="E579" s="376" t="s">
        <v>252</v>
      </c>
      <c r="F579" s="548">
        <v>1448254</v>
      </c>
      <c r="G579" s="547">
        <f t="shared" si="18"/>
        <v>0</v>
      </c>
      <c r="H579" s="547">
        <v>0</v>
      </c>
      <c r="I579" s="547">
        <f t="shared" si="17"/>
        <v>1448254</v>
      </c>
      <c r="J579" s="547">
        <v>144825.4</v>
      </c>
      <c r="K579" s="547">
        <v>115860.32</v>
      </c>
      <c r="L579" s="547">
        <v>101377.78000000001</v>
      </c>
      <c r="M579" s="547">
        <v>115860.32</v>
      </c>
      <c r="N579" s="547">
        <v>115860.32</v>
      </c>
      <c r="O579" s="547">
        <v>144825.4</v>
      </c>
      <c r="P579" s="547">
        <v>115860.32</v>
      </c>
      <c r="Q579" s="547">
        <v>101377.78000000001</v>
      </c>
      <c r="R579" s="547">
        <v>115860.32</v>
      </c>
      <c r="S579" s="547">
        <v>115860.32</v>
      </c>
      <c r="T579" s="547">
        <v>115860.32</v>
      </c>
      <c r="U579" s="547">
        <v>144825.4</v>
      </c>
      <c r="W579" s="528"/>
      <c r="X579" s="528"/>
      <c r="Y579" s="528"/>
      <c r="Z579" s="528"/>
      <c r="AA579" s="528"/>
      <c r="AB579" s="528"/>
      <c r="AC579" s="528"/>
      <c r="AD579" s="528"/>
      <c r="AE579" s="528"/>
      <c r="AF579" s="528"/>
      <c r="AG579" s="528"/>
      <c r="AH579" s="528"/>
    </row>
    <row r="580" spans="2:34" x14ac:dyDescent="0.2">
      <c r="B580" s="374" t="s">
        <v>266</v>
      </c>
      <c r="C580" s="376" t="s">
        <v>556</v>
      </c>
      <c r="D580" s="375" t="s">
        <v>138</v>
      </c>
      <c r="E580" s="376" t="s">
        <v>252</v>
      </c>
      <c r="F580" s="548">
        <v>1</v>
      </c>
      <c r="G580" s="547">
        <f t="shared" si="18"/>
        <v>1</v>
      </c>
      <c r="H580" s="547">
        <v>0</v>
      </c>
      <c r="I580" s="547">
        <f t="shared" si="17"/>
        <v>1</v>
      </c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W580" s="528"/>
    </row>
    <row r="581" spans="2:34" x14ac:dyDescent="0.2">
      <c r="B581" s="374" t="s">
        <v>266</v>
      </c>
      <c r="C581" s="376" t="s">
        <v>557</v>
      </c>
      <c r="D581" s="375" t="s">
        <v>142</v>
      </c>
      <c r="E581" s="376" t="s">
        <v>252</v>
      </c>
      <c r="F581" s="548">
        <v>807951</v>
      </c>
      <c r="G581" s="547">
        <f t="shared" si="18"/>
        <v>0</v>
      </c>
      <c r="H581" s="547">
        <v>0</v>
      </c>
      <c r="I581" s="547">
        <f t="shared" si="17"/>
        <v>807951</v>
      </c>
      <c r="J581" s="547">
        <v>80795.100000000006</v>
      </c>
      <c r="K581" s="547">
        <v>64636.08</v>
      </c>
      <c r="L581" s="547">
        <v>56556.570000000007</v>
      </c>
      <c r="M581" s="547">
        <v>64636.08</v>
      </c>
      <c r="N581" s="547">
        <v>64636.08</v>
      </c>
      <c r="O581" s="547">
        <v>80795.100000000006</v>
      </c>
      <c r="P581" s="547">
        <v>64636.08</v>
      </c>
      <c r="Q581" s="547">
        <v>56556.570000000007</v>
      </c>
      <c r="R581" s="547">
        <v>64636.08</v>
      </c>
      <c r="S581" s="547">
        <v>64636.08</v>
      </c>
      <c r="T581" s="547">
        <v>64636.08</v>
      </c>
      <c r="U581" s="547">
        <v>80795.100000000006</v>
      </c>
      <c r="W581" s="528"/>
      <c r="X581" s="528"/>
      <c r="Y581" s="528"/>
      <c r="Z581" s="528"/>
      <c r="AA581" s="528"/>
      <c r="AB581" s="528"/>
      <c r="AC581" s="528"/>
      <c r="AD581" s="528"/>
      <c r="AE581" s="528"/>
      <c r="AF581" s="528"/>
      <c r="AG581" s="528"/>
      <c r="AH581" s="528"/>
    </row>
    <row r="582" spans="2:34" x14ac:dyDescent="0.2">
      <c r="B582" s="374" t="s">
        <v>266</v>
      </c>
      <c r="C582" s="376" t="s">
        <v>558</v>
      </c>
      <c r="D582" s="375" t="s">
        <v>201</v>
      </c>
      <c r="E582" s="376" t="s">
        <v>252</v>
      </c>
      <c r="F582" s="548">
        <v>1461430</v>
      </c>
      <c r="G582" s="547">
        <f t="shared" si="18"/>
        <v>0</v>
      </c>
      <c r="H582" s="547">
        <v>0</v>
      </c>
      <c r="I582" s="547">
        <f t="shared" si="17"/>
        <v>1461430</v>
      </c>
      <c r="J582" s="547">
        <v>146143</v>
      </c>
      <c r="K582" s="547">
        <v>116914.40000000001</v>
      </c>
      <c r="L582" s="547">
        <v>102300.1</v>
      </c>
      <c r="M582" s="547">
        <v>116914.40000000001</v>
      </c>
      <c r="N582" s="547">
        <v>116914.40000000001</v>
      </c>
      <c r="O582" s="547">
        <v>146143</v>
      </c>
      <c r="P582" s="547">
        <v>116914.40000000001</v>
      </c>
      <c r="Q582" s="547">
        <v>102300.1</v>
      </c>
      <c r="R582" s="547">
        <v>116914.40000000001</v>
      </c>
      <c r="S582" s="547">
        <v>116914.40000000001</v>
      </c>
      <c r="T582" s="547">
        <v>116914.40000000001</v>
      </c>
      <c r="U582" s="547">
        <v>146143</v>
      </c>
      <c r="W582" s="528"/>
      <c r="X582" s="528"/>
      <c r="Y582" s="528"/>
      <c r="Z582" s="528"/>
      <c r="AA582" s="528"/>
      <c r="AB582" s="528"/>
      <c r="AC582" s="528"/>
      <c r="AD582" s="528"/>
      <c r="AE582" s="528"/>
      <c r="AF582" s="528"/>
      <c r="AG582" s="528"/>
      <c r="AH582" s="528"/>
    </row>
    <row r="583" spans="2:34" x14ac:dyDescent="0.2">
      <c r="B583" s="374" t="s">
        <v>266</v>
      </c>
      <c r="C583" s="376" t="s">
        <v>559</v>
      </c>
      <c r="D583" s="375" t="s">
        <v>142</v>
      </c>
      <c r="E583" s="376" t="s">
        <v>252</v>
      </c>
      <c r="F583" s="548">
        <v>1827976</v>
      </c>
      <c r="G583" s="547">
        <f t="shared" si="18"/>
        <v>0</v>
      </c>
      <c r="H583" s="547">
        <v>0</v>
      </c>
      <c r="I583" s="547">
        <f t="shared" si="17"/>
        <v>1827976</v>
      </c>
      <c r="J583" s="547">
        <v>182797.6</v>
      </c>
      <c r="K583" s="547">
        <v>146238.08000000002</v>
      </c>
      <c r="L583" s="547">
        <v>127958.32</v>
      </c>
      <c r="M583" s="547">
        <v>146238.08000000002</v>
      </c>
      <c r="N583" s="547">
        <v>146238.08000000002</v>
      </c>
      <c r="O583" s="547">
        <v>182797.6</v>
      </c>
      <c r="P583" s="547">
        <v>146238.08000000002</v>
      </c>
      <c r="Q583" s="547">
        <v>127958.32</v>
      </c>
      <c r="R583" s="547">
        <v>146238.08000000002</v>
      </c>
      <c r="S583" s="547">
        <v>146238.08000000002</v>
      </c>
      <c r="T583" s="547">
        <v>146238.08000000002</v>
      </c>
      <c r="U583" s="547">
        <v>182797.6</v>
      </c>
      <c r="W583" s="528"/>
      <c r="X583" s="528"/>
      <c r="Y583" s="528"/>
      <c r="Z583" s="528"/>
      <c r="AA583" s="528"/>
      <c r="AB583" s="528"/>
      <c r="AC583" s="528"/>
      <c r="AD583" s="528"/>
      <c r="AE583" s="528"/>
      <c r="AF583" s="528"/>
      <c r="AG583" s="528"/>
      <c r="AH583" s="528"/>
    </row>
    <row r="584" spans="2:34" x14ac:dyDescent="0.2">
      <c r="B584" s="374" t="s">
        <v>266</v>
      </c>
      <c r="C584" s="376" t="s">
        <v>560</v>
      </c>
      <c r="D584" s="375" t="s">
        <v>145</v>
      </c>
      <c r="E584" s="376" t="s">
        <v>252</v>
      </c>
      <c r="F584" s="548">
        <v>72000</v>
      </c>
      <c r="G584" s="547">
        <f t="shared" si="18"/>
        <v>0</v>
      </c>
      <c r="H584" s="547">
        <v>0</v>
      </c>
      <c r="I584" s="547">
        <f t="shared" si="17"/>
        <v>72000</v>
      </c>
      <c r="J584" s="547">
        <v>7200</v>
      </c>
      <c r="K584" s="547">
        <v>5760</v>
      </c>
      <c r="L584" s="547">
        <v>5040.0000000000009</v>
      </c>
      <c r="M584" s="547">
        <v>5760</v>
      </c>
      <c r="N584" s="547">
        <v>5760</v>
      </c>
      <c r="O584" s="547">
        <v>7200</v>
      </c>
      <c r="P584" s="547">
        <v>5760</v>
      </c>
      <c r="Q584" s="547">
        <v>5040.0000000000009</v>
      </c>
      <c r="R584" s="547">
        <v>5760</v>
      </c>
      <c r="S584" s="547">
        <v>5760</v>
      </c>
      <c r="T584" s="547">
        <v>5760</v>
      </c>
      <c r="U584" s="547">
        <v>7200</v>
      </c>
      <c r="W584" s="528"/>
      <c r="X584" s="528"/>
      <c r="Y584" s="528"/>
      <c r="Z584" s="528"/>
      <c r="AA584" s="528"/>
      <c r="AB584" s="528"/>
      <c r="AC584" s="528"/>
      <c r="AD584" s="528"/>
      <c r="AE584" s="528"/>
      <c r="AF584" s="528"/>
      <c r="AG584" s="528"/>
      <c r="AH584" s="528"/>
    </row>
    <row r="585" spans="2:34" x14ac:dyDescent="0.2">
      <c r="B585" s="374" t="s">
        <v>266</v>
      </c>
      <c r="C585" s="376" t="s">
        <v>561</v>
      </c>
      <c r="D585" s="375" t="s">
        <v>142</v>
      </c>
      <c r="E585" s="376" t="s">
        <v>252</v>
      </c>
      <c r="F585" s="548">
        <v>856400</v>
      </c>
      <c r="G585" s="547">
        <f t="shared" si="18"/>
        <v>0</v>
      </c>
      <c r="H585" s="547">
        <v>0</v>
      </c>
      <c r="I585" s="547">
        <f t="shared" si="17"/>
        <v>856400</v>
      </c>
      <c r="J585" s="547">
        <v>85640</v>
      </c>
      <c r="K585" s="547">
        <v>68512</v>
      </c>
      <c r="L585" s="547">
        <v>59948.000000000007</v>
      </c>
      <c r="M585" s="547">
        <v>68512</v>
      </c>
      <c r="N585" s="547">
        <v>68512</v>
      </c>
      <c r="O585" s="547">
        <v>85640</v>
      </c>
      <c r="P585" s="547">
        <v>68512</v>
      </c>
      <c r="Q585" s="547">
        <v>59948.000000000007</v>
      </c>
      <c r="R585" s="547">
        <v>68512</v>
      </c>
      <c r="S585" s="547">
        <v>68512</v>
      </c>
      <c r="T585" s="547">
        <v>68512</v>
      </c>
      <c r="U585" s="547">
        <v>85640</v>
      </c>
      <c r="W585" s="528"/>
      <c r="X585" s="528"/>
      <c r="Y585" s="528"/>
      <c r="Z585" s="528"/>
      <c r="AA585" s="528"/>
      <c r="AB585" s="528"/>
      <c r="AC585" s="528"/>
      <c r="AD585" s="528"/>
      <c r="AE585" s="528"/>
      <c r="AF585" s="528"/>
      <c r="AG585" s="528"/>
      <c r="AH585" s="528"/>
    </row>
    <row r="586" spans="2:34" x14ac:dyDescent="0.2">
      <c r="B586" s="374" t="s">
        <v>266</v>
      </c>
      <c r="C586" s="376" t="s">
        <v>562</v>
      </c>
      <c r="D586" s="375" t="s">
        <v>201</v>
      </c>
      <c r="E586" s="376" t="s">
        <v>252</v>
      </c>
      <c r="F586" s="548">
        <v>128234</v>
      </c>
      <c r="G586" s="547">
        <f t="shared" si="18"/>
        <v>0</v>
      </c>
      <c r="H586" s="547">
        <v>0</v>
      </c>
      <c r="I586" s="547">
        <f t="shared" si="17"/>
        <v>128234</v>
      </c>
      <c r="J586" s="547">
        <v>12823.400000000001</v>
      </c>
      <c r="K586" s="547">
        <v>10258.719999999999</v>
      </c>
      <c r="L586" s="547">
        <v>8976.380000000001</v>
      </c>
      <c r="M586" s="547">
        <v>10258.719999999999</v>
      </c>
      <c r="N586" s="547">
        <v>10258.719999999999</v>
      </c>
      <c r="O586" s="547">
        <v>12823.400000000001</v>
      </c>
      <c r="P586" s="547">
        <v>10258.719999999999</v>
      </c>
      <c r="Q586" s="547">
        <v>8976.380000000001</v>
      </c>
      <c r="R586" s="547">
        <v>10258.719999999999</v>
      </c>
      <c r="S586" s="547">
        <v>10258.719999999999</v>
      </c>
      <c r="T586" s="547">
        <v>10258.719999999999</v>
      </c>
      <c r="U586" s="547">
        <v>12823.400000000001</v>
      </c>
      <c r="W586" s="528"/>
      <c r="X586" s="528"/>
      <c r="Y586" s="528"/>
      <c r="Z586" s="528"/>
      <c r="AA586" s="528"/>
      <c r="AB586" s="528"/>
      <c r="AC586" s="528"/>
      <c r="AD586" s="528"/>
      <c r="AE586" s="528"/>
      <c r="AF586" s="528"/>
      <c r="AG586" s="528"/>
      <c r="AH586" s="528"/>
    </row>
    <row r="587" spans="2:34" x14ac:dyDescent="0.2">
      <c r="B587" s="374" t="s">
        <v>266</v>
      </c>
      <c r="C587" s="376" t="s">
        <v>563</v>
      </c>
      <c r="D587" s="375" t="s">
        <v>138</v>
      </c>
      <c r="E587" s="376" t="s">
        <v>252</v>
      </c>
      <c r="F587" s="548">
        <v>155287</v>
      </c>
      <c r="G587" s="547">
        <f t="shared" si="18"/>
        <v>0</v>
      </c>
      <c r="H587" s="547">
        <v>0</v>
      </c>
      <c r="I587" s="547">
        <f t="shared" si="17"/>
        <v>155287</v>
      </c>
      <c r="J587" s="547">
        <v>15528.7</v>
      </c>
      <c r="K587" s="547">
        <v>12422.960000000001</v>
      </c>
      <c r="L587" s="547">
        <v>10870.09</v>
      </c>
      <c r="M587" s="547">
        <v>12422.960000000001</v>
      </c>
      <c r="N587" s="547">
        <v>12422.960000000001</v>
      </c>
      <c r="O587" s="547">
        <v>15528.7</v>
      </c>
      <c r="P587" s="547">
        <v>12422.960000000001</v>
      </c>
      <c r="Q587" s="547">
        <v>10870.09</v>
      </c>
      <c r="R587" s="547">
        <v>12422.960000000001</v>
      </c>
      <c r="S587" s="547">
        <v>12422.960000000001</v>
      </c>
      <c r="T587" s="547">
        <v>12422.960000000001</v>
      </c>
      <c r="U587" s="547">
        <v>15528.7</v>
      </c>
      <c r="W587" s="528"/>
      <c r="X587" s="528"/>
      <c r="Y587" s="528"/>
      <c r="Z587" s="528"/>
      <c r="AA587" s="528"/>
      <c r="AB587" s="528"/>
      <c r="AC587" s="528"/>
      <c r="AD587" s="528"/>
      <c r="AE587" s="528"/>
      <c r="AF587" s="528"/>
      <c r="AG587" s="528"/>
      <c r="AH587" s="528"/>
    </row>
    <row r="588" spans="2:34" x14ac:dyDescent="0.2">
      <c r="B588" s="374" t="s">
        <v>266</v>
      </c>
      <c r="C588" s="376" t="s">
        <v>564</v>
      </c>
      <c r="D588" s="375" t="s">
        <v>138</v>
      </c>
      <c r="E588" s="376" t="s">
        <v>270</v>
      </c>
      <c r="F588" s="548">
        <v>1</v>
      </c>
      <c r="G588" s="547">
        <f t="shared" si="18"/>
        <v>1</v>
      </c>
      <c r="H588" s="547">
        <v>0</v>
      </c>
      <c r="I588" s="547">
        <f t="shared" si="17"/>
        <v>1</v>
      </c>
      <c r="J588" s="547">
        <v>0</v>
      </c>
      <c r="K588" s="547">
        <v>1</v>
      </c>
      <c r="L588" s="547">
        <v>0</v>
      </c>
      <c r="M588" s="547">
        <v>0</v>
      </c>
      <c r="N588" s="547">
        <v>0</v>
      </c>
      <c r="O588" s="547">
        <v>0</v>
      </c>
      <c r="P588" s="547">
        <v>0</v>
      </c>
      <c r="Q588" s="547">
        <v>0</v>
      </c>
      <c r="R588" s="547">
        <v>0</v>
      </c>
      <c r="S588" s="547">
        <v>0</v>
      </c>
      <c r="T588" s="547">
        <v>0</v>
      </c>
      <c r="U588" s="547">
        <v>0</v>
      </c>
    </row>
    <row r="589" spans="2:34" x14ac:dyDescent="0.2">
      <c r="B589" s="374" t="s">
        <v>266</v>
      </c>
      <c r="C589" s="376" t="s">
        <v>565</v>
      </c>
      <c r="D589" s="375" t="s">
        <v>142</v>
      </c>
      <c r="E589" s="376" t="s">
        <v>270</v>
      </c>
      <c r="F589" s="548">
        <v>1</v>
      </c>
      <c r="G589" s="547">
        <f t="shared" si="18"/>
        <v>1</v>
      </c>
      <c r="H589" s="547">
        <v>0</v>
      </c>
      <c r="I589" s="547">
        <f t="shared" si="17"/>
        <v>1</v>
      </c>
      <c r="J589" s="547">
        <v>0</v>
      </c>
      <c r="K589" s="547">
        <v>1</v>
      </c>
      <c r="L589" s="547">
        <v>0</v>
      </c>
      <c r="M589" s="547">
        <v>0</v>
      </c>
      <c r="N589" s="547">
        <v>0</v>
      </c>
      <c r="O589" s="547">
        <v>0</v>
      </c>
      <c r="P589" s="547">
        <v>0</v>
      </c>
      <c r="Q589" s="547">
        <v>0</v>
      </c>
      <c r="R589" s="547">
        <v>0</v>
      </c>
      <c r="S589" s="547">
        <v>0</v>
      </c>
      <c r="T589" s="547">
        <v>0</v>
      </c>
      <c r="U589" s="547">
        <v>0</v>
      </c>
    </row>
    <row r="590" spans="2:34" x14ac:dyDescent="0.2">
      <c r="B590" s="374" t="s">
        <v>266</v>
      </c>
      <c r="C590" s="376" t="s">
        <v>566</v>
      </c>
      <c r="D590" s="375" t="s">
        <v>142</v>
      </c>
      <c r="E590" s="376" t="s">
        <v>270</v>
      </c>
      <c r="F590" s="548">
        <v>1</v>
      </c>
      <c r="G590" s="547">
        <f t="shared" si="18"/>
        <v>1</v>
      </c>
      <c r="H590" s="547">
        <v>0</v>
      </c>
      <c r="I590" s="547">
        <f t="shared" si="17"/>
        <v>1</v>
      </c>
      <c r="J590" s="547">
        <v>0</v>
      </c>
      <c r="K590" s="547">
        <v>1</v>
      </c>
      <c r="L590" s="547">
        <v>0</v>
      </c>
      <c r="M590" s="547">
        <v>0</v>
      </c>
      <c r="N590" s="547">
        <v>0</v>
      </c>
      <c r="O590" s="547">
        <v>0</v>
      </c>
      <c r="P590" s="547">
        <v>0</v>
      </c>
      <c r="Q590" s="547">
        <v>0</v>
      </c>
      <c r="R590" s="547">
        <v>0</v>
      </c>
      <c r="S590" s="547">
        <v>0</v>
      </c>
      <c r="T590" s="547">
        <v>0</v>
      </c>
      <c r="U590" s="547">
        <v>0</v>
      </c>
    </row>
    <row r="591" spans="2:34" x14ac:dyDescent="0.2">
      <c r="B591" s="374" t="s">
        <v>266</v>
      </c>
      <c r="C591" s="376" t="s">
        <v>566</v>
      </c>
      <c r="D591" s="375" t="s">
        <v>142</v>
      </c>
      <c r="E591" s="376" t="s">
        <v>270</v>
      </c>
      <c r="F591" s="548">
        <v>1</v>
      </c>
      <c r="G591" s="547">
        <f t="shared" si="18"/>
        <v>1</v>
      </c>
      <c r="H591" s="547">
        <v>0</v>
      </c>
      <c r="I591" s="547">
        <f t="shared" ref="I591:I654" si="19">F591-H591</f>
        <v>1</v>
      </c>
      <c r="J591" s="547">
        <v>0</v>
      </c>
      <c r="K591" s="547">
        <v>1</v>
      </c>
      <c r="L591" s="547">
        <v>0</v>
      </c>
      <c r="M591" s="547">
        <v>0</v>
      </c>
      <c r="N591" s="547">
        <v>0</v>
      </c>
      <c r="O591" s="547">
        <v>0</v>
      </c>
      <c r="P591" s="547">
        <v>0</v>
      </c>
      <c r="Q591" s="547">
        <v>0</v>
      </c>
      <c r="R591" s="547">
        <v>0</v>
      </c>
      <c r="S591" s="547">
        <v>0</v>
      </c>
      <c r="T591" s="547">
        <v>0</v>
      </c>
      <c r="U591" s="547">
        <v>0</v>
      </c>
    </row>
    <row r="592" spans="2:34" x14ac:dyDescent="0.2">
      <c r="B592" s="374" t="s">
        <v>266</v>
      </c>
      <c r="C592" s="376" t="s">
        <v>567</v>
      </c>
      <c r="D592" s="375" t="s">
        <v>138</v>
      </c>
      <c r="E592" s="376" t="s">
        <v>270</v>
      </c>
      <c r="F592" s="548">
        <v>1</v>
      </c>
      <c r="G592" s="547">
        <f t="shared" si="18"/>
        <v>1</v>
      </c>
      <c r="H592" s="547">
        <v>0</v>
      </c>
      <c r="I592" s="547">
        <f t="shared" si="19"/>
        <v>1</v>
      </c>
      <c r="J592" s="547">
        <v>0</v>
      </c>
      <c r="K592" s="547">
        <v>1</v>
      </c>
      <c r="L592" s="547">
        <v>0</v>
      </c>
      <c r="M592" s="547">
        <v>0</v>
      </c>
      <c r="N592" s="547">
        <v>0</v>
      </c>
      <c r="O592" s="547">
        <v>0</v>
      </c>
      <c r="P592" s="547">
        <v>0</v>
      </c>
      <c r="Q592" s="547">
        <v>0</v>
      </c>
      <c r="R592" s="547">
        <v>0</v>
      </c>
      <c r="S592" s="547">
        <v>0</v>
      </c>
      <c r="T592" s="547">
        <v>0</v>
      </c>
      <c r="U592" s="547">
        <v>0</v>
      </c>
    </row>
    <row r="593" spans="2:35" x14ac:dyDescent="0.2">
      <c r="B593" s="374" t="s">
        <v>266</v>
      </c>
      <c r="C593" s="376" t="s">
        <v>567</v>
      </c>
      <c r="D593" s="375" t="s">
        <v>138</v>
      </c>
      <c r="E593" s="376" t="s">
        <v>270</v>
      </c>
      <c r="F593" s="548">
        <v>1</v>
      </c>
      <c r="G593" s="547">
        <f t="shared" si="18"/>
        <v>1</v>
      </c>
      <c r="H593" s="547">
        <v>0</v>
      </c>
      <c r="I593" s="547">
        <f t="shared" si="19"/>
        <v>1</v>
      </c>
      <c r="J593" s="547">
        <v>0</v>
      </c>
      <c r="K593" s="547">
        <v>1</v>
      </c>
      <c r="L593" s="547">
        <v>0</v>
      </c>
      <c r="M593" s="547">
        <v>0</v>
      </c>
      <c r="N593" s="547">
        <v>0</v>
      </c>
      <c r="O593" s="547">
        <v>0</v>
      </c>
      <c r="P593" s="547">
        <v>0</v>
      </c>
      <c r="Q593" s="547">
        <v>0</v>
      </c>
      <c r="R593" s="547">
        <v>0</v>
      </c>
      <c r="S593" s="547">
        <v>0</v>
      </c>
      <c r="T593" s="547">
        <v>0</v>
      </c>
      <c r="U593" s="547">
        <v>0</v>
      </c>
    </row>
    <row r="594" spans="2:35" x14ac:dyDescent="0.2">
      <c r="B594" s="374" t="s">
        <v>266</v>
      </c>
      <c r="C594" s="376" t="s">
        <v>568</v>
      </c>
      <c r="D594" s="375" t="s">
        <v>138</v>
      </c>
      <c r="E594" s="376" t="s">
        <v>270</v>
      </c>
      <c r="F594" s="548">
        <v>1</v>
      </c>
      <c r="G594" s="547">
        <f t="shared" si="18"/>
        <v>1</v>
      </c>
      <c r="H594" s="547">
        <v>0</v>
      </c>
      <c r="I594" s="547">
        <f t="shared" si="19"/>
        <v>1</v>
      </c>
      <c r="J594" s="547">
        <v>0</v>
      </c>
      <c r="K594" s="547">
        <v>1</v>
      </c>
      <c r="L594" s="547">
        <v>0</v>
      </c>
      <c r="M594" s="547">
        <v>0</v>
      </c>
      <c r="N594" s="547">
        <v>0</v>
      </c>
      <c r="O594" s="547">
        <v>0</v>
      </c>
      <c r="P594" s="547">
        <v>0</v>
      </c>
      <c r="Q594" s="547">
        <v>0</v>
      </c>
      <c r="R594" s="547">
        <v>0</v>
      </c>
      <c r="S594" s="547">
        <v>0</v>
      </c>
      <c r="T594" s="547">
        <v>0</v>
      </c>
      <c r="U594" s="547">
        <v>0</v>
      </c>
    </row>
    <row r="595" spans="2:35" x14ac:dyDescent="0.2">
      <c r="B595" s="374" t="s">
        <v>266</v>
      </c>
      <c r="C595" s="376" t="s">
        <v>569</v>
      </c>
      <c r="D595" s="375" t="s">
        <v>142</v>
      </c>
      <c r="E595" s="376" t="s">
        <v>270</v>
      </c>
      <c r="F595" s="548">
        <v>1</v>
      </c>
      <c r="G595" s="547">
        <f t="shared" si="18"/>
        <v>1</v>
      </c>
      <c r="H595" s="547">
        <v>0</v>
      </c>
      <c r="I595" s="547">
        <f t="shared" si="19"/>
        <v>1</v>
      </c>
      <c r="J595" s="547">
        <v>0</v>
      </c>
      <c r="K595" s="547">
        <v>1</v>
      </c>
      <c r="L595" s="547">
        <v>0</v>
      </c>
      <c r="M595" s="547">
        <v>0</v>
      </c>
      <c r="N595" s="547">
        <v>0</v>
      </c>
      <c r="O595" s="547">
        <v>0</v>
      </c>
      <c r="P595" s="547">
        <v>0</v>
      </c>
      <c r="Q595" s="547">
        <v>0</v>
      </c>
      <c r="R595" s="547">
        <v>0</v>
      </c>
      <c r="S595" s="547">
        <v>0</v>
      </c>
      <c r="T595" s="547">
        <v>0</v>
      </c>
      <c r="U595" s="547">
        <v>0</v>
      </c>
    </row>
    <row r="596" spans="2:35" x14ac:dyDescent="0.2">
      <c r="B596" s="374" t="s">
        <v>266</v>
      </c>
      <c r="C596" s="376" t="s">
        <v>570</v>
      </c>
      <c r="D596" s="375" t="s">
        <v>142</v>
      </c>
      <c r="E596" s="376" t="s">
        <v>270</v>
      </c>
      <c r="F596" s="548">
        <v>1</v>
      </c>
      <c r="G596" s="547">
        <f t="shared" si="18"/>
        <v>1</v>
      </c>
      <c r="H596" s="547">
        <v>0</v>
      </c>
      <c r="I596" s="547">
        <f t="shared" si="19"/>
        <v>1</v>
      </c>
      <c r="J596" s="547">
        <v>0</v>
      </c>
      <c r="K596" s="547">
        <v>1</v>
      </c>
      <c r="L596" s="547">
        <v>0</v>
      </c>
      <c r="M596" s="547">
        <v>0</v>
      </c>
      <c r="N596" s="547">
        <v>0</v>
      </c>
      <c r="O596" s="547">
        <v>0</v>
      </c>
      <c r="P596" s="547">
        <v>0</v>
      </c>
      <c r="Q596" s="547">
        <v>0</v>
      </c>
      <c r="R596" s="547">
        <v>0</v>
      </c>
      <c r="S596" s="547">
        <v>0</v>
      </c>
      <c r="T596" s="547">
        <v>0</v>
      </c>
      <c r="U596" s="547">
        <v>0</v>
      </c>
    </row>
    <row r="597" spans="2:35" x14ac:dyDescent="0.2">
      <c r="B597" s="374" t="s">
        <v>266</v>
      </c>
      <c r="C597" s="376" t="s">
        <v>571</v>
      </c>
      <c r="D597" s="375" t="s">
        <v>138</v>
      </c>
      <c r="E597" s="376" t="s">
        <v>270</v>
      </c>
      <c r="F597" s="548">
        <v>1</v>
      </c>
      <c r="G597" s="547">
        <f t="shared" si="18"/>
        <v>1</v>
      </c>
      <c r="H597" s="547">
        <v>0</v>
      </c>
      <c r="I597" s="547">
        <f t="shared" si="19"/>
        <v>1</v>
      </c>
      <c r="J597" s="547">
        <v>0</v>
      </c>
      <c r="K597" s="547">
        <v>1</v>
      </c>
      <c r="L597" s="547">
        <v>0</v>
      </c>
      <c r="M597" s="547">
        <v>0</v>
      </c>
      <c r="N597" s="547">
        <v>0</v>
      </c>
      <c r="O597" s="547">
        <v>0</v>
      </c>
      <c r="P597" s="547">
        <v>0</v>
      </c>
      <c r="Q597" s="547">
        <v>0</v>
      </c>
      <c r="R597" s="547">
        <v>0</v>
      </c>
      <c r="S597" s="547">
        <v>0</v>
      </c>
      <c r="T597" s="547">
        <v>0</v>
      </c>
      <c r="U597" s="547">
        <v>0</v>
      </c>
    </row>
    <row r="598" spans="2:35" x14ac:dyDescent="0.2">
      <c r="B598" s="374" t="s">
        <v>266</v>
      </c>
      <c r="C598" s="376" t="s">
        <v>572</v>
      </c>
      <c r="D598" s="375" t="s">
        <v>194</v>
      </c>
      <c r="E598" s="376" t="s">
        <v>573</v>
      </c>
      <c r="F598" s="548">
        <v>313893</v>
      </c>
      <c r="G598" s="547">
        <f t="shared" si="18"/>
        <v>0</v>
      </c>
      <c r="H598" s="547">
        <v>0</v>
      </c>
      <c r="I598" s="547">
        <f t="shared" si="19"/>
        <v>313893</v>
      </c>
      <c r="J598" s="547">
        <v>106723.62000000001</v>
      </c>
      <c r="K598" s="547">
        <v>166363.29</v>
      </c>
      <c r="L598" s="547">
        <v>0</v>
      </c>
      <c r="M598" s="547">
        <v>40806.090000000004</v>
      </c>
      <c r="N598" s="547">
        <v>0</v>
      </c>
      <c r="O598" s="547">
        <v>0</v>
      </c>
      <c r="P598" s="547">
        <v>0</v>
      </c>
      <c r="Q598" s="547">
        <v>0</v>
      </c>
      <c r="R598" s="547">
        <v>0</v>
      </c>
      <c r="S598" s="547">
        <v>0</v>
      </c>
      <c r="T598" s="547">
        <v>0</v>
      </c>
      <c r="U598" s="547">
        <v>0</v>
      </c>
      <c r="W598" s="528"/>
      <c r="X598" s="528"/>
      <c r="Y598" s="528"/>
      <c r="Z598" s="528"/>
      <c r="AA598" s="528"/>
      <c r="AB598" s="528"/>
      <c r="AC598" s="528"/>
      <c r="AD598" s="528"/>
      <c r="AE598" s="528"/>
      <c r="AF598" s="528"/>
      <c r="AG598" s="528"/>
      <c r="AH598" s="528"/>
    </row>
    <row r="599" spans="2:35" x14ac:dyDescent="0.2">
      <c r="B599" s="374" t="s">
        <v>266</v>
      </c>
      <c r="C599" s="376" t="s">
        <v>574</v>
      </c>
      <c r="D599" s="375" t="s">
        <v>142</v>
      </c>
      <c r="E599" s="376" t="s">
        <v>573</v>
      </c>
      <c r="F599" s="548">
        <v>2280009</v>
      </c>
      <c r="G599" s="547">
        <f t="shared" si="18"/>
        <v>0</v>
      </c>
      <c r="H599" s="547">
        <v>0</v>
      </c>
      <c r="I599" s="547">
        <f t="shared" si="19"/>
        <v>2280009</v>
      </c>
      <c r="J599" s="547">
        <v>775203.06</v>
      </c>
      <c r="K599" s="547">
        <v>1208404.77</v>
      </c>
      <c r="L599" s="547">
        <v>0</v>
      </c>
      <c r="M599" s="547">
        <v>296401.17</v>
      </c>
      <c r="N599" s="547">
        <v>0</v>
      </c>
      <c r="O599" s="547">
        <v>0</v>
      </c>
      <c r="P599" s="547">
        <v>0</v>
      </c>
      <c r="Q599" s="547">
        <v>0</v>
      </c>
      <c r="R599" s="547">
        <v>0</v>
      </c>
      <c r="S599" s="547">
        <v>0</v>
      </c>
      <c r="T599" s="547">
        <v>0</v>
      </c>
      <c r="U599" s="547">
        <v>0</v>
      </c>
      <c r="W599" s="528"/>
      <c r="X599" s="528"/>
      <c r="Y599" s="528"/>
      <c r="Z599" s="528"/>
      <c r="AA599" s="528"/>
      <c r="AB599" s="528"/>
      <c r="AC599" s="528"/>
      <c r="AD599" s="528"/>
      <c r="AE599" s="528"/>
      <c r="AF599" s="528"/>
      <c r="AG599" s="528"/>
      <c r="AH599" s="528"/>
    </row>
    <row r="600" spans="2:35" x14ac:dyDescent="0.2">
      <c r="B600" s="374" t="s">
        <v>266</v>
      </c>
      <c r="C600" s="376" t="s">
        <v>574</v>
      </c>
      <c r="D600" s="375" t="s">
        <v>142</v>
      </c>
      <c r="E600" s="376" t="s">
        <v>573</v>
      </c>
      <c r="F600" s="548">
        <v>17603</v>
      </c>
      <c r="G600" s="547">
        <f t="shared" si="18"/>
        <v>0</v>
      </c>
      <c r="H600" s="547">
        <v>0</v>
      </c>
      <c r="I600" s="547">
        <f t="shared" si="19"/>
        <v>17603</v>
      </c>
      <c r="J600" s="547">
        <v>1466.9166666666667</v>
      </c>
      <c r="K600" s="547">
        <v>1466.9166666666667</v>
      </c>
      <c r="L600" s="547">
        <v>1466.9166666666667</v>
      </c>
      <c r="M600" s="547">
        <v>1466.9166666666667</v>
      </c>
      <c r="N600" s="547">
        <v>1466.9166666666667</v>
      </c>
      <c r="O600" s="547">
        <v>1466.9166666666667</v>
      </c>
      <c r="P600" s="547">
        <v>1466.9166666666667</v>
      </c>
      <c r="Q600" s="547">
        <v>1466.9166666666667</v>
      </c>
      <c r="R600" s="547">
        <v>1466.9166666666667</v>
      </c>
      <c r="S600" s="547">
        <v>1466.9166666666667</v>
      </c>
      <c r="T600" s="547">
        <v>1466.9166666666667</v>
      </c>
      <c r="U600" s="547">
        <v>1466.9166666666667</v>
      </c>
      <c r="W600" s="528"/>
    </row>
    <row r="601" spans="2:35" x14ac:dyDescent="0.2">
      <c r="B601" s="374" t="s">
        <v>266</v>
      </c>
      <c r="C601" s="376" t="s">
        <v>575</v>
      </c>
      <c r="D601" s="375" t="s">
        <v>576</v>
      </c>
      <c r="E601" s="376" t="s">
        <v>573</v>
      </c>
      <c r="F601" s="548">
        <v>492000</v>
      </c>
      <c r="G601" s="547">
        <f t="shared" si="18"/>
        <v>0</v>
      </c>
      <c r="H601" s="547">
        <v>0</v>
      </c>
      <c r="I601" s="547">
        <f t="shared" si="19"/>
        <v>492000</v>
      </c>
      <c r="J601" s="547">
        <v>167280</v>
      </c>
      <c r="K601" s="547">
        <v>260760</v>
      </c>
      <c r="L601" s="547">
        <v>0</v>
      </c>
      <c r="M601" s="547">
        <v>63960</v>
      </c>
      <c r="N601" s="547">
        <v>0</v>
      </c>
      <c r="O601" s="547">
        <v>0</v>
      </c>
      <c r="P601" s="547">
        <v>0</v>
      </c>
      <c r="Q601" s="547">
        <v>0</v>
      </c>
      <c r="R601" s="547">
        <v>0</v>
      </c>
      <c r="S601" s="547">
        <v>0</v>
      </c>
      <c r="T601" s="547">
        <v>0</v>
      </c>
      <c r="U601" s="547">
        <v>0</v>
      </c>
      <c r="W601" s="528"/>
      <c r="X601" s="528"/>
      <c r="Y601" s="528"/>
      <c r="Z601" s="528"/>
      <c r="AA601" s="528"/>
      <c r="AB601" s="528"/>
      <c r="AC601" s="528"/>
      <c r="AD601" s="528"/>
      <c r="AE601" s="528"/>
      <c r="AF601" s="528"/>
      <c r="AG601" s="528"/>
      <c r="AH601" s="528"/>
      <c r="AI601" s="528"/>
    </row>
    <row r="602" spans="2:35" x14ac:dyDescent="0.2">
      <c r="B602" s="374" t="s">
        <v>266</v>
      </c>
      <c r="C602" s="376" t="s">
        <v>577</v>
      </c>
      <c r="D602" s="375" t="s">
        <v>138</v>
      </c>
      <c r="E602" s="376" t="s">
        <v>573</v>
      </c>
      <c r="F602" s="548">
        <v>4500</v>
      </c>
      <c r="G602" s="547">
        <f t="shared" si="18"/>
        <v>0</v>
      </c>
      <c r="H602" s="547">
        <v>0</v>
      </c>
      <c r="I602" s="547">
        <f t="shared" si="19"/>
        <v>4500</v>
      </c>
      <c r="J602" s="547">
        <v>375</v>
      </c>
      <c r="K602" s="547">
        <v>375</v>
      </c>
      <c r="L602" s="547">
        <v>375</v>
      </c>
      <c r="M602" s="547">
        <v>375</v>
      </c>
      <c r="N602" s="547">
        <v>375</v>
      </c>
      <c r="O602" s="547">
        <v>375</v>
      </c>
      <c r="P602" s="547">
        <v>375</v>
      </c>
      <c r="Q602" s="547">
        <v>375</v>
      </c>
      <c r="R602" s="547">
        <v>375</v>
      </c>
      <c r="S602" s="547">
        <v>375</v>
      </c>
      <c r="T602" s="547">
        <v>375</v>
      </c>
      <c r="U602" s="547">
        <v>375</v>
      </c>
      <c r="W602" s="528"/>
    </row>
    <row r="603" spans="2:35" x14ac:dyDescent="0.2">
      <c r="B603" s="374" t="s">
        <v>266</v>
      </c>
      <c r="C603" s="376" t="s">
        <v>577</v>
      </c>
      <c r="D603" s="375" t="s">
        <v>138</v>
      </c>
      <c r="E603" s="376" t="s">
        <v>573</v>
      </c>
      <c r="F603" s="548">
        <v>448707</v>
      </c>
      <c r="G603" s="547">
        <f t="shared" si="18"/>
        <v>0</v>
      </c>
      <c r="H603" s="547">
        <v>0</v>
      </c>
      <c r="I603" s="547">
        <f t="shared" si="19"/>
        <v>448707</v>
      </c>
      <c r="J603" s="547">
        <v>152560.38</v>
      </c>
      <c r="K603" s="547">
        <v>237814.71000000002</v>
      </c>
      <c r="L603" s="547">
        <v>0</v>
      </c>
      <c r="M603" s="547">
        <v>58331.91</v>
      </c>
      <c r="N603" s="547">
        <v>0</v>
      </c>
      <c r="O603" s="547">
        <v>0</v>
      </c>
      <c r="P603" s="547">
        <v>0</v>
      </c>
      <c r="Q603" s="547">
        <v>0</v>
      </c>
      <c r="R603" s="547">
        <v>0</v>
      </c>
      <c r="S603" s="547">
        <v>0</v>
      </c>
      <c r="T603" s="547">
        <v>0</v>
      </c>
      <c r="U603" s="547">
        <v>0</v>
      </c>
      <c r="W603" s="528"/>
      <c r="X603" s="528"/>
      <c r="Y603" s="528"/>
      <c r="Z603" s="528"/>
      <c r="AA603" s="528"/>
      <c r="AB603" s="528"/>
      <c r="AC603" s="528"/>
      <c r="AD603" s="528"/>
      <c r="AE603" s="528"/>
      <c r="AF603" s="528"/>
      <c r="AG603" s="528"/>
      <c r="AH603" s="528"/>
    </row>
    <row r="604" spans="2:35" x14ac:dyDescent="0.2">
      <c r="B604" s="374" t="s">
        <v>266</v>
      </c>
      <c r="C604" s="376" t="s">
        <v>577</v>
      </c>
      <c r="D604" s="375" t="s">
        <v>138</v>
      </c>
      <c r="E604" s="376" t="s">
        <v>573</v>
      </c>
      <c r="F604" s="548">
        <v>216567</v>
      </c>
      <c r="G604" s="547">
        <f t="shared" si="18"/>
        <v>0</v>
      </c>
      <c r="H604" s="547">
        <v>0</v>
      </c>
      <c r="I604" s="547">
        <f t="shared" si="19"/>
        <v>216567</v>
      </c>
      <c r="J604" s="547">
        <v>73632.78</v>
      </c>
      <c r="K604" s="547">
        <v>114780.51000000001</v>
      </c>
      <c r="L604" s="547">
        <v>0</v>
      </c>
      <c r="M604" s="547">
        <v>28153.710000000003</v>
      </c>
      <c r="N604" s="547">
        <v>0</v>
      </c>
      <c r="O604" s="547">
        <v>0</v>
      </c>
      <c r="P604" s="547">
        <v>0</v>
      </c>
      <c r="Q604" s="547">
        <v>0</v>
      </c>
      <c r="R604" s="547">
        <v>0</v>
      </c>
      <c r="S604" s="547">
        <v>0</v>
      </c>
      <c r="T604" s="547">
        <v>0</v>
      </c>
      <c r="U604" s="547">
        <v>0</v>
      </c>
      <c r="W604" s="528"/>
      <c r="X604" s="528"/>
      <c r="Y604" s="528"/>
      <c r="Z604" s="528"/>
      <c r="AA604" s="528"/>
      <c r="AB604" s="528"/>
      <c r="AC604" s="528"/>
      <c r="AD604" s="528"/>
      <c r="AE604" s="528"/>
      <c r="AF604" s="528"/>
      <c r="AG604" s="528"/>
      <c r="AH604" s="528"/>
    </row>
    <row r="605" spans="2:35" x14ac:dyDescent="0.2">
      <c r="B605" s="374" t="s">
        <v>266</v>
      </c>
      <c r="C605" s="376" t="s">
        <v>577</v>
      </c>
      <c r="D605" s="375" t="s">
        <v>138</v>
      </c>
      <c r="E605" s="376" t="s">
        <v>573</v>
      </c>
      <c r="F605" s="548">
        <v>1938431</v>
      </c>
      <c r="G605" s="547">
        <f t="shared" si="18"/>
        <v>0</v>
      </c>
      <c r="H605" s="547">
        <v>0</v>
      </c>
      <c r="I605" s="547">
        <f t="shared" si="19"/>
        <v>1938431</v>
      </c>
      <c r="J605" s="547">
        <v>659066.54</v>
      </c>
      <c r="K605" s="547">
        <v>1027368.43</v>
      </c>
      <c r="L605" s="547">
        <v>0</v>
      </c>
      <c r="M605" s="547">
        <v>251996.03</v>
      </c>
      <c r="N605" s="547">
        <v>0</v>
      </c>
      <c r="O605" s="547">
        <v>0</v>
      </c>
      <c r="P605" s="547">
        <v>0</v>
      </c>
      <c r="Q605" s="547">
        <v>0</v>
      </c>
      <c r="R605" s="547">
        <v>0</v>
      </c>
      <c r="S605" s="547">
        <v>0</v>
      </c>
      <c r="T605" s="547">
        <v>0</v>
      </c>
      <c r="U605" s="547">
        <v>0</v>
      </c>
      <c r="W605" s="528"/>
      <c r="X605" s="528"/>
      <c r="Y605" s="528"/>
      <c r="Z605" s="528"/>
      <c r="AA605" s="528"/>
      <c r="AB605" s="528"/>
      <c r="AC605" s="528"/>
      <c r="AD605" s="528"/>
      <c r="AE605" s="528"/>
      <c r="AF605" s="528"/>
      <c r="AG605" s="528"/>
      <c r="AH605" s="528"/>
    </row>
    <row r="606" spans="2:35" x14ac:dyDescent="0.2">
      <c r="B606" s="374" t="s">
        <v>266</v>
      </c>
      <c r="C606" s="376" t="s">
        <v>578</v>
      </c>
      <c r="D606" s="375" t="s">
        <v>138</v>
      </c>
      <c r="E606" s="376" t="s">
        <v>573</v>
      </c>
      <c r="F606" s="548">
        <v>593626</v>
      </c>
      <c r="G606" s="547">
        <f t="shared" si="18"/>
        <v>0</v>
      </c>
      <c r="H606" s="547">
        <v>186157.79293347729</v>
      </c>
      <c r="I606" s="547">
        <f t="shared" si="19"/>
        <v>407468.20706652268</v>
      </c>
      <c r="J606" s="547">
        <v>407468.21</v>
      </c>
      <c r="K606" s="547">
        <v>0</v>
      </c>
      <c r="L606" s="547">
        <v>0</v>
      </c>
      <c r="M606" s="547">
        <v>0</v>
      </c>
      <c r="N606" s="547">
        <v>0</v>
      </c>
      <c r="O606" s="547">
        <v>0</v>
      </c>
      <c r="P606" s="547">
        <v>0</v>
      </c>
      <c r="Q606" s="547">
        <v>0</v>
      </c>
      <c r="R606" s="547">
        <v>0</v>
      </c>
      <c r="S606" s="547">
        <v>0</v>
      </c>
      <c r="T606" s="547">
        <v>0</v>
      </c>
      <c r="U606" s="547">
        <v>0</v>
      </c>
    </row>
    <row r="607" spans="2:35" x14ac:dyDescent="0.2">
      <c r="B607" s="374" t="s">
        <v>266</v>
      </c>
      <c r="C607" s="376" t="s">
        <v>578</v>
      </c>
      <c r="D607" s="375" t="s">
        <v>138</v>
      </c>
      <c r="E607" s="376" t="s">
        <v>573</v>
      </c>
      <c r="F607" s="548">
        <v>512782</v>
      </c>
      <c r="G607" s="547">
        <f t="shared" si="18"/>
        <v>0</v>
      </c>
      <c r="H607" s="547">
        <v>160805.56676428317</v>
      </c>
      <c r="I607" s="547">
        <f t="shared" si="19"/>
        <v>351976.43323571683</v>
      </c>
      <c r="J607" s="547">
        <v>154869.63</v>
      </c>
      <c r="K607" s="547">
        <v>0</v>
      </c>
      <c r="L607" s="547">
        <v>197106.8</v>
      </c>
      <c r="M607" s="547">
        <v>0</v>
      </c>
      <c r="N607" s="547">
        <v>0</v>
      </c>
      <c r="O607" s="547">
        <v>0</v>
      </c>
      <c r="P607" s="547">
        <v>0</v>
      </c>
      <c r="Q607" s="547">
        <v>0</v>
      </c>
      <c r="R607" s="547">
        <v>0</v>
      </c>
      <c r="S607" s="547">
        <v>0</v>
      </c>
      <c r="T607" s="547">
        <v>0</v>
      </c>
      <c r="U607" s="547">
        <v>0</v>
      </c>
    </row>
    <row r="608" spans="2:35" x14ac:dyDescent="0.2">
      <c r="B608" s="374" t="s">
        <v>266</v>
      </c>
      <c r="C608" s="376" t="s">
        <v>578</v>
      </c>
      <c r="D608" s="375" t="s">
        <v>138</v>
      </c>
      <c r="E608" s="376" t="s">
        <v>573</v>
      </c>
      <c r="F608" s="548">
        <v>4138653</v>
      </c>
      <c r="G608" s="547">
        <f t="shared" si="18"/>
        <v>0</v>
      </c>
      <c r="H608" s="547">
        <v>1297858.429714188</v>
      </c>
      <c r="I608" s="547">
        <f t="shared" si="19"/>
        <v>2840794.570285812</v>
      </c>
      <c r="J608" s="547">
        <v>2698754.84</v>
      </c>
      <c r="K608" s="547">
        <v>0</v>
      </c>
      <c r="L608" s="547">
        <v>0</v>
      </c>
      <c r="M608" s="547">
        <v>0</v>
      </c>
      <c r="N608" s="547">
        <v>0</v>
      </c>
      <c r="O608" s="547">
        <v>0</v>
      </c>
      <c r="P608" s="547">
        <v>142039.73000000001</v>
      </c>
      <c r="Q608" s="547">
        <v>0</v>
      </c>
      <c r="R608" s="547">
        <v>0</v>
      </c>
      <c r="S608" s="547">
        <v>0</v>
      </c>
      <c r="T608" s="547">
        <v>0</v>
      </c>
      <c r="U608" s="547">
        <v>0</v>
      </c>
    </row>
    <row r="609" spans="2:34" x14ac:dyDescent="0.2">
      <c r="B609" s="374" t="s">
        <v>266</v>
      </c>
      <c r="C609" s="376" t="s">
        <v>578</v>
      </c>
      <c r="D609" s="375" t="s">
        <v>138</v>
      </c>
      <c r="E609" s="376" t="s">
        <v>573</v>
      </c>
      <c r="F609" s="548">
        <v>2757526</v>
      </c>
      <c r="G609" s="547">
        <f t="shared" si="18"/>
        <v>0</v>
      </c>
      <c r="H609" s="547">
        <v>864744.72835873067</v>
      </c>
      <c r="I609" s="547">
        <f t="shared" si="19"/>
        <v>1892781.2716412693</v>
      </c>
      <c r="J609" s="547">
        <v>1173524.3884175869</v>
      </c>
      <c r="K609" s="547">
        <v>0</v>
      </c>
      <c r="L609" s="547">
        <v>0</v>
      </c>
      <c r="M609" s="547">
        <v>378556.25432825391</v>
      </c>
      <c r="N609" s="547">
        <v>0</v>
      </c>
      <c r="O609" s="547">
        <v>340700.62889542844</v>
      </c>
      <c r="P609" s="547">
        <v>0</v>
      </c>
      <c r="Q609" s="547">
        <v>0</v>
      </c>
      <c r="R609" s="547">
        <v>0</v>
      </c>
      <c r="S609" s="547">
        <v>0</v>
      </c>
      <c r="T609" s="547">
        <v>0</v>
      </c>
      <c r="U609" s="547">
        <v>0</v>
      </c>
      <c r="W609" s="528"/>
      <c r="X609" s="528"/>
      <c r="Y609" s="528"/>
      <c r="Z609" s="528"/>
      <c r="AA609" s="528"/>
      <c r="AB609" s="528"/>
      <c r="AC609" s="528"/>
      <c r="AD609" s="528"/>
      <c r="AE609" s="528"/>
      <c r="AF609" s="528"/>
      <c r="AG609" s="528"/>
      <c r="AH609" s="528"/>
    </row>
    <row r="610" spans="2:34" x14ac:dyDescent="0.2">
      <c r="B610" s="374" t="s">
        <v>266</v>
      </c>
      <c r="C610" s="376" t="s">
        <v>578</v>
      </c>
      <c r="D610" s="375" t="s">
        <v>138</v>
      </c>
      <c r="E610" s="376" t="s">
        <v>573</v>
      </c>
      <c r="F610" s="548">
        <v>509495</v>
      </c>
      <c r="G610" s="547">
        <f t="shared" si="18"/>
        <v>0</v>
      </c>
      <c r="H610" s="547">
        <v>159774.78195133302</v>
      </c>
      <c r="I610" s="547">
        <f t="shared" si="19"/>
        <v>349720.21804866695</v>
      </c>
      <c r="J610" s="547">
        <v>122402.07631703342</v>
      </c>
      <c r="K610" s="547">
        <v>192346.11992676684</v>
      </c>
      <c r="L610" s="547">
        <v>0</v>
      </c>
      <c r="M610" s="547">
        <v>34972.021804866694</v>
      </c>
      <c r="N610" s="547">
        <v>0</v>
      </c>
      <c r="O610" s="547">
        <v>0</v>
      </c>
      <c r="P610" s="547">
        <v>0</v>
      </c>
      <c r="Q610" s="547">
        <v>0</v>
      </c>
      <c r="R610" s="547">
        <v>0</v>
      </c>
      <c r="S610" s="547">
        <v>0</v>
      </c>
      <c r="T610" s="547">
        <v>0</v>
      </c>
      <c r="U610" s="547">
        <v>0</v>
      </c>
      <c r="W610" s="528"/>
      <c r="X610" s="528"/>
      <c r="Y610" s="528"/>
      <c r="Z610" s="528"/>
      <c r="AA610" s="528"/>
      <c r="AB610" s="528"/>
      <c r="AC610" s="528"/>
      <c r="AD610" s="528"/>
      <c r="AE610" s="528"/>
      <c r="AF610" s="528"/>
      <c r="AG610" s="528"/>
      <c r="AH610" s="528"/>
    </row>
    <row r="611" spans="2:34" x14ac:dyDescent="0.2">
      <c r="B611" s="374" t="s">
        <v>266</v>
      </c>
      <c r="C611" s="376" t="s">
        <v>578</v>
      </c>
      <c r="D611" s="375" t="s">
        <v>138</v>
      </c>
      <c r="E611" s="376" t="s">
        <v>573</v>
      </c>
      <c r="F611" s="548">
        <v>4416548</v>
      </c>
      <c r="G611" s="547">
        <f t="shared" si="18"/>
        <v>0</v>
      </c>
      <c r="H611" s="547">
        <v>1385004.7472057545</v>
      </c>
      <c r="I611" s="547">
        <f t="shared" si="19"/>
        <v>3031543.2527942453</v>
      </c>
      <c r="J611" s="547">
        <v>1061040.1384779857</v>
      </c>
      <c r="K611" s="547">
        <v>1667348.7890368351</v>
      </c>
      <c r="L611" s="547">
        <v>0</v>
      </c>
      <c r="M611" s="547">
        <v>303154.32527942455</v>
      </c>
      <c r="N611" s="547">
        <v>0</v>
      </c>
      <c r="O611" s="547">
        <v>0</v>
      </c>
      <c r="P611" s="547">
        <v>0</v>
      </c>
      <c r="Q611" s="547">
        <v>0</v>
      </c>
      <c r="R611" s="547">
        <v>0</v>
      </c>
      <c r="S611" s="547">
        <v>0</v>
      </c>
      <c r="T611" s="547">
        <v>0</v>
      </c>
      <c r="U611" s="547">
        <v>0</v>
      </c>
      <c r="W611" s="528"/>
      <c r="X611" s="528"/>
      <c r="Y611" s="528"/>
      <c r="Z611" s="528"/>
      <c r="AA611" s="528"/>
      <c r="AB611" s="528"/>
      <c r="AC611" s="528"/>
      <c r="AD611" s="528"/>
      <c r="AE611" s="528"/>
      <c r="AF611" s="528"/>
      <c r="AG611" s="528"/>
      <c r="AH611" s="528"/>
    </row>
    <row r="612" spans="2:34" x14ac:dyDescent="0.2">
      <c r="B612" s="374" t="s">
        <v>266</v>
      </c>
      <c r="C612" s="376" t="s">
        <v>578</v>
      </c>
      <c r="D612" s="375" t="s">
        <v>138</v>
      </c>
      <c r="E612" s="376" t="s">
        <v>573</v>
      </c>
      <c r="F612" s="548">
        <v>1739999</v>
      </c>
      <c r="G612" s="547">
        <f t="shared" si="18"/>
        <v>0</v>
      </c>
      <c r="H612" s="547">
        <v>545653.95307223324</v>
      </c>
      <c r="I612" s="547">
        <f t="shared" si="19"/>
        <v>1194345.0469277669</v>
      </c>
      <c r="J612" s="547">
        <v>418020.76642471837</v>
      </c>
      <c r="K612" s="547">
        <v>656889.77581027185</v>
      </c>
      <c r="L612" s="547">
        <v>0</v>
      </c>
      <c r="M612" s="547">
        <v>119434.5046927767</v>
      </c>
      <c r="N612" s="547">
        <v>0</v>
      </c>
      <c r="O612" s="547">
        <v>0</v>
      </c>
      <c r="P612" s="547">
        <v>0</v>
      </c>
      <c r="Q612" s="547">
        <v>0</v>
      </c>
      <c r="R612" s="547">
        <v>0</v>
      </c>
      <c r="S612" s="547">
        <v>0</v>
      </c>
      <c r="T612" s="547">
        <v>0</v>
      </c>
      <c r="U612" s="547">
        <v>0</v>
      </c>
      <c r="W612" s="528"/>
      <c r="X612" s="528"/>
      <c r="Y612" s="528"/>
      <c r="Z612" s="528"/>
      <c r="AA612" s="528"/>
      <c r="AB612" s="528"/>
      <c r="AC612" s="528"/>
      <c r="AD612" s="528"/>
      <c r="AE612" s="528"/>
      <c r="AF612" s="528"/>
      <c r="AG612" s="528"/>
      <c r="AH612" s="528"/>
    </row>
    <row r="613" spans="2:34" x14ac:dyDescent="0.2">
      <c r="B613" s="374" t="s">
        <v>266</v>
      </c>
      <c r="C613" s="376" t="s">
        <v>579</v>
      </c>
      <c r="D613" s="375" t="s">
        <v>142</v>
      </c>
      <c r="E613" s="376" t="s">
        <v>573</v>
      </c>
      <c r="F613" s="548">
        <v>1</v>
      </c>
      <c r="G613" s="547">
        <f t="shared" si="18"/>
        <v>1</v>
      </c>
      <c r="H613" s="547">
        <v>0</v>
      </c>
      <c r="I613" s="547">
        <f t="shared" si="19"/>
        <v>1</v>
      </c>
      <c r="J613" s="547">
        <v>1</v>
      </c>
      <c r="K613" s="547">
        <v>0</v>
      </c>
      <c r="L613" s="547">
        <v>0</v>
      </c>
      <c r="M613" s="547">
        <v>0</v>
      </c>
      <c r="N613" s="547">
        <v>0</v>
      </c>
      <c r="O613" s="547">
        <v>0</v>
      </c>
      <c r="P613" s="547">
        <v>0</v>
      </c>
      <c r="Q613" s="547">
        <v>0</v>
      </c>
      <c r="R613" s="547">
        <v>0</v>
      </c>
      <c r="S613" s="547">
        <v>0</v>
      </c>
      <c r="T613" s="547">
        <v>0</v>
      </c>
      <c r="U613" s="547">
        <v>0</v>
      </c>
    </row>
    <row r="614" spans="2:34" x14ac:dyDescent="0.2">
      <c r="B614" s="374" t="s">
        <v>266</v>
      </c>
      <c r="C614" s="376" t="s">
        <v>579</v>
      </c>
      <c r="D614" s="375" t="s">
        <v>142</v>
      </c>
      <c r="E614" s="376" t="s">
        <v>573</v>
      </c>
      <c r="F614" s="548">
        <v>8226359</v>
      </c>
      <c r="G614" s="547">
        <f t="shared" si="18"/>
        <v>0</v>
      </c>
      <c r="H614" s="547">
        <v>0</v>
      </c>
      <c r="I614" s="547">
        <f t="shared" si="19"/>
        <v>8226359</v>
      </c>
      <c r="J614" s="547">
        <v>1809798.98</v>
      </c>
      <c r="K614" s="547">
        <v>0</v>
      </c>
      <c r="L614" s="547">
        <v>2879225.65</v>
      </c>
      <c r="M614" s="547">
        <v>3537334.37</v>
      </c>
      <c r="N614" s="547">
        <v>0</v>
      </c>
      <c r="O614" s="547">
        <v>0</v>
      </c>
      <c r="P614" s="547">
        <v>0</v>
      </c>
      <c r="Q614" s="547">
        <v>0</v>
      </c>
      <c r="R614" s="547">
        <v>0</v>
      </c>
      <c r="S614" s="547">
        <v>0</v>
      </c>
      <c r="T614" s="547">
        <v>0</v>
      </c>
      <c r="U614" s="547">
        <v>0</v>
      </c>
    </row>
    <row r="615" spans="2:34" x14ac:dyDescent="0.2">
      <c r="B615" s="374" t="s">
        <v>266</v>
      </c>
      <c r="C615" s="376" t="s">
        <v>580</v>
      </c>
      <c r="D615" s="375" t="s">
        <v>194</v>
      </c>
      <c r="E615" s="376" t="s">
        <v>573</v>
      </c>
      <c r="F615" s="548">
        <v>1453315</v>
      </c>
      <c r="G615" s="547">
        <f t="shared" si="18"/>
        <v>0</v>
      </c>
      <c r="H615" s="547">
        <v>933477.91827298468</v>
      </c>
      <c r="I615" s="547">
        <f t="shared" si="19"/>
        <v>519837.08172701532</v>
      </c>
      <c r="J615" s="547">
        <v>228728.32000000001</v>
      </c>
      <c r="K615" s="547">
        <v>0</v>
      </c>
      <c r="L615" s="547">
        <v>291108.76</v>
      </c>
      <c r="M615" s="547">
        <v>0</v>
      </c>
      <c r="N615" s="547">
        <v>0</v>
      </c>
      <c r="O615" s="547">
        <v>0</v>
      </c>
      <c r="P615" s="547">
        <v>0</v>
      </c>
      <c r="Q615" s="547">
        <v>0</v>
      </c>
      <c r="R615" s="547">
        <v>0</v>
      </c>
      <c r="S615" s="547">
        <v>0</v>
      </c>
      <c r="T615" s="547">
        <v>0</v>
      </c>
      <c r="U615" s="547">
        <v>0</v>
      </c>
    </row>
    <row r="616" spans="2:34" x14ac:dyDescent="0.2">
      <c r="B616" s="374" t="s">
        <v>266</v>
      </c>
      <c r="C616" s="376" t="s">
        <v>580</v>
      </c>
      <c r="D616" s="375" t="s">
        <v>194</v>
      </c>
      <c r="E616" s="376" t="s">
        <v>573</v>
      </c>
      <c r="F616" s="548">
        <v>3139487</v>
      </c>
      <c r="G616" s="547">
        <f t="shared" si="18"/>
        <v>0</v>
      </c>
      <c r="H616" s="547">
        <v>2016522.0817270156</v>
      </c>
      <c r="I616" s="547">
        <f t="shared" si="19"/>
        <v>1122964.9182729844</v>
      </c>
      <c r="J616" s="547">
        <v>449185.97</v>
      </c>
      <c r="K616" s="547">
        <v>0</v>
      </c>
      <c r="L616" s="547">
        <v>38119.129999999997</v>
      </c>
      <c r="M616" s="547">
        <v>635659.81999999995</v>
      </c>
      <c r="N616" s="547">
        <v>0</v>
      </c>
      <c r="O616" s="547">
        <v>0</v>
      </c>
      <c r="P616" s="547">
        <v>0</v>
      </c>
      <c r="Q616" s="547">
        <v>0</v>
      </c>
      <c r="R616" s="547">
        <v>0</v>
      </c>
      <c r="S616" s="547">
        <v>0</v>
      </c>
      <c r="T616" s="547">
        <v>0</v>
      </c>
      <c r="U616" s="547">
        <v>0</v>
      </c>
    </row>
    <row r="617" spans="2:34" x14ac:dyDescent="0.2">
      <c r="B617" s="374" t="s">
        <v>266</v>
      </c>
      <c r="C617" s="376" t="s">
        <v>581</v>
      </c>
      <c r="D617" s="375" t="s">
        <v>142</v>
      </c>
      <c r="E617" s="376" t="s">
        <v>270</v>
      </c>
      <c r="F617" s="548">
        <v>1</v>
      </c>
      <c r="G617" s="547">
        <f t="shared" si="18"/>
        <v>1</v>
      </c>
      <c r="H617" s="547">
        <v>0</v>
      </c>
      <c r="I617" s="547">
        <f t="shared" si="19"/>
        <v>1</v>
      </c>
      <c r="J617" s="547">
        <v>1</v>
      </c>
      <c r="K617" s="547">
        <v>0</v>
      </c>
      <c r="L617" s="547">
        <v>0</v>
      </c>
      <c r="M617" s="547">
        <v>0</v>
      </c>
      <c r="N617" s="547">
        <v>0</v>
      </c>
      <c r="O617" s="547">
        <v>0</v>
      </c>
      <c r="P617" s="547">
        <v>0</v>
      </c>
      <c r="Q617" s="547">
        <v>0</v>
      </c>
      <c r="R617" s="547">
        <v>0</v>
      </c>
      <c r="S617" s="547">
        <v>0</v>
      </c>
      <c r="T617" s="547">
        <v>0</v>
      </c>
      <c r="U617" s="547">
        <v>0</v>
      </c>
    </row>
    <row r="618" spans="2:34" x14ac:dyDescent="0.2">
      <c r="B618" s="374" t="s">
        <v>266</v>
      </c>
      <c r="C618" s="376" t="s">
        <v>582</v>
      </c>
      <c r="D618" s="375" t="s">
        <v>138</v>
      </c>
      <c r="E618" s="376" t="s">
        <v>270</v>
      </c>
      <c r="F618" s="548">
        <v>1</v>
      </c>
      <c r="G618" s="547">
        <f t="shared" si="18"/>
        <v>1</v>
      </c>
      <c r="H618" s="547">
        <v>0</v>
      </c>
      <c r="I618" s="547">
        <f t="shared" si="19"/>
        <v>1</v>
      </c>
      <c r="J618" s="547">
        <v>1</v>
      </c>
      <c r="K618" s="547">
        <v>0</v>
      </c>
      <c r="L618" s="547">
        <v>0</v>
      </c>
      <c r="M618" s="547">
        <v>0</v>
      </c>
      <c r="N618" s="547">
        <v>0</v>
      </c>
      <c r="O618" s="547">
        <v>0</v>
      </c>
      <c r="P618" s="547">
        <v>0</v>
      </c>
      <c r="Q618" s="547">
        <v>0</v>
      </c>
      <c r="R618" s="547">
        <v>0</v>
      </c>
      <c r="S618" s="547">
        <v>0</v>
      </c>
      <c r="T618" s="547">
        <v>0</v>
      </c>
      <c r="U618" s="547">
        <v>0</v>
      </c>
    </row>
    <row r="619" spans="2:34" x14ac:dyDescent="0.2">
      <c r="B619" s="374" t="s">
        <v>266</v>
      </c>
      <c r="C619" s="376" t="s">
        <v>583</v>
      </c>
      <c r="D619" s="375" t="s">
        <v>142</v>
      </c>
      <c r="E619" s="376" t="s">
        <v>270</v>
      </c>
      <c r="F619" s="548">
        <v>1</v>
      </c>
      <c r="G619" s="547">
        <f t="shared" si="18"/>
        <v>1</v>
      </c>
      <c r="H619" s="547">
        <v>0</v>
      </c>
      <c r="I619" s="547">
        <f t="shared" si="19"/>
        <v>1</v>
      </c>
      <c r="J619" s="547">
        <v>1</v>
      </c>
      <c r="K619" s="547">
        <v>0</v>
      </c>
      <c r="L619" s="547">
        <v>0</v>
      </c>
      <c r="M619" s="547">
        <v>0</v>
      </c>
      <c r="N619" s="547">
        <v>0</v>
      </c>
      <c r="O619" s="547">
        <v>0</v>
      </c>
      <c r="P619" s="547">
        <v>0</v>
      </c>
      <c r="Q619" s="547">
        <v>0</v>
      </c>
      <c r="R619" s="547">
        <v>0</v>
      </c>
      <c r="S619" s="547">
        <v>0</v>
      </c>
      <c r="T619" s="547">
        <v>0</v>
      </c>
      <c r="U619" s="547">
        <v>0</v>
      </c>
    </row>
    <row r="620" spans="2:34" x14ac:dyDescent="0.2">
      <c r="B620" s="374" t="s">
        <v>266</v>
      </c>
      <c r="C620" s="376" t="s">
        <v>583</v>
      </c>
      <c r="D620" s="375" t="s">
        <v>142</v>
      </c>
      <c r="E620" s="376" t="s">
        <v>270</v>
      </c>
      <c r="F620" s="548">
        <v>1</v>
      </c>
      <c r="G620" s="547">
        <f t="shared" ref="G620:G683" si="20">IF(F620&lt;1000,F620,F620*$BC$44)</f>
        <v>1</v>
      </c>
      <c r="H620" s="547">
        <v>0</v>
      </c>
      <c r="I620" s="547">
        <f t="shared" si="19"/>
        <v>1</v>
      </c>
      <c r="J620" s="547">
        <v>1</v>
      </c>
      <c r="K620" s="547">
        <v>0</v>
      </c>
      <c r="L620" s="547">
        <v>0</v>
      </c>
      <c r="M620" s="547">
        <v>0</v>
      </c>
      <c r="N620" s="547">
        <v>0</v>
      </c>
      <c r="O620" s="547">
        <v>0</v>
      </c>
      <c r="P620" s="547">
        <v>0</v>
      </c>
      <c r="Q620" s="547">
        <v>0</v>
      </c>
      <c r="R620" s="547">
        <v>0</v>
      </c>
      <c r="S620" s="547">
        <v>0</v>
      </c>
      <c r="T620" s="547">
        <v>0</v>
      </c>
      <c r="U620" s="547">
        <v>0</v>
      </c>
    </row>
    <row r="621" spans="2:34" x14ac:dyDescent="0.2">
      <c r="B621" s="374" t="s">
        <v>266</v>
      </c>
      <c r="C621" s="376" t="s">
        <v>584</v>
      </c>
      <c r="D621" s="375" t="s">
        <v>585</v>
      </c>
      <c r="E621" s="376" t="s">
        <v>270</v>
      </c>
      <c r="F621" s="548">
        <v>250000</v>
      </c>
      <c r="G621" s="547">
        <f t="shared" si="20"/>
        <v>0</v>
      </c>
      <c r="H621" s="547">
        <v>0</v>
      </c>
      <c r="I621" s="547">
        <f t="shared" si="19"/>
        <v>250000</v>
      </c>
      <c r="J621" s="547">
        <v>0</v>
      </c>
      <c r="K621" s="547">
        <v>0</v>
      </c>
      <c r="L621" s="547">
        <v>62500</v>
      </c>
      <c r="M621" s="547">
        <v>0</v>
      </c>
      <c r="N621" s="547">
        <v>75000</v>
      </c>
      <c r="O621" s="547">
        <v>0</v>
      </c>
      <c r="P621" s="547">
        <v>87500</v>
      </c>
      <c r="Q621" s="547">
        <v>0</v>
      </c>
      <c r="R621" s="547">
        <v>25000</v>
      </c>
      <c r="S621" s="547">
        <v>0</v>
      </c>
      <c r="T621" s="547">
        <v>0</v>
      </c>
      <c r="U621" s="547">
        <v>0</v>
      </c>
    </row>
    <row r="622" spans="2:34" x14ac:dyDescent="0.2">
      <c r="B622" s="374" t="s">
        <v>266</v>
      </c>
      <c r="C622" s="376" t="s">
        <v>586</v>
      </c>
      <c r="D622" s="375" t="s">
        <v>138</v>
      </c>
      <c r="E622" s="376" t="s">
        <v>270</v>
      </c>
      <c r="F622" s="548">
        <v>1</v>
      </c>
      <c r="G622" s="547">
        <f t="shared" si="20"/>
        <v>1</v>
      </c>
      <c r="H622" s="547">
        <v>0</v>
      </c>
      <c r="I622" s="547">
        <f t="shared" si="19"/>
        <v>1</v>
      </c>
      <c r="J622" s="547">
        <v>0</v>
      </c>
      <c r="K622" s="547">
        <v>1</v>
      </c>
      <c r="L622" s="547">
        <v>0</v>
      </c>
      <c r="M622" s="547">
        <v>0</v>
      </c>
      <c r="N622" s="547">
        <v>0</v>
      </c>
      <c r="O622" s="547">
        <v>0</v>
      </c>
      <c r="P622" s="547">
        <v>0</v>
      </c>
      <c r="Q622" s="547">
        <v>0</v>
      </c>
      <c r="R622" s="547">
        <v>0</v>
      </c>
      <c r="S622" s="547">
        <v>0</v>
      </c>
      <c r="T622" s="547">
        <v>0</v>
      </c>
      <c r="U622" s="547">
        <v>0</v>
      </c>
    </row>
    <row r="623" spans="2:34" x14ac:dyDescent="0.2">
      <c r="B623" s="374" t="s">
        <v>266</v>
      </c>
      <c r="C623" s="376" t="s">
        <v>586</v>
      </c>
      <c r="D623" s="375" t="s">
        <v>138</v>
      </c>
      <c r="E623" s="376" t="s">
        <v>270</v>
      </c>
      <c r="F623" s="548">
        <v>1</v>
      </c>
      <c r="G623" s="547">
        <f t="shared" si="20"/>
        <v>1</v>
      </c>
      <c r="H623" s="547">
        <v>0</v>
      </c>
      <c r="I623" s="547">
        <f t="shared" si="19"/>
        <v>1</v>
      </c>
      <c r="J623" s="547">
        <v>0</v>
      </c>
      <c r="K623" s="547">
        <v>1</v>
      </c>
      <c r="L623" s="547">
        <v>0</v>
      </c>
      <c r="M623" s="547">
        <v>0</v>
      </c>
      <c r="N623" s="547">
        <v>0</v>
      </c>
      <c r="O623" s="547">
        <v>0</v>
      </c>
      <c r="P623" s="547">
        <v>0</v>
      </c>
      <c r="Q623" s="547">
        <v>0</v>
      </c>
      <c r="R623" s="547">
        <v>0</v>
      </c>
      <c r="S623" s="547">
        <v>0</v>
      </c>
      <c r="T623" s="547">
        <v>0</v>
      </c>
      <c r="U623" s="547">
        <v>0</v>
      </c>
    </row>
    <row r="624" spans="2:34" x14ac:dyDescent="0.2">
      <c r="B624" s="374" t="s">
        <v>266</v>
      </c>
      <c r="C624" s="376" t="s">
        <v>587</v>
      </c>
      <c r="D624" s="375" t="s">
        <v>142</v>
      </c>
      <c r="E624" s="376" t="s">
        <v>270</v>
      </c>
      <c r="F624" s="548">
        <v>1</v>
      </c>
      <c r="G624" s="547">
        <f t="shared" si="20"/>
        <v>1</v>
      </c>
      <c r="H624" s="547">
        <v>0</v>
      </c>
      <c r="I624" s="547">
        <f t="shared" si="19"/>
        <v>1</v>
      </c>
      <c r="J624" s="547">
        <v>0</v>
      </c>
      <c r="K624" s="547">
        <v>1</v>
      </c>
      <c r="L624" s="547">
        <v>0</v>
      </c>
      <c r="M624" s="547">
        <v>0</v>
      </c>
      <c r="N624" s="547">
        <v>0</v>
      </c>
      <c r="O624" s="547">
        <v>0</v>
      </c>
      <c r="P624" s="547">
        <v>0</v>
      </c>
      <c r="Q624" s="547">
        <v>0</v>
      </c>
      <c r="R624" s="547">
        <v>0</v>
      </c>
      <c r="S624" s="547">
        <v>0</v>
      </c>
      <c r="T624" s="547">
        <v>0</v>
      </c>
      <c r="U624" s="547">
        <v>0</v>
      </c>
    </row>
    <row r="625" spans="2:34" x14ac:dyDescent="0.2">
      <c r="B625" s="374" t="s">
        <v>266</v>
      </c>
      <c r="C625" s="376" t="s">
        <v>588</v>
      </c>
      <c r="D625" s="375" t="s">
        <v>138</v>
      </c>
      <c r="E625" s="376" t="s">
        <v>270</v>
      </c>
      <c r="F625" s="548">
        <v>1</v>
      </c>
      <c r="G625" s="547">
        <f t="shared" si="20"/>
        <v>1</v>
      </c>
      <c r="H625" s="547">
        <v>0</v>
      </c>
      <c r="I625" s="547">
        <f t="shared" si="19"/>
        <v>1</v>
      </c>
      <c r="J625" s="547">
        <v>0</v>
      </c>
      <c r="K625" s="547">
        <v>1</v>
      </c>
      <c r="L625" s="547">
        <v>0</v>
      </c>
      <c r="M625" s="547">
        <v>0</v>
      </c>
      <c r="N625" s="547">
        <v>0</v>
      </c>
      <c r="O625" s="547">
        <v>0</v>
      </c>
      <c r="P625" s="547">
        <v>0</v>
      </c>
      <c r="Q625" s="547">
        <v>0</v>
      </c>
      <c r="R625" s="547">
        <v>0</v>
      </c>
      <c r="S625" s="547">
        <v>0</v>
      </c>
      <c r="T625" s="547">
        <v>0</v>
      </c>
      <c r="U625" s="547">
        <v>0</v>
      </c>
    </row>
    <row r="626" spans="2:34" x14ac:dyDescent="0.2">
      <c r="B626" s="374" t="s">
        <v>266</v>
      </c>
      <c r="C626" s="376" t="s">
        <v>589</v>
      </c>
      <c r="D626" s="375" t="s">
        <v>142</v>
      </c>
      <c r="E626" s="376" t="s">
        <v>270</v>
      </c>
      <c r="F626" s="548">
        <v>1</v>
      </c>
      <c r="G626" s="547">
        <f t="shared" si="20"/>
        <v>1</v>
      </c>
      <c r="H626" s="547">
        <v>0</v>
      </c>
      <c r="I626" s="547">
        <f t="shared" si="19"/>
        <v>1</v>
      </c>
      <c r="J626" s="547">
        <v>0</v>
      </c>
      <c r="K626" s="547">
        <v>1</v>
      </c>
      <c r="L626" s="547">
        <v>0</v>
      </c>
      <c r="M626" s="547">
        <v>0</v>
      </c>
      <c r="N626" s="547">
        <v>0</v>
      </c>
      <c r="O626" s="547">
        <v>0</v>
      </c>
      <c r="P626" s="547">
        <v>0</v>
      </c>
      <c r="Q626" s="547">
        <v>0</v>
      </c>
      <c r="R626" s="547">
        <v>0</v>
      </c>
      <c r="S626" s="547">
        <v>0</v>
      </c>
      <c r="T626" s="547">
        <v>0</v>
      </c>
      <c r="U626" s="547">
        <v>0</v>
      </c>
    </row>
    <row r="627" spans="2:34" x14ac:dyDescent="0.2">
      <c r="B627" s="374" t="s">
        <v>266</v>
      </c>
      <c r="C627" s="376" t="s">
        <v>590</v>
      </c>
      <c r="D627" s="375" t="s">
        <v>585</v>
      </c>
      <c r="E627" s="376" t="s">
        <v>270</v>
      </c>
      <c r="F627" s="548">
        <v>50000</v>
      </c>
      <c r="G627" s="547">
        <f t="shared" si="20"/>
        <v>0</v>
      </c>
      <c r="H627" s="547">
        <v>0</v>
      </c>
      <c r="I627" s="547">
        <f t="shared" si="19"/>
        <v>50000</v>
      </c>
      <c r="J627" s="547">
        <v>0</v>
      </c>
      <c r="K627" s="547">
        <v>0</v>
      </c>
      <c r="L627" s="547">
        <v>12500</v>
      </c>
      <c r="M627" s="547">
        <v>0</v>
      </c>
      <c r="N627" s="547">
        <v>15000</v>
      </c>
      <c r="O627" s="547">
        <v>0</v>
      </c>
      <c r="P627" s="547">
        <v>17500</v>
      </c>
      <c r="Q627" s="547">
        <v>0</v>
      </c>
      <c r="R627" s="547">
        <v>5000</v>
      </c>
      <c r="S627" s="547">
        <v>0</v>
      </c>
      <c r="T627" s="547">
        <v>0</v>
      </c>
      <c r="U627" s="547">
        <v>0</v>
      </c>
    </row>
    <row r="628" spans="2:34" x14ac:dyDescent="0.2">
      <c r="B628" s="374" t="s">
        <v>266</v>
      </c>
      <c r="C628" s="376" t="s">
        <v>591</v>
      </c>
      <c r="D628" s="375" t="s">
        <v>138</v>
      </c>
      <c r="E628" s="376" t="s">
        <v>270</v>
      </c>
      <c r="F628" s="548">
        <v>1</v>
      </c>
      <c r="G628" s="547">
        <f t="shared" si="20"/>
        <v>1</v>
      </c>
      <c r="H628" s="547">
        <v>0</v>
      </c>
      <c r="I628" s="547">
        <f t="shared" si="19"/>
        <v>1</v>
      </c>
      <c r="J628" s="547">
        <v>0</v>
      </c>
      <c r="K628" s="547">
        <v>1</v>
      </c>
      <c r="L628" s="547">
        <v>0</v>
      </c>
      <c r="M628" s="547">
        <v>0</v>
      </c>
      <c r="N628" s="547">
        <v>0</v>
      </c>
      <c r="O628" s="547">
        <v>0</v>
      </c>
      <c r="P628" s="547">
        <v>0</v>
      </c>
      <c r="Q628" s="547">
        <v>0</v>
      </c>
      <c r="R628" s="547">
        <v>0</v>
      </c>
      <c r="S628" s="547">
        <v>0</v>
      </c>
      <c r="T628" s="547">
        <v>0</v>
      </c>
      <c r="U628" s="547">
        <v>0</v>
      </c>
    </row>
    <row r="629" spans="2:34" x14ac:dyDescent="0.2">
      <c r="B629" s="374" t="s">
        <v>266</v>
      </c>
      <c r="C629" s="376" t="s">
        <v>592</v>
      </c>
      <c r="D629" s="375" t="s">
        <v>142</v>
      </c>
      <c r="E629" s="376" t="s">
        <v>230</v>
      </c>
      <c r="F629" s="548">
        <v>1</v>
      </c>
      <c r="G629" s="547">
        <f t="shared" si="20"/>
        <v>1</v>
      </c>
      <c r="H629" s="547">
        <v>0</v>
      </c>
      <c r="I629" s="547">
        <f t="shared" si="19"/>
        <v>1</v>
      </c>
      <c r="J629" s="547">
        <v>0</v>
      </c>
      <c r="K629" s="547">
        <v>1</v>
      </c>
      <c r="L629" s="547">
        <v>0</v>
      </c>
      <c r="M629" s="547">
        <v>0</v>
      </c>
      <c r="N629" s="547">
        <v>0</v>
      </c>
      <c r="O629" s="547">
        <v>0</v>
      </c>
      <c r="P629" s="547">
        <v>0</v>
      </c>
      <c r="Q629" s="547">
        <v>0</v>
      </c>
      <c r="R629" s="547">
        <v>0</v>
      </c>
      <c r="S629" s="547">
        <v>0</v>
      </c>
      <c r="T629" s="547">
        <v>0</v>
      </c>
      <c r="U629" s="547">
        <v>0</v>
      </c>
    </row>
    <row r="630" spans="2:34" x14ac:dyDescent="0.2">
      <c r="B630" s="374" t="s">
        <v>266</v>
      </c>
      <c r="C630" s="376" t="s">
        <v>593</v>
      </c>
      <c r="D630" s="375" t="s">
        <v>138</v>
      </c>
      <c r="E630" s="376" t="s">
        <v>230</v>
      </c>
      <c r="F630" s="548">
        <v>1</v>
      </c>
      <c r="G630" s="547">
        <f t="shared" si="20"/>
        <v>1</v>
      </c>
      <c r="H630" s="547">
        <v>0</v>
      </c>
      <c r="I630" s="547">
        <f t="shared" si="19"/>
        <v>1</v>
      </c>
      <c r="J630" s="547">
        <v>0</v>
      </c>
      <c r="K630" s="547">
        <v>1</v>
      </c>
      <c r="L630" s="547">
        <v>0</v>
      </c>
      <c r="M630" s="547">
        <v>0</v>
      </c>
      <c r="N630" s="547">
        <v>0</v>
      </c>
      <c r="O630" s="547">
        <v>0</v>
      </c>
      <c r="P630" s="547">
        <v>0</v>
      </c>
      <c r="Q630" s="547">
        <v>0</v>
      </c>
      <c r="R630" s="547">
        <v>0</v>
      </c>
      <c r="S630" s="547">
        <v>0</v>
      </c>
      <c r="T630" s="547">
        <v>0</v>
      </c>
      <c r="U630" s="547">
        <v>0</v>
      </c>
    </row>
    <row r="631" spans="2:34" x14ac:dyDescent="0.2">
      <c r="B631" s="374" t="s">
        <v>266</v>
      </c>
      <c r="C631" s="376" t="s">
        <v>594</v>
      </c>
      <c r="D631" s="375" t="s">
        <v>585</v>
      </c>
      <c r="E631" s="376" t="s">
        <v>595</v>
      </c>
      <c r="F631" s="548">
        <v>1000000</v>
      </c>
      <c r="G631" s="547">
        <f t="shared" si="20"/>
        <v>0</v>
      </c>
      <c r="H631" s="547">
        <v>0</v>
      </c>
      <c r="I631" s="547">
        <f t="shared" si="19"/>
        <v>1000000</v>
      </c>
      <c r="J631" s="547">
        <v>0</v>
      </c>
      <c r="K631" s="547">
        <v>100000</v>
      </c>
      <c r="L631" s="547">
        <v>100000</v>
      </c>
      <c r="M631" s="547">
        <v>100000</v>
      </c>
      <c r="N631" s="547">
        <v>100000</v>
      </c>
      <c r="O631" s="547">
        <v>100000</v>
      </c>
      <c r="P631" s="547">
        <v>100000</v>
      </c>
      <c r="Q631" s="547">
        <v>100000</v>
      </c>
      <c r="R631" s="547">
        <v>100000</v>
      </c>
      <c r="S631" s="547">
        <v>100000</v>
      </c>
      <c r="T631" s="547">
        <v>100000</v>
      </c>
      <c r="U631" s="547">
        <v>0</v>
      </c>
    </row>
    <row r="632" spans="2:34" x14ac:dyDescent="0.2">
      <c r="B632" s="374" t="s">
        <v>266</v>
      </c>
      <c r="C632" s="376" t="s">
        <v>594</v>
      </c>
      <c r="D632" s="375" t="s">
        <v>585</v>
      </c>
      <c r="E632" s="376" t="s">
        <v>595</v>
      </c>
      <c r="F632" s="548">
        <v>100000</v>
      </c>
      <c r="G632" s="547">
        <f t="shared" si="20"/>
        <v>0</v>
      </c>
      <c r="H632" s="547">
        <v>0</v>
      </c>
      <c r="I632" s="547">
        <f t="shared" si="19"/>
        <v>100000</v>
      </c>
      <c r="J632" s="547">
        <v>0</v>
      </c>
      <c r="K632" s="547">
        <v>10000</v>
      </c>
      <c r="L632" s="547">
        <v>10000</v>
      </c>
      <c r="M632" s="547">
        <v>10000</v>
      </c>
      <c r="N632" s="547">
        <v>10000</v>
      </c>
      <c r="O632" s="547">
        <v>10000</v>
      </c>
      <c r="P632" s="547">
        <v>10000</v>
      </c>
      <c r="Q632" s="547">
        <v>10000</v>
      </c>
      <c r="R632" s="547">
        <v>10000</v>
      </c>
      <c r="S632" s="547">
        <v>10000</v>
      </c>
      <c r="T632" s="547">
        <v>10000</v>
      </c>
      <c r="U632" s="547">
        <v>0</v>
      </c>
    </row>
    <row r="633" spans="2:34" x14ac:dyDescent="0.2">
      <c r="B633" s="374" t="s">
        <v>266</v>
      </c>
      <c r="C633" s="376" t="s">
        <v>596</v>
      </c>
      <c r="D633" s="375" t="s">
        <v>585</v>
      </c>
      <c r="E633" s="376" t="s">
        <v>595</v>
      </c>
      <c r="F633" s="548">
        <v>70000</v>
      </c>
      <c r="G633" s="547">
        <f t="shared" si="20"/>
        <v>0</v>
      </c>
      <c r="H633" s="547">
        <v>0</v>
      </c>
      <c r="I633" s="547">
        <f t="shared" si="19"/>
        <v>70000</v>
      </c>
      <c r="J633" s="547">
        <v>0</v>
      </c>
      <c r="K633" s="547">
        <v>7000</v>
      </c>
      <c r="L633" s="547">
        <v>7000</v>
      </c>
      <c r="M633" s="547">
        <v>7000</v>
      </c>
      <c r="N633" s="547">
        <v>7000</v>
      </c>
      <c r="O633" s="547">
        <v>7000</v>
      </c>
      <c r="P633" s="547">
        <v>7000</v>
      </c>
      <c r="Q633" s="547">
        <v>7000</v>
      </c>
      <c r="R633" s="547">
        <v>7000</v>
      </c>
      <c r="S633" s="547">
        <v>7000</v>
      </c>
      <c r="T633" s="547">
        <v>7000</v>
      </c>
      <c r="U633" s="547">
        <v>0</v>
      </c>
    </row>
    <row r="634" spans="2:34" x14ac:dyDescent="0.2">
      <c r="B634" s="374" t="s">
        <v>266</v>
      </c>
      <c r="C634" s="376" t="s">
        <v>597</v>
      </c>
      <c r="D634" s="375" t="s">
        <v>142</v>
      </c>
      <c r="E634" s="376" t="s">
        <v>595</v>
      </c>
      <c r="F634" s="548">
        <v>750000</v>
      </c>
      <c r="G634" s="547">
        <f t="shared" si="20"/>
        <v>0</v>
      </c>
      <c r="H634" s="547">
        <v>0</v>
      </c>
      <c r="I634" s="547">
        <f t="shared" si="19"/>
        <v>750000</v>
      </c>
      <c r="J634" s="547">
        <v>62500</v>
      </c>
      <c r="K634" s="547">
        <v>62500</v>
      </c>
      <c r="L634" s="547">
        <v>62500</v>
      </c>
      <c r="M634" s="547">
        <v>62500</v>
      </c>
      <c r="N634" s="547">
        <v>62500</v>
      </c>
      <c r="O634" s="547">
        <v>62500</v>
      </c>
      <c r="P634" s="547">
        <v>62500</v>
      </c>
      <c r="Q634" s="547">
        <v>62500</v>
      </c>
      <c r="R634" s="547">
        <v>62500</v>
      </c>
      <c r="S634" s="547">
        <v>62500</v>
      </c>
      <c r="T634" s="547">
        <v>62500</v>
      </c>
      <c r="U634" s="547">
        <v>62500</v>
      </c>
    </row>
    <row r="635" spans="2:34" x14ac:dyDescent="0.2">
      <c r="B635" s="374" t="s">
        <v>266</v>
      </c>
      <c r="C635" s="376" t="s">
        <v>598</v>
      </c>
      <c r="D635" s="375" t="s">
        <v>138</v>
      </c>
      <c r="E635" s="376" t="s">
        <v>595</v>
      </c>
      <c r="F635" s="548">
        <v>825008</v>
      </c>
      <c r="G635" s="547">
        <f t="shared" si="20"/>
        <v>0</v>
      </c>
      <c r="H635" s="547">
        <v>0</v>
      </c>
      <c r="I635" s="547">
        <f t="shared" si="19"/>
        <v>825008</v>
      </c>
      <c r="J635" s="547">
        <v>181501.76</v>
      </c>
      <c r="K635" s="547">
        <v>0</v>
      </c>
      <c r="L635" s="547">
        <v>0</v>
      </c>
      <c r="M635" s="547">
        <v>0</v>
      </c>
      <c r="N635" s="547">
        <v>99000.959999999992</v>
      </c>
      <c r="O635" s="547">
        <v>8250.08</v>
      </c>
      <c r="P635" s="547">
        <v>528005.12</v>
      </c>
      <c r="Q635" s="547">
        <v>8250.08</v>
      </c>
      <c r="R635" s="547">
        <v>0</v>
      </c>
      <c r="S635" s="547">
        <v>0</v>
      </c>
      <c r="T635" s="547">
        <v>0</v>
      </c>
      <c r="U635" s="547">
        <v>0</v>
      </c>
      <c r="W635" s="528"/>
      <c r="X635" s="528"/>
      <c r="Y635" s="528"/>
      <c r="Z635" s="528"/>
      <c r="AA635" s="528"/>
      <c r="AB635" s="528"/>
      <c r="AC635" s="528"/>
      <c r="AD635" s="528"/>
      <c r="AE635" s="528"/>
      <c r="AF635" s="528"/>
      <c r="AG635" s="528"/>
      <c r="AH635" s="528"/>
    </row>
    <row r="636" spans="2:34" x14ac:dyDescent="0.2">
      <c r="B636" s="374" t="s">
        <v>266</v>
      </c>
      <c r="C636" s="376" t="s">
        <v>599</v>
      </c>
      <c r="D636" s="375" t="s">
        <v>138</v>
      </c>
      <c r="E636" s="376" t="s">
        <v>595</v>
      </c>
      <c r="F636" s="548">
        <v>230853</v>
      </c>
      <c r="G636" s="547">
        <f t="shared" si="20"/>
        <v>0</v>
      </c>
      <c r="H636" s="547">
        <v>84805.900161511949</v>
      </c>
      <c r="I636" s="547">
        <f t="shared" si="19"/>
        <v>146047.09983848804</v>
      </c>
      <c r="J636" s="547">
        <v>32130.361964467367</v>
      </c>
      <c r="K636" s="547">
        <v>0</v>
      </c>
      <c r="L636" s="547">
        <v>0</v>
      </c>
      <c r="M636" s="547">
        <v>0</v>
      </c>
      <c r="N636" s="547">
        <v>17525.651980618564</v>
      </c>
      <c r="O636" s="547">
        <v>1460.4709983848804</v>
      </c>
      <c r="P636" s="547">
        <v>93470.143896632348</v>
      </c>
      <c r="Q636" s="547">
        <v>1460.4709983848804</v>
      </c>
      <c r="R636" s="547">
        <v>0</v>
      </c>
      <c r="S636" s="547">
        <v>0</v>
      </c>
      <c r="T636" s="547">
        <v>0</v>
      </c>
      <c r="U636" s="547">
        <v>0</v>
      </c>
      <c r="W636" s="528"/>
      <c r="X636" s="528"/>
      <c r="Y636" s="528"/>
      <c r="Z636" s="528"/>
      <c r="AA636" s="528"/>
      <c r="AB636" s="528"/>
      <c r="AC636" s="528"/>
      <c r="AD636" s="528"/>
      <c r="AE636" s="528"/>
      <c r="AF636" s="528"/>
      <c r="AG636" s="528"/>
      <c r="AH636" s="528"/>
    </row>
    <row r="637" spans="2:34" x14ac:dyDescent="0.2">
      <c r="B637" s="374" t="s">
        <v>266</v>
      </c>
      <c r="C637" s="376" t="s">
        <v>599</v>
      </c>
      <c r="D637" s="375" t="s">
        <v>138</v>
      </c>
      <c r="E637" s="376" t="s">
        <v>595</v>
      </c>
      <c r="F637" s="548">
        <v>49999</v>
      </c>
      <c r="G637" s="547">
        <f t="shared" si="20"/>
        <v>0</v>
      </c>
      <c r="H637" s="547">
        <v>18367.576779056093</v>
      </c>
      <c r="I637" s="547">
        <f t="shared" si="19"/>
        <v>31631.423220943907</v>
      </c>
      <c r="J637" s="547">
        <v>0</v>
      </c>
      <c r="K637" s="547">
        <v>3163.14</v>
      </c>
      <c r="L637" s="547">
        <v>3163.14</v>
      </c>
      <c r="M637" s="547">
        <v>3163.14</v>
      </c>
      <c r="N637" s="547">
        <v>3163.14</v>
      </c>
      <c r="O637" s="547">
        <v>3163.14</v>
      </c>
      <c r="P637" s="547">
        <v>3163.14</v>
      </c>
      <c r="Q637" s="547">
        <v>3163.14</v>
      </c>
      <c r="R637" s="547">
        <v>3163.14</v>
      </c>
      <c r="S637" s="547">
        <v>3163.14</v>
      </c>
      <c r="T637" s="547">
        <v>3163.16</v>
      </c>
      <c r="U637" s="547">
        <v>0</v>
      </c>
    </row>
    <row r="638" spans="2:34" x14ac:dyDescent="0.2">
      <c r="B638" s="374" t="s">
        <v>266</v>
      </c>
      <c r="C638" s="376" t="s">
        <v>599</v>
      </c>
      <c r="D638" s="375" t="s">
        <v>138</v>
      </c>
      <c r="E638" s="376" t="s">
        <v>595</v>
      </c>
      <c r="F638" s="548">
        <v>749999</v>
      </c>
      <c r="G638" s="547">
        <f t="shared" si="20"/>
        <v>0</v>
      </c>
      <c r="H638" s="547">
        <v>275518.79471020005</v>
      </c>
      <c r="I638" s="547">
        <f t="shared" si="19"/>
        <v>474480.20528979995</v>
      </c>
      <c r="J638" s="547">
        <v>0</v>
      </c>
      <c r="K638" s="547">
        <v>47448.02</v>
      </c>
      <c r="L638" s="547">
        <v>47448.02</v>
      </c>
      <c r="M638" s="547">
        <v>47448.02</v>
      </c>
      <c r="N638" s="547">
        <v>47448.02</v>
      </c>
      <c r="O638" s="547">
        <v>47448.02</v>
      </c>
      <c r="P638" s="547">
        <v>47448.02</v>
      </c>
      <c r="Q638" s="547">
        <v>47448.02</v>
      </c>
      <c r="R638" s="547">
        <v>47448.02</v>
      </c>
      <c r="S638" s="547">
        <v>47448.02</v>
      </c>
      <c r="T638" s="547">
        <v>47448.03</v>
      </c>
      <c r="U638" s="547">
        <v>0</v>
      </c>
    </row>
    <row r="639" spans="2:34" x14ac:dyDescent="0.2">
      <c r="B639" s="374" t="s">
        <v>266</v>
      </c>
      <c r="C639" s="376" t="s">
        <v>599</v>
      </c>
      <c r="D639" s="375" t="s">
        <v>138</v>
      </c>
      <c r="E639" s="376" t="s">
        <v>595</v>
      </c>
      <c r="F639" s="548">
        <v>4800000</v>
      </c>
      <c r="G639" s="547">
        <f t="shared" si="20"/>
        <v>0</v>
      </c>
      <c r="H639" s="547">
        <v>1763322.6372421295</v>
      </c>
      <c r="I639" s="547">
        <f t="shared" si="19"/>
        <v>3036677.3627578705</v>
      </c>
      <c r="J639" s="547">
        <v>1730906.1</v>
      </c>
      <c r="K639" s="547">
        <v>0</v>
      </c>
      <c r="L639" s="547">
        <v>0</v>
      </c>
      <c r="M639" s="547">
        <v>0</v>
      </c>
      <c r="N639" s="547">
        <v>0</v>
      </c>
      <c r="O639" s="547">
        <v>1002103.53</v>
      </c>
      <c r="P639" s="547">
        <v>303667.73</v>
      </c>
      <c r="Q639" s="547">
        <v>0</v>
      </c>
      <c r="R639" s="547">
        <v>0</v>
      </c>
      <c r="S639" s="547">
        <v>0</v>
      </c>
      <c r="T639" s="547">
        <v>0</v>
      </c>
      <c r="U639" s="547">
        <v>0</v>
      </c>
    </row>
    <row r="640" spans="2:34" x14ac:dyDescent="0.2">
      <c r="B640" s="374" t="s">
        <v>266</v>
      </c>
      <c r="C640" s="376" t="s">
        <v>599</v>
      </c>
      <c r="D640" s="375" t="s">
        <v>138</v>
      </c>
      <c r="E640" s="376" t="s">
        <v>595</v>
      </c>
      <c r="F640" s="548">
        <v>1</v>
      </c>
      <c r="G640" s="547">
        <f t="shared" si="20"/>
        <v>1</v>
      </c>
      <c r="H640" s="547">
        <v>0.36735888275877704</v>
      </c>
      <c r="I640" s="547">
        <f t="shared" si="19"/>
        <v>0.63264111724122296</v>
      </c>
      <c r="J640" s="547">
        <v>0.63</v>
      </c>
      <c r="K640" s="547">
        <v>0</v>
      </c>
      <c r="L640" s="547">
        <v>0</v>
      </c>
      <c r="M640" s="547">
        <v>0</v>
      </c>
      <c r="N640" s="547">
        <v>0</v>
      </c>
      <c r="O640" s="547">
        <v>0</v>
      </c>
      <c r="P640" s="547">
        <v>0</v>
      </c>
      <c r="Q640" s="547">
        <v>0</v>
      </c>
      <c r="R640" s="547">
        <v>0</v>
      </c>
      <c r="S640" s="547">
        <v>0</v>
      </c>
      <c r="T640" s="547">
        <v>0</v>
      </c>
      <c r="U640" s="547">
        <v>0</v>
      </c>
    </row>
    <row r="641" spans="2:34" x14ac:dyDescent="0.2">
      <c r="B641" s="374" t="s">
        <v>266</v>
      </c>
      <c r="C641" s="376" t="s">
        <v>599</v>
      </c>
      <c r="D641" s="375" t="s">
        <v>138</v>
      </c>
      <c r="E641" s="376" t="s">
        <v>595</v>
      </c>
      <c r="F641" s="548">
        <v>2981987</v>
      </c>
      <c r="G641" s="547">
        <f t="shared" si="20"/>
        <v>0</v>
      </c>
      <c r="H641" s="547">
        <v>1095459.4127211974</v>
      </c>
      <c r="I641" s="547">
        <f t="shared" si="19"/>
        <v>1886527.5872788026</v>
      </c>
      <c r="J641" s="547">
        <v>1226242.93</v>
      </c>
      <c r="K641" s="547">
        <v>0</v>
      </c>
      <c r="L641" s="547">
        <v>0</v>
      </c>
      <c r="M641" s="547">
        <v>0</v>
      </c>
      <c r="N641" s="547">
        <v>0</v>
      </c>
      <c r="O641" s="547">
        <v>0</v>
      </c>
      <c r="P641" s="547">
        <v>660284.66</v>
      </c>
      <c r="Q641" s="547">
        <v>0</v>
      </c>
      <c r="R641" s="547">
        <v>0</v>
      </c>
      <c r="S641" s="547">
        <v>0</v>
      </c>
      <c r="T641" s="547">
        <v>0</v>
      </c>
      <c r="U641" s="547">
        <v>0</v>
      </c>
    </row>
    <row r="642" spans="2:34" x14ac:dyDescent="0.2">
      <c r="B642" s="374" t="s">
        <v>266</v>
      </c>
      <c r="C642" s="376" t="s">
        <v>599</v>
      </c>
      <c r="D642" s="375" t="s">
        <v>138</v>
      </c>
      <c r="E642" s="376" t="s">
        <v>595</v>
      </c>
      <c r="F642" s="548">
        <v>40224</v>
      </c>
      <c r="G642" s="547">
        <f t="shared" si="20"/>
        <v>0</v>
      </c>
      <c r="H642" s="547">
        <v>14776.643700089049</v>
      </c>
      <c r="I642" s="547">
        <f t="shared" si="19"/>
        <v>25447.356299910949</v>
      </c>
      <c r="J642" s="547">
        <v>0</v>
      </c>
      <c r="K642" s="547">
        <v>25447.360000000001</v>
      </c>
      <c r="L642" s="547">
        <v>0</v>
      </c>
      <c r="M642" s="547">
        <v>0</v>
      </c>
      <c r="N642" s="547">
        <v>0</v>
      </c>
      <c r="O642" s="547">
        <v>0</v>
      </c>
      <c r="P642" s="547">
        <v>0</v>
      </c>
      <c r="Q642" s="547">
        <v>0</v>
      </c>
      <c r="R642" s="547">
        <v>0</v>
      </c>
      <c r="S642" s="547">
        <v>0</v>
      </c>
      <c r="T642" s="547">
        <v>0</v>
      </c>
      <c r="U642" s="547">
        <v>0</v>
      </c>
    </row>
    <row r="643" spans="2:34" x14ac:dyDescent="0.2">
      <c r="B643" s="374" t="s">
        <v>266</v>
      </c>
      <c r="C643" s="376" t="s">
        <v>599</v>
      </c>
      <c r="D643" s="375" t="s">
        <v>138</v>
      </c>
      <c r="E643" s="376" t="s">
        <v>595</v>
      </c>
      <c r="F643" s="548">
        <v>68128</v>
      </c>
      <c r="G643" s="547">
        <f t="shared" si="20"/>
        <v>0</v>
      </c>
      <c r="H643" s="547">
        <v>25027.425964589962</v>
      </c>
      <c r="I643" s="547">
        <f t="shared" si="19"/>
        <v>43100.574035410042</v>
      </c>
      <c r="J643" s="547">
        <v>17240.22</v>
      </c>
      <c r="K643" s="547">
        <v>0</v>
      </c>
      <c r="L643" s="547">
        <v>13361.18</v>
      </c>
      <c r="M643" s="547">
        <v>12499.17</v>
      </c>
      <c r="N643" s="547">
        <v>0</v>
      </c>
      <c r="O643" s="547">
        <v>0</v>
      </c>
      <c r="P643" s="547">
        <v>0</v>
      </c>
      <c r="Q643" s="547">
        <v>0</v>
      </c>
      <c r="R643" s="547">
        <v>0</v>
      </c>
      <c r="S643" s="547">
        <v>0</v>
      </c>
      <c r="T643" s="547">
        <v>0</v>
      </c>
      <c r="U643" s="547">
        <v>0</v>
      </c>
    </row>
    <row r="644" spans="2:34" x14ac:dyDescent="0.2">
      <c r="B644" s="374" t="s">
        <v>266</v>
      </c>
      <c r="C644" s="376" t="s">
        <v>599</v>
      </c>
      <c r="D644" s="375" t="s">
        <v>138</v>
      </c>
      <c r="E644" s="376" t="s">
        <v>595</v>
      </c>
      <c r="F644" s="548">
        <v>1</v>
      </c>
      <c r="G644" s="547">
        <f t="shared" si="20"/>
        <v>1</v>
      </c>
      <c r="H644" s="547">
        <v>0.36735888275877704</v>
      </c>
      <c r="I644" s="547">
        <f t="shared" si="19"/>
        <v>0.63264111724122296</v>
      </c>
      <c r="J644" s="547">
        <v>0.63</v>
      </c>
      <c r="K644" s="547"/>
      <c r="L644" s="547"/>
      <c r="M644" s="547"/>
      <c r="N644" s="547"/>
      <c r="O644" s="547"/>
      <c r="P644" s="547"/>
      <c r="Q644" s="547"/>
      <c r="R644" s="547"/>
      <c r="S644" s="547"/>
      <c r="T644" s="547"/>
      <c r="U644" s="547"/>
    </row>
    <row r="645" spans="2:34" x14ac:dyDescent="0.2">
      <c r="B645" s="374" t="s">
        <v>266</v>
      </c>
      <c r="C645" s="376" t="s">
        <v>599</v>
      </c>
      <c r="D645" s="375" t="s">
        <v>138</v>
      </c>
      <c r="E645" s="376" t="s">
        <v>595</v>
      </c>
      <c r="F645" s="548">
        <v>606276</v>
      </c>
      <c r="G645" s="547">
        <f t="shared" si="20"/>
        <v>0</v>
      </c>
      <c r="H645" s="547">
        <v>222720.87400346031</v>
      </c>
      <c r="I645" s="547">
        <f t="shared" si="19"/>
        <v>383555.12599653972</v>
      </c>
      <c r="J645" s="547">
        <v>31962.92</v>
      </c>
      <c r="K645" s="547">
        <v>31962.92</v>
      </c>
      <c r="L645" s="547">
        <v>31962.92</v>
      </c>
      <c r="M645" s="547">
        <v>31962.92</v>
      </c>
      <c r="N645" s="547">
        <v>31962.92</v>
      </c>
      <c r="O645" s="547">
        <v>31962.92</v>
      </c>
      <c r="P645" s="547">
        <v>31962.92</v>
      </c>
      <c r="Q645" s="547">
        <v>31962.92</v>
      </c>
      <c r="R645" s="547">
        <v>31962.92</v>
      </c>
      <c r="S645" s="547">
        <v>31962.92</v>
      </c>
      <c r="T645" s="547">
        <v>31962.92</v>
      </c>
      <c r="U645" s="547">
        <v>31963.01</v>
      </c>
    </row>
    <row r="646" spans="2:34" x14ac:dyDescent="0.2">
      <c r="B646" s="374" t="s">
        <v>266</v>
      </c>
      <c r="C646" s="376" t="s">
        <v>600</v>
      </c>
      <c r="D646" s="375" t="s">
        <v>194</v>
      </c>
      <c r="E646" s="376" t="s">
        <v>595</v>
      </c>
      <c r="F646" s="548">
        <v>5807767</v>
      </c>
      <c r="G646" s="547">
        <f t="shared" si="20"/>
        <v>0</v>
      </c>
      <c r="H646" s="547">
        <v>4440033.5483363001</v>
      </c>
      <c r="I646" s="547">
        <f t="shared" si="19"/>
        <v>1367733.4516636999</v>
      </c>
      <c r="J646" s="547">
        <v>601802.71</v>
      </c>
      <c r="K646" s="547">
        <v>765930.74</v>
      </c>
      <c r="L646" s="547">
        <v>0</v>
      </c>
      <c r="M646" s="547">
        <v>0</v>
      </c>
      <c r="N646" s="547">
        <v>0</v>
      </c>
      <c r="O646" s="547">
        <v>0</v>
      </c>
      <c r="P646" s="547">
        <v>0</v>
      </c>
      <c r="Q646" s="547">
        <v>0</v>
      </c>
      <c r="R646" s="547">
        <v>0</v>
      </c>
      <c r="S646" s="547">
        <v>0</v>
      </c>
      <c r="T646" s="547">
        <v>0</v>
      </c>
      <c r="U646" s="547">
        <v>0</v>
      </c>
    </row>
    <row r="647" spans="2:34" x14ac:dyDescent="0.2">
      <c r="B647" s="374" t="s">
        <v>266</v>
      </c>
      <c r="C647" s="376" t="s">
        <v>600</v>
      </c>
      <c r="D647" s="375" t="s">
        <v>194</v>
      </c>
      <c r="E647" s="376" t="s">
        <v>595</v>
      </c>
      <c r="F647" s="548">
        <v>2079999</v>
      </c>
      <c r="G647" s="547">
        <f t="shared" si="20"/>
        <v>0</v>
      </c>
      <c r="H647" s="547">
        <v>1590157.6871981875</v>
      </c>
      <c r="I647" s="547">
        <f t="shared" si="19"/>
        <v>489841.31280181254</v>
      </c>
      <c r="J647" s="547">
        <v>195936.52</v>
      </c>
      <c r="K647" s="547">
        <v>0</v>
      </c>
      <c r="L647" s="547">
        <v>151850.81</v>
      </c>
      <c r="M647" s="547">
        <v>142053.98000000001</v>
      </c>
      <c r="N647" s="547">
        <v>0</v>
      </c>
      <c r="O647" s="547">
        <v>0</v>
      </c>
      <c r="P647" s="547">
        <v>0</v>
      </c>
      <c r="Q647" s="547">
        <v>0</v>
      </c>
      <c r="R647" s="547">
        <v>0</v>
      </c>
      <c r="S647" s="547">
        <v>0</v>
      </c>
      <c r="T647" s="547">
        <v>0</v>
      </c>
      <c r="U647" s="547">
        <v>0</v>
      </c>
    </row>
    <row r="648" spans="2:34" x14ac:dyDescent="0.2">
      <c r="B648" s="374" t="s">
        <v>266</v>
      </c>
      <c r="C648" s="376" t="s">
        <v>600</v>
      </c>
      <c r="D648" s="375" t="s">
        <v>194</v>
      </c>
      <c r="E648" s="376" t="s">
        <v>595</v>
      </c>
      <c r="F648" s="548">
        <v>3492232</v>
      </c>
      <c r="G648" s="547">
        <f t="shared" si="20"/>
        <v>0</v>
      </c>
      <c r="H648" s="547">
        <v>2669808.7644655118</v>
      </c>
      <c r="I648" s="547">
        <f t="shared" si="19"/>
        <v>822423.23553448822</v>
      </c>
      <c r="J648" s="547">
        <v>361866.23</v>
      </c>
      <c r="K648" s="547">
        <v>460557.01</v>
      </c>
      <c r="L648" s="547">
        <v>0</v>
      </c>
      <c r="M648" s="547">
        <v>0</v>
      </c>
      <c r="N648" s="547">
        <v>0</v>
      </c>
      <c r="O648" s="547">
        <v>0</v>
      </c>
      <c r="P648" s="547">
        <v>0</v>
      </c>
      <c r="Q648" s="547">
        <v>0</v>
      </c>
      <c r="R648" s="547">
        <v>0</v>
      </c>
      <c r="S648" s="547">
        <v>0</v>
      </c>
      <c r="T648" s="547">
        <v>0</v>
      </c>
      <c r="U648" s="547">
        <v>0</v>
      </c>
    </row>
    <row r="649" spans="2:34" x14ac:dyDescent="0.2">
      <c r="B649" s="374" t="s">
        <v>266</v>
      </c>
      <c r="C649" s="376" t="s">
        <v>601</v>
      </c>
      <c r="D649" s="375" t="s">
        <v>142</v>
      </c>
      <c r="E649" s="376" t="s">
        <v>595</v>
      </c>
      <c r="F649" s="548">
        <v>1</v>
      </c>
      <c r="G649" s="547">
        <f t="shared" si="20"/>
        <v>1</v>
      </c>
      <c r="H649" s="547">
        <v>0</v>
      </c>
      <c r="I649" s="547">
        <f t="shared" si="19"/>
        <v>1</v>
      </c>
      <c r="J649" s="547">
        <v>1</v>
      </c>
      <c r="K649" s="547">
        <v>0</v>
      </c>
      <c r="L649" s="547">
        <v>0</v>
      </c>
      <c r="M649" s="547">
        <v>0</v>
      </c>
      <c r="N649" s="547">
        <v>0</v>
      </c>
      <c r="O649" s="547">
        <v>0</v>
      </c>
      <c r="P649" s="547">
        <v>0</v>
      </c>
      <c r="Q649" s="547">
        <v>0</v>
      </c>
      <c r="R649" s="547">
        <v>0</v>
      </c>
      <c r="S649" s="547">
        <v>0</v>
      </c>
      <c r="T649" s="547">
        <v>0</v>
      </c>
      <c r="U649" s="547">
        <v>0</v>
      </c>
    </row>
    <row r="650" spans="2:34" x14ac:dyDescent="0.2">
      <c r="B650" s="374" t="s">
        <v>266</v>
      </c>
      <c r="C650" s="376" t="s">
        <v>601</v>
      </c>
      <c r="D650" s="375" t="s">
        <v>142</v>
      </c>
      <c r="E650" s="376" t="s">
        <v>595</v>
      </c>
      <c r="F650" s="548">
        <v>1</v>
      </c>
      <c r="G650" s="547">
        <f t="shared" si="20"/>
        <v>1</v>
      </c>
      <c r="H650" s="547">
        <v>0</v>
      </c>
      <c r="I650" s="547">
        <f t="shared" si="19"/>
        <v>1</v>
      </c>
      <c r="J650" s="547">
        <v>1</v>
      </c>
      <c r="K650" s="547">
        <v>0</v>
      </c>
      <c r="L650" s="547">
        <v>0</v>
      </c>
      <c r="M650" s="547">
        <v>0</v>
      </c>
      <c r="N650" s="547">
        <v>0</v>
      </c>
      <c r="O650" s="547">
        <v>0</v>
      </c>
      <c r="P650" s="547">
        <v>0</v>
      </c>
      <c r="Q650" s="547">
        <v>0</v>
      </c>
      <c r="R650" s="547">
        <v>0</v>
      </c>
      <c r="S650" s="547">
        <v>0</v>
      </c>
      <c r="T650" s="547">
        <v>0</v>
      </c>
      <c r="U650" s="547">
        <v>0</v>
      </c>
    </row>
    <row r="651" spans="2:34" x14ac:dyDescent="0.2">
      <c r="B651" s="374" t="s">
        <v>266</v>
      </c>
      <c r="C651" s="376" t="s">
        <v>601</v>
      </c>
      <c r="D651" s="375" t="s">
        <v>142</v>
      </c>
      <c r="E651" s="376" t="s">
        <v>595</v>
      </c>
      <c r="F651" s="548">
        <v>13750579</v>
      </c>
      <c r="G651" s="547">
        <f t="shared" si="20"/>
        <v>0</v>
      </c>
      <c r="H651" s="547">
        <v>0</v>
      </c>
      <c r="I651" s="547">
        <f t="shared" si="19"/>
        <v>13750579</v>
      </c>
      <c r="J651" s="547">
        <v>3025127.38</v>
      </c>
      <c r="K651" s="547">
        <v>0</v>
      </c>
      <c r="L651" s="547">
        <v>4812702.6499999994</v>
      </c>
      <c r="M651" s="547">
        <v>5912748.9699999997</v>
      </c>
      <c r="N651" s="547">
        <v>0</v>
      </c>
      <c r="O651" s="547">
        <v>0</v>
      </c>
      <c r="P651" s="547">
        <v>0</v>
      </c>
      <c r="Q651" s="547">
        <v>0</v>
      </c>
      <c r="R651" s="547">
        <v>0</v>
      </c>
      <c r="S651" s="547">
        <v>0</v>
      </c>
      <c r="T651" s="547">
        <v>0</v>
      </c>
      <c r="U651" s="547">
        <v>0</v>
      </c>
      <c r="W651" s="528"/>
      <c r="X651" s="528"/>
      <c r="Y651" s="528"/>
      <c r="Z651" s="528"/>
      <c r="AA651" s="528"/>
      <c r="AB651" s="528"/>
      <c r="AC651" s="528"/>
      <c r="AD651" s="528"/>
      <c r="AE651" s="528"/>
      <c r="AF651" s="528"/>
      <c r="AG651" s="528"/>
      <c r="AH651" s="528"/>
    </row>
    <row r="652" spans="2:34" x14ac:dyDescent="0.2">
      <c r="B652" s="374" t="s">
        <v>266</v>
      </c>
      <c r="C652" s="376" t="s">
        <v>602</v>
      </c>
      <c r="D652" s="375" t="s">
        <v>585</v>
      </c>
      <c r="E652" s="376" t="s">
        <v>595</v>
      </c>
      <c r="F652" s="548">
        <v>380000</v>
      </c>
      <c r="G652" s="547">
        <f t="shared" si="20"/>
        <v>0</v>
      </c>
      <c r="H652" s="547">
        <v>0</v>
      </c>
      <c r="I652" s="547">
        <f t="shared" si="19"/>
        <v>380000</v>
      </c>
      <c r="J652" s="547">
        <v>0</v>
      </c>
      <c r="K652" s="547">
        <v>38000</v>
      </c>
      <c r="L652" s="547">
        <v>38000</v>
      </c>
      <c r="M652" s="547">
        <v>38000</v>
      </c>
      <c r="N652" s="547">
        <v>38000</v>
      </c>
      <c r="O652" s="547">
        <v>38000</v>
      </c>
      <c r="P652" s="547">
        <v>38000</v>
      </c>
      <c r="Q652" s="547">
        <v>38000</v>
      </c>
      <c r="R652" s="547">
        <v>38000</v>
      </c>
      <c r="S652" s="547">
        <v>38000</v>
      </c>
      <c r="T652" s="547">
        <v>38000</v>
      </c>
      <c r="U652" s="547">
        <v>0</v>
      </c>
    </row>
    <row r="653" spans="2:34" x14ac:dyDescent="0.2">
      <c r="B653" s="374" t="s">
        <v>266</v>
      </c>
      <c r="C653" s="376" t="s">
        <v>603</v>
      </c>
      <c r="D653" s="375" t="s">
        <v>142</v>
      </c>
      <c r="E653" s="376" t="s">
        <v>270</v>
      </c>
      <c r="F653" s="548">
        <v>1</v>
      </c>
      <c r="G653" s="547">
        <f t="shared" si="20"/>
        <v>1</v>
      </c>
      <c r="H653" s="547">
        <v>0</v>
      </c>
      <c r="I653" s="547">
        <f t="shared" si="19"/>
        <v>1</v>
      </c>
      <c r="J653" s="547">
        <v>1</v>
      </c>
      <c r="K653" s="547">
        <v>0</v>
      </c>
      <c r="L653" s="547">
        <v>0</v>
      </c>
      <c r="M653" s="547">
        <v>0</v>
      </c>
      <c r="N653" s="547">
        <v>0</v>
      </c>
      <c r="O653" s="547">
        <v>0</v>
      </c>
      <c r="P653" s="547">
        <v>0</v>
      </c>
      <c r="Q653" s="547">
        <v>0</v>
      </c>
      <c r="R653" s="547">
        <v>0</v>
      </c>
      <c r="S653" s="547">
        <v>0</v>
      </c>
      <c r="T653" s="547">
        <v>0</v>
      </c>
      <c r="U653" s="547">
        <v>0</v>
      </c>
    </row>
    <row r="654" spans="2:34" x14ac:dyDescent="0.2">
      <c r="B654" s="374" t="s">
        <v>266</v>
      </c>
      <c r="C654" s="376" t="s">
        <v>604</v>
      </c>
      <c r="D654" s="375" t="s">
        <v>138</v>
      </c>
      <c r="E654" s="376" t="s">
        <v>270</v>
      </c>
      <c r="F654" s="548">
        <v>1</v>
      </c>
      <c r="G654" s="547">
        <f t="shared" si="20"/>
        <v>1</v>
      </c>
      <c r="H654" s="547">
        <v>0</v>
      </c>
      <c r="I654" s="547">
        <f t="shared" si="19"/>
        <v>1</v>
      </c>
      <c r="J654" s="547">
        <v>1</v>
      </c>
      <c r="K654" s="547">
        <v>0</v>
      </c>
      <c r="L654" s="547">
        <v>0</v>
      </c>
      <c r="M654" s="547">
        <v>0</v>
      </c>
      <c r="N654" s="547">
        <v>0</v>
      </c>
      <c r="O654" s="547">
        <v>0</v>
      </c>
      <c r="P654" s="547">
        <v>0</v>
      </c>
      <c r="Q654" s="547">
        <v>0</v>
      </c>
      <c r="R654" s="547">
        <v>0</v>
      </c>
      <c r="S654" s="547">
        <v>0</v>
      </c>
      <c r="T654" s="547">
        <v>0</v>
      </c>
      <c r="U654" s="547">
        <v>0</v>
      </c>
    </row>
    <row r="655" spans="2:34" x14ac:dyDescent="0.2">
      <c r="B655" s="374" t="s">
        <v>266</v>
      </c>
      <c r="C655" s="376" t="s">
        <v>605</v>
      </c>
      <c r="D655" s="375" t="s">
        <v>142</v>
      </c>
      <c r="E655" s="376" t="s">
        <v>270</v>
      </c>
      <c r="F655" s="548">
        <v>1</v>
      </c>
      <c r="G655" s="547">
        <f t="shared" si="20"/>
        <v>1</v>
      </c>
      <c r="H655" s="547">
        <v>0</v>
      </c>
      <c r="I655" s="547">
        <f t="shared" ref="I655:I718" si="21">F655-H655</f>
        <v>1</v>
      </c>
      <c r="J655" s="547">
        <v>1</v>
      </c>
      <c r="K655" s="547">
        <v>0</v>
      </c>
      <c r="L655" s="547">
        <v>0</v>
      </c>
      <c r="M655" s="547">
        <v>0</v>
      </c>
      <c r="N655" s="547">
        <v>0</v>
      </c>
      <c r="O655" s="547">
        <v>0</v>
      </c>
      <c r="P655" s="547">
        <v>0</v>
      </c>
      <c r="Q655" s="547">
        <v>0</v>
      </c>
      <c r="R655" s="547">
        <v>0</v>
      </c>
      <c r="S655" s="547">
        <v>0</v>
      </c>
      <c r="T655" s="547">
        <v>0</v>
      </c>
      <c r="U655" s="547">
        <v>0</v>
      </c>
    </row>
    <row r="656" spans="2:34" x14ac:dyDescent="0.2">
      <c r="B656" s="374" t="s">
        <v>266</v>
      </c>
      <c r="C656" s="376" t="s">
        <v>605</v>
      </c>
      <c r="D656" s="375" t="s">
        <v>142</v>
      </c>
      <c r="E656" s="376" t="s">
        <v>270</v>
      </c>
      <c r="F656" s="548">
        <v>1</v>
      </c>
      <c r="G656" s="547">
        <f t="shared" si="20"/>
        <v>1</v>
      </c>
      <c r="H656" s="547">
        <v>0</v>
      </c>
      <c r="I656" s="547">
        <f t="shared" si="21"/>
        <v>1</v>
      </c>
      <c r="J656" s="547">
        <v>1</v>
      </c>
      <c r="K656" s="547">
        <v>0</v>
      </c>
      <c r="L656" s="547">
        <v>0</v>
      </c>
      <c r="M656" s="547">
        <v>0</v>
      </c>
      <c r="N656" s="547">
        <v>0</v>
      </c>
      <c r="O656" s="547">
        <v>0</v>
      </c>
      <c r="P656" s="547">
        <v>0</v>
      </c>
      <c r="Q656" s="547">
        <v>0</v>
      </c>
      <c r="R656" s="547">
        <v>0</v>
      </c>
      <c r="S656" s="547">
        <v>0</v>
      </c>
      <c r="T656" s="547">
        <v>0</v>
      </c>
      <c r="U656" s="547">
        <v>0</v>
      </c>
    </row>
    <row r="657" spans="2:23" x14ac:dyDescent="0.2">
      <c r="B657" s="374" t="s">
        <v>266</v>
      </c>
      <c r="C657" s="376" t="s">
        <v>606</v>
      </c>
      <c r="D657" s="375" t="s">
        <v>138</v>
      </c>
      <c r="E657" s="376" t="s">
        <v>270</v>
      </c>
      <c r="F657" s="548">
        <v>1</v>
      </c>
      <c r="G657" s="547">
        <f t="shared" si="20"/>
        <v>1</v>
      </c>
      <c r="H657" s="547">
        <v>0</v>
      </c>
      <c r="I657" s="547">
        <f t="shared" si="21"/>
        <v>1</v>
      </c>
      <c r="J657" s="547">
        <v>1</v>
      </c>
      <c r="K657" s="547">
        <v>0</v>
      </c>
      <c r="L657" s="547">
        <v>0</v>
      </c>
      <c r="M657" s="547">
        <v>0</v>
      </c>
      <c r="N657" s="547">
        <v>0</v>
      </c>
      <c r="O657" s="547">
        <v>0</v>
      </c>
      <c r="P657" s="547">
        <v>0</v>
      </c>
      <c r="Q657" s="547">
        <v>0</v>
      </c>
      <c r="R657" s="547">
        <v>0</v>
      </c>
      <c r="S657" s="547">
        <v>0</v>
      </c>
      <c r="T657" s="547">
        <v>0</v>
      </c>
      <c r="U657" s="547">
        <v>0</v>
      </c>
    </row>
    <row r="658" spans="2:23" x14ac:dyDescent="0.2">
      <c r="B658" s="374" t="s">
        <v>266</v>
      </c>
      <c r="C658" s="376" t="s">
        <v>606</v>
      </c>
      <c r="D658" s="375" t="s">
        <v>138</v>
      </c>
      <c r="E658" s="376" t="s">
        <v>270</v>
      </c>
      <c r="F658" s="548">
        <v>1</v>
      </c>
      <c r="G658" s="547">
        <f t="shared" si="20"/>
        <v>1</v>
      </c>
      <c r="H658" s="547">
        <v>0</v>
      </c>
      <c r="I658" s="547">
        <f t="shared" si="21"/>
        <v>1</v>
      </c>
      <c r="J658" s="547">
        <v>1</v>
      </c>
      <c r="K658" s="547">
        <v>0</v>
      </c>
      <c r="L658" s="547">
        <v>0</v>
      </c>
      <c r="M658" s="547">
        <v>0</v>
      </c>
      <c r="N658" s="547">
        <v>0</v>
      </c>
      <c r="O658" s="547">
        <v>0</v>
      </c>
      <c r="P658" s="547">
        <v>0</v>
      </c>
      <c r="Q658" s="547">
        <v>0</v>
      </c>
      <c r="R658" s="547">
        <v>0</v>
      </c>
      <c r="S658" s="547">
        <v>0</v>
      </c>
      <c r="T658" s="547">
        <v>0</v>
      </c>
      <c r="U658" s="547">
        <v>0</v>
      </c>
    </row>
    <row r="659" spans="2:23" x14ac:dyDescent="0.2">
      <c r="B659" s="374" t="s">
        <v>266</v>
      </c>
      <c r="C659" s="376" t="s">
        <v>607</v>
      </c>
      <c r="D659" s="375" t="s">
        <v>138</v>
      </c>
      <c r="E659" s="376" t="s">
        <v>270</v>
      </c>
      <c r="F659" s="548">
        <v>1</v>
      </c>
      <c r="G659" s="547">
        <f t="shared" si="20"/>
        <v>1</v>
      </c>
      <c r="H659" s="547">
        <v>0</v>
      </c>
      <c r="I659" s="547">
        <f t="shared" si="21"/>
        <v>1</v>
      </c>
      <c r="J659" s="547">
        <v>1</v>
      </c>
      <c r="K659" s="547">
        <v>0</v>
      </c>
      <c r="L659" s="547">
        <v>0</v>
      </c>
      <c r="M659" s="547">
        <v>0</v>
      </c>
      <c r="N659" s="547">
        <v>0</v>
      </c>
      <c r="O659" s="547">
        <v>0</v>
      </c>
      <c r="P659" s="547">
        <v>0</v>
      </c>
      <c r="Q659" s="547">
        <v>0</v>
      </c>
      <c r="R659" s="547">
        <v>0</v>
      </c>
      <c r="S659" s="547">
        <v>0</v>
      </c>
      <c r="T659" s="547">
        <v>0</v>
      </c>
      <c r="U659" s="547">
        <v>0</v>
      </c>
    </row>
    <row r="660" spans="2:23" x14ac:dyDescent="0.2">
      <c r="B660" s="374" t="s">
        <v>266</v>
      </c>
      <c r="C660" s="376" t="s">
        <v>608</v>
      </c>
      <c r="D660" s="375" t="s">
        <v>142</v>
      </c>
      <c r="E660" s="376" t="s">
        <v>270</v>
      </c>
      <c r="F660" s="548">
        <v>1</v>
      </c>
      <c r="G660" s="547">
        <f t="shared" si="20"/>
        <v>1</v>
      </c>
      <c r="H660" s="547">
        <v>0</v>
      </c>
      <c r="I660" s="547">
        <f t="shared" si="21"/>
        <v>1</v>
      </c>
      <c r="J660" s="547">
        <v>1</v>
      </c>
      <c r="K660" s="547">
        <v>0</v>
      </c>
      <c r="L660" s="547">
        <v>0</v>
      </c>
      <c r="M660" s="547">
        <v>0</v>
      </c>
      <c r="N660" s="547">
        <v>0</v>
      </c>
      <c r="O660" s="547">
        <v>0</v>
      </c>
      <c r="P660" s="547">
        <v>0</v>
      </c>
      <c r="Q660" s="547">
        <v>0</v>
      </c>
      <c r="R660" s="547">
        <v>0</v>
      </c>
      <c r="S660" s="547">
        <v>0</v>
      </c>
      <c r="T660" s="547">
        <v>0</v>
      </c>
      <c r="U660" s="547">
        <v>0</v>
      </c>
    </row>
    <row r="661" spans="2:23" x14ac:dyDescent="0.2">
      <c r="B661" s="374" t="s">
        <v>266</v>
      </c>
      <c r="C661" s="376" t="s">
        <v>609</v>
      </c>
      <c r="D661" s="375" t="s">
        <v>142</v>
      </c>
      <c r="E661" s="376" t="s">
        <v>270</v>
      </c>
      <c r="F661" s="548">
        <v>1</v>
      </c>
      <c r="G661" s="547">
        <f t="shared" si="20"/>
        <v>1</v>
      </c>
      <c r="H661" s="547">
        <v>0</v>
      </c>
      <c r="I661" s="547">
        <f t="shared" si="21"/>
        <v>1</v>
      </c>
      <c r="J661" s="547">
        <v>1</v>
      </c>
      <c r="K661" s="547">
        <v>0</v>
      </c>
      <c r="L661" s="547">
        <v>0</v>
      </c>
      <c r="M661" s="547">
        <v>0</v>
      </c>
      <c r="N661" s="547">
        <v>0</v>
      </c>
      <c r="O661" s="547">
        <v>0</v>
      </c>
      <c r="P661" s="547">
        <v>0</v>
      </c>
      <c r="Q661" s="547">
        <v>0</v>
      </c>
      <c r="R661" s="547">
        <v>0</v>
      </c>
      <c r="S661" s="547">
        <v>0</v>
      </c>
      <c r="T661" s="547">
        <v>0</v>
      </c>
      <c r="U661" s="547">
        <v>0</v>
      </c>
    </row>
    <row r="662" spans="2:23" x14ac:dyDescent="0.2">
      <c r="B662" s="374" t="s">
        <v>266</v>
      </c>
      <c r="C662" s="376" t="s">
        <v>610</v>
      </c>
      <c r="D662" s="375" t="s">
        <v>138</v>
      </c>
      <c r="E662" s="376" t="s">
        <v>270</v>
      </c>
      <c r="F662" s="548">
        <v>1</v>
      </c>
      <c r="G662" s="547">
        <f t="shared" si="20"/>
        <v>1</v>
      </c>
      <c r="H662" s="547">
        <v>0</v>
      </c>
      <c r="I662" s="547">
        <f t="shared" si="21"/>
        <v>1</v>
      </c>
      <c r="J662" s="547">
        <v>1</v>
      </c>
      <c r="K662" s="547">
        <v>0</v>
      </c>
      <c r="L662" s="547">
        <v>0</v>
      </c>
      <c r="M662" s="547">
        <v>0</v>
      </c>
      <c r="N662" s="547">
        <v>0</v>
      </c>
      <c r="O662" s="547">
        <v>0</v>
      </c>
      <c r="P662" s="547">
        <v>0</v>
      </c>
      <c r="Q662" s="547">
        <v>0</v>
      </c>
      <c r="R662" s="547">
        <v>0</v>
      </c>
      <c r="S662" s="547">
        <v>0</v>
      </c>
      <c r="T662" s="547">
        <v>0</v>
      </c>
      <c r="U662" s="547">
        <v>0</v>
      </c>
    </row>
    <row r="663" spans="2:23" x14ac:dyDescent="0.2">
      <c r="B663" s="374" t="s">
        <v>266</v>
      </c>
      <c r="C663" s="376" t="s">
        <v>611</v>
      </c>
      <c r="D663" s="375" t="s">
        <v>138</v>
      </c>
      <c r="E663" s="376" t="s">
        <v>230</v>
      </c>
      <c r="F663" s="548">
        <v>1</v>
      </c>
      <c r="G663" s="547">
        <f t="shared" si="20"/>
        <v>1</v>
      </c>
      <c r="H663" s="547">
        <v>0</v>
      </c>
      <c r="I663" s="547">
        <f t="shared" si="21"/>
        <v>1</v>
      </c>
      <c r="J663" s="547">
        <v>1</v>
      </c>
      <c r="K663" s="547">
        <v>0</v>
      </c>
      <c r="L663" s="547">
        <v>0</v>
      </c>
      <c r="M663" s="547">
        <v>0</v>
      </c>
      <c r="N663" s="547">
        <v>0</v>
      </c>
      <c r="O663" s="547">
        <v>0</v>
      </c>
      <c r="P663" s="547">
        <v>0</v>
      </c>
      <c r="Q663" s="547">
        <v>0</v>
      </c>
      <c r="R663" s="547">
        <v>0</v>
      </c>
      <c r="S663" s="547">
        <v>0</v>
      </c>
      <c r="T663" s="547">
        <v>0</v>
      </c>
      <c r="U663" s="547">
        <v>0</v>
      </c>
    </row>
    <row r="664" spans="2:23" x14ac:dyDescent="0.2">
      <c r="B664" s="374" t="s">
        <v>266</v>
      </c>
      <c r="C664" s="376" t="s">
        <v>612</v>
      </c>
      <c r="D664" s="375" t="s">
        <v>142</v>
      </c>
      <c r="E664" s="376" t="s">
        <v>230</v>
      </c>
      <c r="F664" s="548">
        <v>1</v>
      </c>
      <c r="G664" s="547">
        <f t="shared" si="20"/>
        <v>1</v>
      </c>
      <c r="H664" s="547">
        <v>0</v>
      </c>
      <c r="I664" s="547">
        <f t="shared" si="21"/>
        <v>1</v>
      </c>
      <c r="J664" s="547">
        <v>1</v>
      </c>
      <c r="K664" s="547">
        <v>0</v>
      </c>
      <c r="L664" s="547">
        <v>0</v>
      </c>
      <c r="M664" s="547">
        <v>0</v>
      </c>
      <c r="N664" s="547">
        <v>0</v>
      </c>
      <c r="O664" s="547">
        <v>0</v>
      </c>
      <c r="P664" s="547">
        <v>0</v>
      </c>
      <c r="Q664" s="547">
        <v>0</v>
      </c>
      <c r="R664" s="547">
        <v>0</v>
      </c>
      <c r="S664" s="547">
        <v>0</v>
      </c>
      <c r="T664" s="547">
        <v>0</v>
      </c>
      <c r="U664" s="547">
        <v>0</v>
      </c>
    </row>
    <row r="665" spans="2:23" x14ac:dyDescent="0.2">
      <c r="B665" s="374" t="s">
        <v>266</v>
      </c>
      <c r="C665" s="376" t="s">
        <v>613</v>
      </c>
      <c r="D665" s="375" t="s">
        <v>138</v>
      </c>
      <c r="E665" s="376" t="s">
        <v>614</v>
      </c>
      <c r="F665" s="548">
        <v>600000</v>
      </c>
      <c r="G665" s="547">
        <f t="shared" si="20"/>
        <v>0</v>
      </c>
      <c r="H665" s="547">
        <v>0</v>
      </c>
      <c r="I665" s="547">
        <f t="shared" si="21"/>
        <v>600000</v>
      </c>
      <c r="J665" s="547">
        <v>50000</v>
      </c>
      <c r="K665" s="547">
        <v>50000</v>
      </c>
      <c r="L665" s="547">
        <v>50000</v>
      </c>
      <c r="M665" s="547">
        <v>50000</v>
      </c>
      <c r="N665" s="547">
        <v>50000</v>
      </c>
      <c r="O665" s="547">
        <v>50000</v>
      </c>
      <c r="P665" s="547">
        <v>50000</v>
      </c>
      <c r="Q665" s="547">
        <v>50000</v>
      </c>
      <c r="R665" s="547">
        <v>50000</v>
      </c>
      <c r="S665" s="547">
        <v>50000</v>
      </c>
      <c r="T665" s="547">
        <v>50000</v>
      </c>
      <c r="U665" s="547">
        <v>50000</v>
      </c>
    </row>
    <row r="666" spans="2:23" x14ac:dyDescent="0.2">
      <c r="B666" s="374" t="s">
        <v>266</v>
      </c>
      <c r="C666" s="376" t="s">
        <v>615</v>
      </c>
      <c r="D666" s="375" t="s">
        <v>195</v>
      </c>
      <c r="E666" s="376" t="s">
        <v>614</v>
      </c>
      <c r="F666" s="548">
        <v>5798144</v>
      </c>
      <c r="G666" s="547">
        <f t="shared" si="20"/>
        <v>0</v>
      </c>
      <c r="H666" s="547">
        <v>2366279.8627118357</v>
      </c>
      <c r="I666" s="547">
        <f t="shared" si="21"/>
        <v>3431864.1372881643</v>
      </c>
      <c r="J666" s="547">
        <v>285988.67810734705</v>
      </c>
      <c r="K666" s="547">
        <v>285988.67810734705</v>
      </c>
      <c r="L666" s="547">
        <v>285988.67810734705</v>
      </c>
      <c r="M666" s="547">
        <v>285988.67810734705</v>
      </c>
      <c r="N666" s="547">
        <v>285988.67810734705</v>
      </c>
      <c r="O666" s="547">
        <v>285988.67810734705</v>
      </c>
      <c r="P666" s="547">
        <v>285988.67810734705</v>
      </c>
      <c r="Q666" s="547">
        <v>285988.67810734705</v>
      </c>
      <c r="R666" s="547">
        <v>285988.67810734705</v>
      </c>
      <c r="S666" s="547">
        <v>285988.67810734705</v>
      </c>
      <c r="T666" s="547">
        <v>285988.67810734705</v>
      </c>
      <c r="U666" s="547">
        <v>285988.67810734705</v>
      </c>
      <c r="W666" s="528"/>
    </row>
    <row r="667" spans="2:23" x14ac:dyDescent="0.2">
      <c r="B667" s="374" t="s">
        <v>266</v>
      </c>
      <c r="C667" s="376" t="s">
        <v>615</v>
      </c>
      <c r="D667" s="375" t="s">
        <v>195</v>
      </c>
      <c r="E667" s="376" t="s">
        <v>614</v>
      </c>
      <c r="F667" s="548">
        <v>4199199</v>
      </c>
      <c r="G667" s="547">
        <f t="shared" si="20"/>
        <v>0</v>
      </c>
      <c r="H667" s="547">
        <v>1713734.607698546</v>
      </c>
      <c r="I667" s="547">
        <f t="shared" si="21"/>
        <v>2485464.3923014542</v>
      </c>
      <c r="J667" s="547">
        <v>207122.03269178784</v>
      </c>
      <c r="K667" s="547">
        <v>207122.03269178784</v>
      </c>
      <c r="L667" s="547">
        <v>207122.03269178784</v>
      </c>
      <c r="M667" s="547">
        <v>207122.03269178784</v>
      </c>
      <c r="N667" s="547">
        <v>207122.03269178784</v>
      </c>
      <c r="O667" s="547">
        <v>207122.03269178784</v>
      </c>
      <c r="P667" s="547">
        <v>207122.03269178784</v>
      </c>
      <c r="Q667" s="547">
        <v>207122.03269178784</v>
      </c>
      <c r="R667" s="547">
        <v>207122.03269178784</v>
      </c>
      <c r="S667" s="547">
        <v>207122.03269178784</v>
      </c>
      <c r="T667" s="547">
        <v>207122.03269178784</v>
      </c>
      <c r="U667" s="547">
        <v>207122.03269178784</v>
      </c>
      <c r="W667" s="528"/>
    </row>
    <row r="668" spans="2:23" x14ac:dyDescent="0.2">
      <c r="B668" s="374" t="s">
        <v>266</v>
      </c>
      <c r="C668" s="376" t="s">
        <v>615</v>
      </c>
      <c r="D668" s="375" t="s">
        <v>195</v>
      </c>
      <c r="E668" s="376" t="s">
        <v>614</v>
      </c>
      <c r="F668" s="548">
        <v>294003</v>
      </c>
      <c r="G668" s="547">
        <f t="shared" si="20"/>
        <v>0</v>
      </c>
      <c r="H668" s="547">
        <v>119985.52958961831</v>
      </c>
      <c r="I668" s="547">
        <f t="shared" si="21"/>
        <v>174017.47041038168</v>
      </c>
      <c r="J668" s="547">
        <v>14501.455867531806</v>
      </c>
      <c r="K668" s="547">
        <v>14501.455867531806</v>
      </c>
      <c r="L668" s="547">
        <v>14501.455867531806</v>
      </c>
      <c r="M668" s="547">
        <v>14501.455867531806</v>
      </c>
      <c r="N668" s="547">
        <v>14501.455867531806</v>
      </c>
      <c r="O668" s="547">
        <v>14501.455867531806</v>
      </c>
      <c r="P668" s="547">
        <v>14501.455867531806</v>
      </c>
      <c r="Q668" s="547">
        <v>14501.455867531806</v>
      </c>
      <c r="R668" s="547">
        <v>14501.455867531806</v>
      </c>
      <c r="S668" s="547">
        <v>14501.455867531806</v>
      </c>
      <c r="T668" s="547">
        <v>14501.455867531806</v>
      </c>
      <c r="U668" s="547">
        <v>14501.455867531806</v>
      </c>
      <c r="W668" s="528"/>
    </row>
    <row r="669" spans="2:23" x14ac:dyDescent="0.2">
      <c r="B669" s="374" t="s">
        <v>266</v>
      </c>
      <c r="C669" s="376" t="s">
        <v>616</v>
      </c>
      <c r="D669" s="375" t="s">
        <v>585</v>
      </c>
      <c r="E669" s="376" t="s">
        <v>614</v>
      </c>
      <c r="F669" s="548">
        <v>101669</v>
      </c>
      <c r="G669" s="547">
        <f t="shared" si="20"/>
        <v>0</v>
      </c>
      <c r="H669" s="547">
        <v>0</v>
      </c>
      <c r="I669" s="547">
        <f t="shared" si="21"/>
        <v>101669</v>
      </c>
      <c r="J669" s="547">
        <v>0</v>
      </c>
      <c r="K669" s="547">
        <v>10166.9</v>
      </c>
      <c r="L669" s="547">
        <v>10166.9</v>
      </c>
      <c r="M669" s="547">
        <v>10166.9</v>
      </c>
      <c r="N669" s="547">
        <v>10166.9</v>
      </c>
      <c r="O669" s="547">
        <v>10166.9</v>
      </c>
      <c r="P669" s="547">
        <v>10166.9</v>
      </c>
      <c r="Q669" s="547">
        <v>10166.9</v>
      </c>
      <c r="R669" s="547">
        <v>10166.9</v>
      </c>
      <c r="S669" s="547">
        <v>10166.9</v>
      </c>
      <c r="T669" s="547">
        <v>10166.9</v>
      </c>
      <c r="U669" s="547">
        <v>0</v>
      </c>
      <c r="W669" s="528"/>
    </row>
    <row r="670" spans="2:23" x14ac:dyDescent="0.2">
      <c r="B670" s="374" t="s">
        <v>266</v>
      </c>
      <c r="C670" s="376" t="s">
        <v>616</v>
      </c>
      <c r="D670" s="375" t="s">
        <v>585</v>
      </c>
      <c r="E670" s="376" t="s">
        <v>614</v>
      </c>
      <c r="F670" s="548">
        <v>200000</v>
      </c>
      <c r="G670" s="547">
        <f t="shared" si="20"/>
        <v>0</v>
      </c>
      <c r="H670" s="547">
        <v>0</v>
      </c>
      <c r="I670" s="547">
        <f t="shared" si="21"/>
        <v>200000</v>
      </c>
      <c r="J670" s="547">
        <v>0</v>
      </c>
      <c r="K670" s="547">
        <v>20000</v>
      </c>
      <c r="L670" s="547">
        <v>20000</v>
      </c>
      <c r="M670" s="547">
        <v>20000</v>
      </c>
      <c r="N670" s="547">
        <v>20000</v>
      </c>
      <c r="O670" s="547">
        <v>20000</v>
      </c>
      <c r="P670" s="547">
        <v>20000</v>
      </c>
      <c r="Q670" s="547">
        <v>20000</v>
      </c>
      <c r="R670" s="547">
        <v>20000</v>
      </c>
      <c r="S670" s="547">
        <v>20000</v>
      </c>
      <c r="T670" s="547">
        <v>20000</v>
      </c>
      <c r="U670" s="547">
        <v>0</v>
      </c>
      <c r="W670" s="528"/>
    </row>
    <row r="671" spans="2:23" x14ac:dyDescent="0.2">
      <c r="B671" s="374" t="s">
        <v>266</v>
      </c>
      <c r="C671" s="376" t="s">
        <v>616</v>
      </c>
      <c r="D671" s="375" t="s">
        <v>585</v>
      </c>
      <c r="E671" s="376" t="s">
        <v>614</v>
      </c>
      <c r="F671" s="548">
        <v>216000</v>
      </c>
      <c r="G671" s="547">
        <f t="shared" si="20"/>
        <v>0</v>
      </c>
      <c r="H671" s="547">
        <v>0</v>
      </c>
      <c r="I671" s="547">
        <f t="shared" si="21"/>
        <v>216000</v>
      </c>
      <c r="J671" s="547">
        <v>0</v>
      </c>
      <c r="K671" s="547">
        <v>21600</v>
      </c>
      <c r="L671" s="547">
        <v>21600</v>
      </c>
      <c r="M671" s="547">
        <v>21600</v>
      </c>
      <c r="N671" s="547">
        <v>21600</v>
      </c>
      <c r="O671" s="547">
        <v>21600</v>
      </c>
      <c r="P671" s="547">
        <v>21600</v>
      </c>
      <c r="Q671" s="547">
        <v>21600</v>
      </c>
      <c r="R671" s="547">
        <v>21600</v>
      </c>
      <c r="S671" s="547">
        <v>21600</v>
      </c>
      <c r="T671" s="547">
        <v>21600</v>
      </c>
      <c r="U671" s="547">
        <v>0</v>
      </c>
      <c r="W671" s="528"/>
    </row>
    <row r="672" spans="2:23" x14ac:dyDescent="0.2">
      <c r="B672" s="374" t="s">
        <v>266</v>
      </c>
      <c r="C672" s="376" t="s">
        <v>616</v>
      </c>
      <c r="D672" s="375" t="s">
        <v>585</v>
      </c>
      <c r="E672" s="376" t="s">
        <v>614</v>
      </c>
      <c r="F672" s="548">
        <v>100000</v>
      </c>
      <c r="G672" s="547">
        <f t="shared" si="20"/>
        <v>0</v>
      </c>
      <c r="H672" s="547">
        <v>0</v>
      </c>
      <c r="I672" s="547">
        <f t="shared" si="21"/>
        <v>100000</v>
      </c>
      <c r="J672" s="547">
        <v>0</v>
      </c>
      <c r="K672" s="547">
        <v>10000</v>
      </c>
      <c r="L672" s="547">
        <v>10000</v>
      </c>
      <c r="M672" s="547">
        <v>10000</v>
      </c>
      <c r="N672" s="547">
        <v>10000</v>
      </c>
      <c r="O672" s="547">
        <v>10000</v>
      </c>
      <c r="P672" s="547">
        <v>10000</v>
      </c>
      <c r="Q672" s="547">
        <v>10000</v>
      </c>
      <c r="R672" s="547">
        <v>10000</v>
      </c>
      <c r="S672" s="547">
        <v>10000</v>
      </c>
      <c r="T672" s="547">
        <v>10000</v>
      </c>
      <c r="U672" s="547">
        <v>0</v>
      </c>
      <c r="W672" s="528"/>
    </row>
    <row r="673" spans="2:23" x14ac:dyDescent="0.2">
      <c r="B673" s="374" t="s">
        <v>266</v>
      </c>
      <c r="C673" s="376" t="s">
        <v>616</v>
      </c>
      <c r="D673" s="375" t="s">
        <v>585</v>
      </c>
      <c r="E673" s="376" t="s">
        <v>614</v>
      </c>
      <c r="F673" s="548">
        <v>101000</v>
      </c>
      <c r="G673" s="547">
        <f t="shared" si="20"/>
        <v>0</v>
      </c>
      <c r="H673" s="547">
        <v>0</v>
      </c>
      <c r="I673" s="547">
        <f t="shared" si="21"/>
        <v>101000</v>
      </c>
      <c r="J673" s="547">
        <v>0</v>
      </c>
      <c r="K673" s="547">
        <v>10100</v>
      </c>
      <c r="L673" s="547">
        <v>10100</v>
      </c>
      <c r="M673" s="547">
        <v>10100</v>
      </c>
      <c r="N673" s="547">
        <v>10100</v>
      </c>
      <c r="O673" s="547">
        <v>10100</v>
      </c>
      <c r="P673" s="547">
        <v>10100</v>
      </c>
      <c r="Q673" s="547">
        <v>10100</v>
      </c>
      <c r="R673" s="547">
        <v>10100</v>
      </c>
      <c r="S673" s="547">
        <v>10100</v>
      </c>
      <c r="T673" s="547">
        <v>10100</v>
      </c>
      <c r="U673" s="547">
        <v>0</v>
      </c>
      <c r="W673" s="528"/>
    </row>
    <row r="674" spans="2:23" x14ac:dyDescent="0.2">
      <c r="B674" s="374" t="s">
        <v>266</v>
      </c>
      <c r="C674" s="376" t="s">
        <v>616</v>
      </c>
      <c r="D674" s="375" t="s">
        <v>585</v>
      </c>
      <c r="E674" s="376" t="s">
        <v>614</v>
      </c>
      <c r="F674" s="548">
        <v>401669</v>
      </c>
      <c r="G674" s="547">
        <f t="shared" si="20"/>
        <v>0</v>
      </c>
      <c r="H674" s="547">
        <v>0</v>
      </c>
      <c r="I674" s="547">
        <f t="shared" si="21"/>
        <v>401669</v>
      </c>
      <c r="J674" s="547">
        <v>0</v>
      </c>
      <c r="K674" s="547">
        <v>40166.9</v>
      </c>
      <c r="L674" s="547">
        <v>40166.9</v>
      </c>
      <c r="M674" s="547">
        <v>40166.9</v>
      </c>
      <c r="N674" s="547">
        <v>40166.9</v>
      </c>
      <c r="O674" s="547">
        <v>40166.9</v>
      </c>
      <c r="P674" s="547">
        <v>40166.9</v>
      </c>
      <c r="Q674" s="547">
        <v>40166.9</v>
      </c>
      <c r="R674" s="547">
        <v>40166.9</v>
      </c>
      <c r="S674" s="547">
        <v>40166.9</v>
      </c>
      <c r="T674" s="547">
        <v>40166.9</v>
      </c>
      <c r="U674" s="547">
        <v>0</v>
      </c>
      <c r="W674" s="528"/>
    </row>
    <row r="675" spans="2:23" x14ac:dyDescent="0.2">
      <c r="B675" s="374" t="s">
        <v>266</v>
      </c>
      <c r="C675" s="376" t="s">
        <v>616</v>
      </c>
      <c r="D675" s="375" t="s">
        <v>585</v>
      </c>
      <c r="E675" s="376" t="s">
        <v>614</v>
      </c>
      <c r="F675" s="548">
        <v>300000</v>
      </c>
      <c r="G675" s="547">
        <f t="shared" si="20"/>
        <v>0</v>
      </c>
      <c r="H675" s="547">
        <v>0</v>
      </c>
      <c r="I675" s="547">
        <f t="shared" si="21"/>
        <v>300000</v>
      </c>
      <c r="J675" s="547">
        <v>0</v>
      </c>
      <c r="K675" s="547">
        <v>30000</v>
      </c>
      <c r="L675" s="547">
        <v>30000</v>
      </c>
      <c r="M675" s="547">
        <v>30000</v>
      </c>
      <c r="N675" s="547">
        <v>30000</v>
      </c>
      <c r="O675" s="547">
        <v>30000</v>
      </c>
      <c r="P675" s="547">
        <v>30000</v>
      </c>
      <c r="Q675" s="547">
        <v>30000</v>
      </c>
      <c r="R675" s="547">
        <v>30000</v>
      </c>
      <c r="S675" s="547">
        <v>30000</v>
      </c>
      <c r="T675" s="547">
        <v>30000</v>
      </c>
      <c r="U675" s="547">
        <v>0</v>
      </c>
      <c r="W675" s="528"/>
    </row>
    <row r="676" spans="2:23" x14ac:dyDescent="0.2">
      <c r="B676" s="374" t="s">
        <v>266</v>
      </c>
      <c r="C676" s="376" t="s">
        <v>616</v>
      </c>
      <c r="D676" s="375" t="s">
        <v>585</v>
      </c>
      <c r="E676" s="376" t="s">
        <v>614</v>
      </c>
      <c r="F676" s="548">
        <v>70000</v>
      </c>
      <c r="G676" s="547">
        <f t="shared" si="20"/>
        <v>0</v>
      </c>
      <c r="H676" s="547">
        <v>0</v>
      </c>
      <c r="I676" s="547">
        <f t="shared" si="21"/>
        <v>70000</v>
      </c>
      <c r="J676" s="547">
        <v>0</v>
      </c>
      <c r="K676" s="547">
        <v>7000</v>
      </c>
      <c r="L676" s="547">
        <v>7000</v>
      </c>
      <c r="M676" s="547">
        <v>7000</v>
      </c>
      <c r="N676" s="547">
        <v>7000</v>
      </c>
      <c r="O676" s="547">
        <v>7000</v>
      </c>
      <c r="P676" s="547">
        <v>7000</v>
      </c>
      <c r="Q676" s="547">
        <v>7000</v>
      </c>
      <c r="R676" s="547">
        <v>7000</v>
      </c>
      <c r="S676" s="547">
        <v>7000</v>
      </c>
      <c r="T676" s="547">
        <v>7000</v>
      </c>
      <c r="U676" s="547">
        <v>0</v>
      </c>
      <c r="W676" s="528"/>
    </row>
    <row r="677" spans="2:23" x14ac:dyDescent="0.2">
      <c r="B677" s="374" t="s">
        <v>266</v>
      </c>
      <c r="C677" s="376" t="s">
        <v>616</v>
      </c>
      <c r="D677" s="375" t="s">
        <v>585</v>
      </c>
      <c r="E677" s="376" t="s">
        <v>614</v>
      </c>
      <c r="F677" s="548">
        <v>100000</v>
      </c>
      <c r="G677" s="547">
        <f t="shared" si="20"/>
        <v>0</v>
      </c>
      <c r="H677" s="547">
        <v>0</v>
      </c>
      <c r="I677" s="547">
        <f t="shared" si="21"/>
        <v>100000</v>
      </c>
      <c r="J677" s="547">
        <v>0</v>
      </c>
      <c r="K677" s="547">
        <v>10000</v>
      </c>
      <c r="L677" s="547">
        <v>10000</v>
      </c>
      <c r="M677" s="547">
        <v>10000</v>
      </c>
      <c r="N677" s="547">
        <v>10000</v>
      </c>
      <c r="O677" s="547">
        <v>10000</v>
      </c>
      <c r="P677" s="547">
        <v>10000</v>
      </c>
      <c r="Q677" s="547">
        <v>10000</v>
      </c>
      <c r="R677" s="547">
        <v>10000</v>
      </c>
      <c r="S677" s="547">
        <v>10000</v>
      </c>
      <c r="T677" s="547">
        <v>10000</v>
      </c>
      <c r="U677" s="547">
        <v>0</v>
      </c>
      <c r="W677" s="528"/>
    </row>
    <row r="678" spans="2:23" x14ac:dyDescent="0.2">
      <c r="B678" s="374" t="s">
        <v>266</v>
      </c>
      <c r="C678" s="376" t="s">
        <v>616</v>
      </c>
      <c r="D678" s="375" t="s">
        <v>585</v>
      </c>
      <c r="E678" s="376" t="s">
        <v>614</v>
      </c>
      <c r="F678" s="548">
        <v>251669</v>
      </c>
      <c r="G678" s="547">
        <f t="shared" si="20"/>
        <v>0</v>
      </c>
      <c r="H678" s="547">
        <v>0</v>
      </c>
      <c r="I678" s="547">
        <f t="shared" si="21"/>
        <v>251669</v>
      </c>
      <c r="J678" s="547">
        <v>0</v>
      </c>
      <c r="K678" s="547">
        <v>25166.9</v>
      </c>
      <c r="L678" s="547">
        <v>25166.9</v>
      </c>
      <c r="M678" s="547">
        <v>25166.9</v>
      </c>
      <c r="N678" s="547">
        <v>25166.9</v>
      </c>
      <c r="O678" s="547">
        <v>25166.9</v>
      </c>
      <c r="P678" s="547">
        <v>25166.9</v>
      </c>
      <c r="Q678" s="547">
        <v>25166.9</v>
      </c>
      <c r="R678" s="547">
        <v>25166.9</v>
      </c>
      <c r="S678" s="547">
        <v>25166.9</v>
      </c>
      <c r="T678" s="547">
        <v>25166.9</v>
      </c>
      <c r="U678" s="547">
        <v>0</v>
      </c>
      <c r="W678" s="528"/>
    </row>
    <row r="679" spans="2:23" x14ac:dyDescent="0.2">
      <c r="B679" s="374" t="s">
        <v>266</v>
      </c>
      <c r="C679" s="376" t="s">
        <v>617</v>
      </c>
      <c r="D679" s="375" t="s">
        <v>585</v>
      </c>
      <c r="E679" s="376" t="s">
        <v>614</v>
      </c>
      <c r="F679" s="548">
        <v>150000</v>
      </c>
      <c r="G679" s="547">
        <f t="shared" si="20"/>
        <v>0</v>
      </c>
      <c r="H679" s="547">
        <v>0</v>
      </c>
      <c r="I679" s="547">
        <f t="shared" si="21"/>
        <v>150000</v>
      </c>
      <c r="J679" s="547">
        <v>0</v>
      </c>
      <c r="K679" s="547">
        <v>15000</v>
      </c>
      <c r="L679" s="547">
        <v>15000</v>
      </c>
      <c r="M679" s="547">
        <v>15000</v>
      </c>
      <c r="N679" s="547">
        <v>15000</v>
      </c>
      <c r="O679" s="547">
        <v>15000</v>
      </c>
      <c r="P679" s="547">
        <v>15000</v>
      </c>
      <c r="Q679" s="547">
        <v>15000</v>
      </c>
      <c r="R679" s="547">
        <v>15000</v>
      </c>
      <c r="S679" s="547">
        <v>15000</v>
      </c>
      <c r="T679" s="547">
        <v>15000</v>
      </c>
      <c r="U679" s="547">
        <v>0</v>
      </c>
      <c r="W679" s="528"/>
    </row>
    <row r="680" spans="2:23" x14ac:dyDescent="0.2">
      <c r="B680" s="374" t="s">
        <v>266</v>
      </c>
      <c r="C680" s="376" t="s">
        <v>617</v>
      </c>
      <c r="D680" s="375" t="s">
        <v>585</v>
      </c>
      <c r="E680" s="376" t="s">
        <v>614</v>
      </c>
      <c r="F680" s="548">
        <v>50000</v>
      </c>
      <c r="G680" s="547">
        <f t="shared" si="20"/>
        <v>0</v>
      </c>
      <c r="H680" s="547">
        <v>0</v>
      </c>
      <c r="I680" s="547">
        <f t="shared" si="21"/>
        <v>50000</v>
      </c>
      <c r="J680" s="547">
        <v>0</v>
      </c>
      <c r="K680" s="547">
        <v>5000</v>
      </c>
      <c r="L680" s="547">
        <v>5000</v>
      </c>
      <c r="M680" s="547">
        <v>5000</v>
      </c>
      <c r="N680" s="547">
        <v>5000</v>
      </c>
      <c r="O680" s="547">
        <v>5000</v>
      </c>
      <c r="P680" s="547">
        <v>5000</v>
      </c>
      <c r="Q680" s="547">
        <v>5000</v>
      </c>
      <c r="R680" s="547">
        <v>5000</v>
      </c>
      <c r="S680" s="547">
        <v>5000</v>
      </c>
      <c r="T680" s="547">
        <v>5000</v>
      </c>
      <c r="U680" s="547">
        <v>0</v>
      </c>
      <c r="W680" s="528"/>
    </row>
    <row r="681" spans="2:23" x14ac:dyDescent="0.2">
      <c r="B681" s="374" t="s">
        <v>266</v>
      </c>
      <c r="C681" s="376" t="s">
        <v>618</v>
      </c>
      <c r="D681" s="375" t="s">
        <v>142</v>
      </c>
      <c r="E681" s="376" t="s">
        <v>614</v>
      </c>
      <c r="F681" s="548">
        <v>1</v>
      </c>
      <c r="G681" s="547">
        <f t="shared" si="20"/>
        <v>1</v>
      </c>
      <c r="H681" s="547">
        <v>0</v>
      </c>
      <c r="I681" s="547">
        <f t="shared" si="21"/>
        <v>1</v>
      </c>
      <c r="J681" s="547">
        <v>1</v>
      </c>
      <c r="K681" s="547">
        <v>0</v>
      </c>
      <c r="L681" s="547">
        <v>0</v>
      </c>
      <c r="M681" s="547">
        <v>0</v>
      </c>
      <c r="N681" s="547">
        <v>0</v>
      </c>
      <c r="O681" s="547">
        <v>0</v>
      </c>
      <c r="P681" s="547">
        <v>0</v>
      </c>
      <c r="Q681" s="547">
        <v>0</v>
      </c>
      <c r="R681" s="547">
        <v>0</v>
      </c>
      <c r="S681" s="547">
        <v>0</v>
      </c>
      <c r="T681" s="547">
        <v>0</v>
      </c>
      <c r="U681" s="547">
        <v>0</v>
      </c>
    </row>
    <row r="682" spans="2:23" x14ac:dyDescent="0.2">
      <c r="B682" s="374" t="s">
        <v>266</v>
      </c>
      <c r="C682" s="376" t="s">
        <v>618</v>
      </c>
      <c r="D682" s="375" t="s">
        <v>142</v>
      </c>
      <c r="E682" s="376" t="s">
        <v>614</v>
      </c>
      <c r="F682" s="548">
        <v>273515</v>
      </c>
      <c r="G682" s="547">
        <f t="shared" si="20"/>
        <v>0</v>
      </c>
      <c r="H682" s="547">
        <v>0</v>
      </c>
      <c r="I682" s="547">
        <f t="shared" si="21"/>
        <v>273515</v>
      </c>
      <c r="J682" s="547">
        <v>22792.99</v>
      </c>
      <c r="K682" s="547">
        <v>22792.91</v>
      </c>
      <c r="L682" s="547">
        <v>22792.91</v>
      </c>
      <c r="M682" s="547">
        <v>22792.91</v>
      </c>
      <c r="N682" s="547">
        <v>22792.91</v>
      </c>
      <c r="O682" s="547">
        <v>22792.91</v>
      </c>
      <c r="P682" s="547">
        <v>22792.91</v>
      </c>
      <c r="Q682" s="547">
        <v>22792.91</v>
      </c>
      <c r="R682" s="547">
        <v>22792.91</v>
      </c>
      <c r="S682" s="547">
        <v>22792.91</v>
      </c>
      <c r="T682" s="547">
        <v>22792.91</v>
      </c>
      <c r="U682" s="547">
        <v>22792.91</v>
      </c>
    </row>
    <row r="683" spans="2:23" x14ac:dyDescent="0.2">
      <c r="B683" s="374" t="s">
        <v>266</v>
      </c>
      <c r="C683" s="376" t="s">
        <v>619</v>
      </c>
      <c r="D683" s="375" t="s">
        <v>183</v>
      </c>
      <c r="E683" s="376" t="s">
        <v>614</v>
      </c>
      <c r="F683" s="548">
        <v>26548</v>
      </c>
      <c r="G683" s="547">
        <f t="shared" si="20"/>
        <v>0</v>
      </c>
      <c r="H683" s="547">
        <v>0</v>
      </c>
      <c r="I683" s="547">
        <f t="shared" si="21"/>
        <v>26548</v>
      </c>
      <c r="J683" s="547">
        <v>2212.33</v>
      </c>
      <c r="K683" s="547">
        <v>2212.33</v>
      </c>
      <c r="L683" s="547">
        <v>2212.33</v>
      </c>
      <c r="M683" s="547">
        <v>2212.33</v>
      </c>
      <c r="N683" s="547">
        <v>2212.33</v>
      </c>
      <c r="O683" s="547">
        <v>2212.33</v>
      </c>
      <c r="P683" s="547">
        <v>2212.33</v>
      </c>
      <c r="Q683" s="547">
        <v>2212.33</v>
      </c>
      <c r="R683" s="547">
        <v>2212.33</v>
      </c>
      <c r="S683" s="547">
        <v>2212.33</v>
      </c>
      <c r="T683" s="547">
        <v>2212.33</v>
      </c>
      <c r="U683" s="547">
        <v>2212.37</v>
      </c>
    </row>
    <row r="684" spans="2:23" x14ac:dyDescent="0.2">
      <c r="B684" s="374" t="s">
        <v>266</v>
      </c>
      <c r="C684" s="376" t="s">
        <v>620</v>
      </c>
      <c r="D684" s="375" t="s">
        <v>138</v>
      </c>
      <c r="E684" s="376" t="s">
        <v>614</v>
      </c>
      <c r="F684" s="548">
        <v>199999</v>
      </c>
      <c r="G684" s="547">
        <f t="shared" ref="G684:G747" si="22">IF(F684&lt;1000,F684,F684*$BC$44)</f>
        <v>0</v>
      </c>
      <c r="H684" s="547">
        <v>0</v>
      </c>
      <c r="I684" s="547">
        <f t="shared" si="21"/>
        <v>199999</v>
      </c>
      <c r="J684" s="547">
        <v>0</v>
      </c>
      <c r="K684" s="547">
        <v>19999.900000000001</v>
      </c>
      <c r="L684" s="547">
        <v>19999.900000000001</v>
      </c>
      <c r="M684" s="547">
        <v>19999.900000000001</v>
      </c>
      <c r="N684" s="547">
        <v>19999.900000000001</v>
      </c>
      <c r="O684" s="547">
        <v>19999.900000000001</v>
      </c>
      <c r="P684" s="547">
        <v>19999.900000000001</v>
      </c>
      <c r="Q684" s="547">
        <v>19999.900000000001</v>
      </c>
      <c r="R684" s="547">
        <v>19999.900000000001</v>
      </c>
      <c r="S684" s="547">
        <v>19999.900000000001</v>
      </c>
      <c r="T684" s="547">
        <v>19999.900000000001</v>
      </c>
      <c r="U684" s="547">
        <v>0</v>
      </c>
    </row>
    <row r="685" spans="2:23" x14ac:dyDescent="0.2">
      <c r="B685" s="374" t="s">
        <v>266</v>
      </c>
      <c r="C685" s="376" t="s">
        <v>620</v>
      </c>
      <c r="D685" s="375" t="s">
        <v>138</v>
      </c>
      <c r="E685" s="376" t="s">
        <v>614</v>
      </c>
      <c r="F685" s="548">
        <v>476485</v>
      </c>
      <c r="G685" s="547">
        <f t="shared" si="22"/>
        <v>0</v>
      </c>
      <c r="H685" s="547">
        <v>0</v>
      </c>
      <c r="I685" s="547">
        <f t="shared" si="21"/>
        <v>476485</v>
      </c>
      <c r="J685" s="547">
        <v>39707.08</v>
      </c>
      <c r="K685" s="547">
        <v>39707.08</v>
      </c>
      <c r="L685" s="547">
        <v>39707.08</v>
      </c>
      <c r="M685" s="547">
        <v>39707.08</v>
      </c>
      <c r="N685" s="547">
        <v>39707.08</v>
      </c>
      <c r="O685" s="547">
        <v>39707.08</v>
      </c>
      <c r="P685" s="547">
        <v>39707.08</v>
      </c>
      <c r="Q685" s="547">
        <v>39707.08</v>
      </c>
      <c r="R685" s="547">
        <v>39707.08</v>
      </c>
      <c r="S685" s="547">
        <v>39707.08</v>
      </c>
      <c r="T685" s="547">
        <v>39707.08</v>
      </c>
      <c r="U685" s="547">
        <v>39707.120000000003</v>
      </c>
    </row>
    <row r="686" spans="2:23" x14ac:dyDescent="0.2">
      <c r="B686" s="374" t="s">
        <v>266</v>
      </c>
      <c r="C686" s="376" t="s">
        <v>620</v>
      </c>
      <c r="D686" s="375" t="s">
        <v>138</v>
      </c>
      <c r="E686" s="376" t="s">
        <v>614</v>
      </c>
      <c r="F686" s="548">
        <v>1</v>
      </c>
      <c r="G686" s="547">
        <f t="shared" si="22"/>
        <v>1</v>
      </c>
      <c r="H686" s="547">
        <v>0</v>
      </c>
      <c r="I686" s="547">
        <f t="shared" si="21"/>
        <v>1</v>
      </c>
      <c r="J686" s="547">
        <v>1</v>
      </c>
      <c r="K686" s="547">
        <v>0</v>
      </c>
      <c r="L686" s="547">
        <v>0</v>
      </c>
      <c r="M686" s="547">
        <v>0</v>
      </c>
      <c r="N686" s="547">
        <v>0</v>
      </c>
      <c r="O686" s="547">
        <v>0</v>
      </c>
      <c r="P686" s="547">
        <v>0</v>
      </c>
      <c r="Q686" s="547">
        <v>0</v>
      </c>
      <c r="R686" s="547">
        <v>0</v>
      </c>
      <c r="S686" s="547">
        <v>0</v>
      </c>
      <c r="T686" s="547">
        <v>0</v>
      </c>
      <c r="U686" s="547">
        <v>0</v>
      </c>
    </row>
    <row r="687" spans="2:23" x14ac:dyDescent="0.2">
      <c r="B687" s="374" t="s">
        <v>266</v>
      </c>
      <c r="C687" s="376" t="s">
        <v>621</v>
      </c>
      <c r="D687" s="375" t="s">
        <v>195</v>
      </c>
      <c r="E687" s="376" t="s">
        <v>614</v>
      </c>
      <c r="F687" s="548">
        <v>100000</v>
      </c>
      <c r="G687" s="547">
        <f t="shared" si="22"/>
        <v>0</v>
      </c>
      <c r="H687" s="547">
        <v>0</v>
      </c>
      <c r="I687" s="547">
        <f t="shared" si="21"/>
        <v>100000</v>
      </c>
      <c r="J687" s="547">
        <v>35000</v>
      </c>
      <c r="K687" s="547">
        <v>55000</v>
      </c>
      <c r="L687" s="547">
        <v>0</v>
      </c>
      <c r="M687" s="547">
        <v>10000</v>
      </c>
      <c r="N687" s="547">
        <v>0</v>
      </c>
      <c r="O687" s="547">
        <v>0</v>
      </c>
      <c r="P687" s="547">
        <v>0</v>
      </c>
      <c r="Q687" s="547">
        <v>0</v>
      </c>
      <c r="R687" s="547">
        <v>0</v>
      </c>
      <c r="S687" s="547">
        <v>0</v>
      </c>
      <c r="T687" s="547">
        <v>0</v>
      </c>
      <c r="U687" s="547">
        <v>0</v>
      </c>
    </row>
    <row r="688" spans="2:23" x14ac:dyDescent="0.2">
      <c r="B688" s="374" t="s">
        <v>266</v>
      </c>
      <c r="C688" s="376" t="s">
        <v>621</v>
      </c>
      <c r="D688" s="375" t="s">
        <v>195</v>
      </c>
      <c r="E688" s="376" t="s">
        <v>614</v>
      </c>
      <c r="F688" s="548">
        <v>2844490</v>
      </c>
      <c r="G688" s="547">
        <f t="shared" si="22"/>
        <v>0</v>
      </c>
      <c r="H688" s="547">
        <v>0</v>
      </c>
      <c r="I688" s="547">
        <f t="shared" si="21"/>
        <v>2844490</v>
      </c>
      <c r="J688" s="547">
        <v>995571.5</v>
      </c>
      <c r="K688" s="547">
        <v>1564469.5</v>
      </c>
      <c r="L688" s="547">
        <v>0</v>
      </c>
      <c r="M688" s="547">
        <v>284449</v>
      </c>
      <c r="N688" s="547">
        <v>0</v>
      </c>
      <c r="O688" s="547">
        <v>0</v>
      </c>
      <c r="P688" s="547">
        <v>0</v>
      </c>
      <c r="Q688" s="547">
        <v>0</v>
      </c>
      <c r="R688" s="547">
        <v>0</v>
      </c>
      <c r="S688" s="547">
        <v>0</v>
      </c>
      <c r="T688" s="547">
        <v>0</v>
      </c>
      <c r="U688" s="547">
        <v>0</v>
      </c>
    </row>
    <row r="689" spans="2:34" x14ac:dyDescent="0.2">
      <c r="B689" s="374" t="s">
        <v>266</v>
      </c>
      <c r="C689" s="376" t="s">
        <v>622</v>
      </c>
      <c r="D689" s="375" t="s">
        <v>585</v>
      </c>
      <c r="E689" s="376" t="s">
        <v>614</v>
      </c>
      <c r="F689" s="548">
        <v>200000</v>
      </c>
      <c r="G689" s="547">
        <f t="shared" si="22"/>
        <v>0</v>
      </c>
      <c r="H689" s="547">
        <v>0</v>
      </c>
      <c r="I689" s="547">
        <f t="shared" si="21"/>
        <v>200000</v>
      </c>
      <c r="J689" s="547">
        <v>0</v>
      </c>
      <c r="K689" s="547">
        <v>20000</v>
      </c>
      <c r="L689" s="547">
        <v>20000</v>
      </c>
      <c r="M689" s="547">
        <v>20000</v>
      </c>
      <c r="N689" s="547">
        <v>20000</v>
      </c>
      <c r="O689" s="547">
        <v>20000</v>
      </c>
      <c r="P689" s="547">
        <v>20000</v>
      </c>
      <c r="Q689" s="547">
        <v>20000</v>
      </c>
      <c r="R689" s="547">
        <v>20000</v>
      </c>
      <c r="S689" s="547">
        <v>20000</v>
      </c>
      <c r="T689" s="547">
        <v>20000</v>
      </c>
      <c r="U689" s="547">
        <v>0</v>
      </c>
    </row>
    <row r="690" spans="2:34" x14ac:dyDescent="0.2">
      <c r="B690" s="374" t="s">
        <v>266</v>
      </c>
      <c r="C690" s="376" t="s">
        <v>622</v>
      </c>
      <c r="D690" s="375" t="s">
        <v>585</v>
      </c>
      <c r="E690" s="376" t="s">
        <v>614</v>
      </c>
      <c r="F690" s="548">
        <v>100000</v>
      </c>
      <c r="G690" s="547">
        <f t="shared" si="22"/>
        <v>0</v>
      </c>
      <c r="H690" s="547">
        <v>0</v>
      </c>
      <c r="I690" s="547">
        <f t="shared" si="21"/>
        <v>100000</v>
      </c>
      <c r="J690" s="547">
        <v>0</v>
      </c>
      <c r="K690" s="547">
        <v>10000</v>
      </c>
      <c r="L690" s="547">
        <v>10000</v>
      </c>
      <c r="M690" s="547">
        <v>10000</v>
      </c>
      <c r="N690" s="547">
        <v>10000</v>
      </c>
      <c r="O690" s="547">
        <v>10000</v>
      </c>
      <c r="P690" s="547">
        <v>10000</v>
      </c>
      <c r="Q690" s="547">
        <v>10000</v>
      </c>
      <c r="R690" s="547">
        <v>10000</v>
      </c>
      <c r="S690" s="547">
        <v>10000</v>
      </c>
      <c r="T690" s="547">
        <v>10000</v>
      </c>
      <c r="U690" s="547">
        <v>0</v>
      </c>
    </row>
    <row r="691" spans="2:34" x14ac:dyDescent="0.2">
      <c r="B691" s="374" t="s">
        <v>266</v>
      </c>
      <c r="C691" s="376" t="s">
        <v>623</v>
      </c>
      <c r="D691" s="375" t="s">
        <v>142</v>
      </c>
      <c r="E691" s="376" t="s">
        <v>614</v>
      </c>
      <c r="F691" s="548">
        <v>1</v>
      </c>
      <c r="G691" s="547">
        <f t="shared" si="22"/>
        <v>1</v>
      </c>
      <c r="H691" s="547">
        <v>0.56271098848513246</v>
      </c>
      <c r="I691" s="547">
        <f t="shared" si="21"/>
        <v>0.43728901151486754</v>
      </c>
      <c r="J691" s="547">
        <v>0.44</v>
      </c>
      <c r="K691" s="547"/>
      <c r="L691" s="547"/>
      <c r="M691" s="547"/>
      <c r="N691" s="547"/>
      <c r="O691" s="547"/>
      <c r="P691" s="547"/>
      <c r="Q691" s="547"/>
      <c r="R691" s="547"/>
      <c r="S691" s="547"/>
      <c r="T691" s="547"/>
      <c r="U691" s="547"/>
    </row>
    <row r="692" spans="2:34" x14ac:dyDescent="0.2">
      <c r="B692" s="374" t="s">
        <v>266</v>
      </c>
      <c r="C692" s="376" t="s">
        <v>623</v>
      </c>
      <c r="D692" s="375" t="s">
        <v>142</v>
      </c>
      <c r="E692" s="376" t="s">
        <v>614</v>
      </c>
      <c r="F692" s="548">
        <v>1</v>
      </c>
      <c r="G692" s="547">
        <f t="shared" si="22"/>
        <v>1</v>
      </c>
      <c r="H692" s="547">
        <v>0.56271098848513246</v>
      </c>
      <c r="I692" s="547">
        <f t="shared" si="21"/>
        <v>0.43728901151486754</v>
      </c>
      <c r="J692" s="547">
        <v>0.44</v>
      </c>
      <c r="K692" s="547"/>
      <c r="L692" s="547"/>
      <c r="M692" s="547"/>
      <c r="N692" s="547"/>
      <c r="O692" s="547"/>
      <c r="P692" s="547"/>
      <c r="Q692" s="547"/>
      <c r="R692" s="547"/>
      <c r="S692" s="547"/>
      <c r="T692" s="547"/>
      <c r="U692" s="547"/>
    </row>
    <row r="693" spans="2:34" x14ac:dyDescent="0.2">
      <c r="B693" s="374" t="s">
        <v>266</v>
      </c>
      <c r="C693" s="376" t="s">
        <v>623</v>
      </c>
      <c r="D693" s="375" t="s">
        <v>142</v>
      </c>
      <c r="E693" s="376" t="s">
        <v>614</v>
      </c>
      <c r="F693" s="548">
        <v>8885554</v>
      </c>
      <c r="G693" s="547">
        <f t="shared" si="22"/>
        <v>0</v>
      </c>
      <c r="H693" s="547">
        <v>4999998.8745780233</v>
      </c>
      <c r="I693" s="547">
        <f t="shared" si="21"/>
        <v>3885555.1254219767</v>
      </c>
      <c r="J693" s="547">
        <v>854822.12759283488</v>
      </c>
      <c r="K693" s="547">
        <v>0</v>
      </c>
      <c r="L693" s="547">
        <v>1359944.2938976916</v>
      </c>
      <c r="M693" s="547">
        <v>1670788.7039314499</v>
      </c>
      <c r="N693" s="547">
        <v>0</v>
      </c>
      <c r="O693" s="547">
        <v>0</v>
      </c>
      <c r="P693" s="547">
        <v>0</v>
      </c>
      <c r="Q693" s="547">
        <v>0</v>
      </c>
      <c r="R693" s="547">
        <v>0</v>
      </c>
      <c r="S693" s="547">
        <v>0</v>
      </c>
      <c r="T693" s="547">
        <v>0</v>
      </c>
      <c r="U693" s="547">
        <v>0</v>
      </c>
      <c r="W693" s="528"/>
      <c r="X693" s="528"/>
      <c r="Y693" s="528"/>
      <c r="Z693" s="528"/>
      <c r="AA693" s="528"/>
      <c r="AB693" s="528"/>
      <c r="AC693" s="528"/>
      <c r="AD693" s="528"/>
      <c r="AE693" s="528"/>
      <c r="AF693" s="528"/>
      <c r="AG693" s="528"/>
      <c r="AH693" s="528"/>
    </row>
    <row r="694" spans="2:34" x14ac:dyDescent="0.2">
      <c r="B694" s="374" t="s">
        <v>266</v>
      </c>
      <c r="C694" s="376" t="s">
        <v>624</v>
      </c>
      <c r="D694" s="375" t="s">
        <v>138</v>
      </c>
      <c r="E694" s="376" t="s">
        <v>614</v>
      </c>
      <c r="F694" s="548">
        <v>399999</v>
      </c>
      <c r="G694" s="547">
        <f t="shared" si="22"/>
        <v>0</v>
      </c>
      <c r="H694" s="547">
        <v>376785.29561564943</v>
      </c>
      <c r="I694" s="547">
        <f t="shared" si="21"/>
        <v>23213.704384350567</v>
      </c>
      <c r="J694" s="547">
        <v>0</v>
      </c>
      <c r="K694" s="547">
        <v>2321.37</v>
      </c>
      <c r="L694" s="547">
        <v>2321.37</v>
      </c>
      <c r="M694" s="547">
        <v>2321.37</v>
      </c>
      <c r="N694" s="547">
        <v>2321.37</v>
      </c>
      <c r="O694" s="547">
        <v>2321.37</v>
      </c>
      <c r="P694" s="547">
        <v>2321.37</v>
      </c>
      <c r="Q694" s="547">
        <v>2321.37</v>
      </c>
      <c r="R694" s="547">
        <v>2321.37</v>
      </c>
      <c r="S694" s="547">
        <v>2321.37</v>
      </c>
      <c r="T694" s="547">
        <v>2321.37</v>
      </c>
      <c r="U694" s="547">
        <v>0</v>
      </c>
    </row>
    <row r="695" spans="2:34" x14ac:dyDescent="0.2">
      <c r="B695" s="374" t="s">
        <v>266</v>
      </c>
      <c r="C695" s="376" t="s">
        <v>624</v>
      </c>
      <c r="D695" s="375" t="s">
        <v>138</v>
      </c>
      <c r="E695" s="376" t="s">
        <v>614</v>
      </c>
      <c r="F695" s="548">
        <v>59668</v>
      </c>
      <c r="G695" s="547">
        <f t="shared" si="22"/>
        <v>0</v>
      </c>
      <c r="H695" s="547">
        <v>56205.20305999407</v>
      </c>
      <c r="I695" s="547">
        <f t="shared" si="21"/>
        <v>3462.7969400059301</v>
      </c>
      <c r="J695" s="547">
        <v>0</v>
      </c>
      <c r="K695" s="547">
        <v>3462.8</v>
      </c>
      <c r="L695" s="547">
        <v>0</v>
      </c>
      <c r="M695" s="547">
        <v>0</v>
      </c>
      <c r="N695" s="547">
        <v>0</v>
      </c>
      <c r="O695" s="547">
        <v>0</v>
      </c>
      <c r="P695" s="547">
        <v>0</v>
      </c>
      <c r="Q695" s="547">
        <v>0</v>
      </c>
      <c r="R695" s="547">
        <v>0</v>
      </c>
      <c r="S695" s="547">
        <v>0</v>
      </c>
      <c r="T695" s="547">
        <v>0</v>
      </c>
      <c r="U695" s="547">
        <v>0</v>
      </c>
    </row>
    <row r="696" spans="2:34" x14ac:dyDescent="0.2">
      <c r="B696" s="374" t="s">
        <v>266</v>
      </c>
      <c r="C696" s="376" t="s">
        <v>624</v>
      </c>
      <c r="D696" s="375" t="s">
        <v>138</v>
      </c>
      <c r="E696" s="376" t="s">
        <v>614</v>
      </c>
      <c r="F696" s="548">
        <v>2160000</v>
      </c>
      <c r="G696" s="547">
        <f t="shared" si="22"/>
        <v>0</v>
      </c>
      <c r="H696" s="547">
        <v>2034645.682938714</v>
      </c>
      <c r="I696" s="547">
        <f t="shared" si="21"/>
        <v>125354.31706128595</v>
      </c>
      <c r="J696" s="547">
        <v>71451.960724932986</v>
      </c>
      <c r="K696" s="547">
        <v>0</v>
      </c>
      <c r="L696" s="547">
        <v>0</v>
      </c>
      <c r="M696" s="547">
        <v>0</v>
      </c>
      <c r="N696" s="547">
        <v>0</v>
      </c>
      <c r="O696" s="547">
        <v>41366.92463022437</v>
      </c>
      <c r="P696" s="547">
        <v>0</v>
      </c>
      <c r="Q696" s="547">
        <v>12535.431706128596</v>
      </c>
      <c r="R696" s="547">
        <v>0</v>
      </c>
      <c r="S696" s="547">
        <v>0</v>
      </c>
      <c r="T696" s="547">
        <v>0</v>
      </c>
      <c r="U696" s="547">
        <v>0</v>
      </c>
      <c r="W696" s="528"/>
      <c r="X696" s="528"/>
      <c r="Y696" s="528"/>
      <c r="Z696" s="528"/>
      <c r="AA696" s="528"/>
      <c r="AB696" s="528"/>
      <c r="AC696" s="528"/>
      <c r="AD696" s="528"/>
      <c r="AE696" s="528"/>
      <c r="AF696" s="528"/>
      <c r="AG696" s="528"/>
      <c r="AH696" s="528"/>
    </row>
    <row r="697" spans="2:34" x14ac:dyDescent="0.2">
      <c r="B697" s="374" t="s">
        <v>266</v>
      </c>
      <c r="C697" s="376" t="s">
        <v>624</v>
      </c>
      <c r="D697" s="375" t="s">
        <v>138</v>
      </c>
      <c r="E697" s="376" t="s">
        <v>614</v>
      </c>
      <c r="F697" s="548">
        <v>4132793</v>
      </c>
      <c r="G697" s="547">
        <f t="shared" si="22"/>
        <v>0</v>
      </c>
      <c r="H697" s="547">
        <v>3892948.8129302487</v>
      </c>
      <c r="I697" s="547">
        <f t="shared" si="21"/>
        <v>239844.18706975132</v>
      </c>
      <c r="J697" s="547">
        <v>105531.44231069059</v>
      </c>
      <c r="K697" s="547">
        <v>0</v>
      </c>
      <c r="L697" s="547">
        <v>134312.74475906076</v>
      </c>
      <c r="M697" s="547">
        <v>0</v>
      </c>
      <c r="N697" s="547">
        <v>0</v>
      </c>
      <c r="O697" s="547">
        <v>0</v>
      </c>
      <c r="P697" s="547">
        <v>0</v>
      </c>
      <c r="Q697" s="547">
        <v>0</v>
      </c>
      <c r="R697" s="547">
        <v>0</v>
      </c>
      <c r="S697" s="547">
        <v>0</v>
      </c>
      <c r="T697" s="547">
        <v>0</v>
      </c>
      <c r="U697" s="547">
        <v>0</v>
      </c>
      <c r="W697" s="528"/>
      <c r="X697" s="528"/>
      <c r="Y697" s="528"/>
      <c r="Z697" s="528"/>
      <c r="AA697" s="528"/>
      <c r="AB697" s="528"/>
      <c r="AC697" s="528"/>
      <c r="AD697" s="528"/>
      <c r="AE697" s="528"/>
      <c r="AF697" s="528"/>
      <c r="AG697" s="528"/>
      <c r="AH697" s="528"/>
    </row>
    <row r="698" spans="2:34" x14ac:dyDescent="0.2">
      <c r="B698" s="374" t="s">
        <v>266</v>
      </c>
      <c r="C698" s="376" t="s">
        <v>624</v>
      </c>
      <c r="D698" s="375" t="s">
        <v>138</v>
      </c>
      <c r="E698" s="376" t="s">
        <v>614</v>
      </c>
      <c r="F698" s="548">
        <v>2006152</v>
      </c>
      <c r="G698" s="547">
        <f t="shared" si="22"/>
        <v>0</v>
      </c>
      <c r="H698" s="547">
        <v>1889726.1602402162</v>
      </c>
      <c r="I698" s="547">
        <f t="shared" si="21"/>
        <v>116425.83975978382</v>
      </c>
      <c r="J698" s="547">
        <v>75676.79584385948</v>
      </c>
      <c r="K698" s="547">
        <v>0</v>
      </c>
      <c r="L698" s="547">
        <v>0</v>
      </c>
      <c r="M698" s="547">
        <v>0</v>
      </c>
      <c r="N698" s="547">
        <v>0</v>
      </c>
      <c r="O698" s="547">
        <v>0</v>
      </c>
      <c r="P698" s="547">
        <v>40749.043915924332</v>
      </c>
      <c r="Q698" s="547">
        <v>0</v>
      </c>
      <c r="R698" s="547">
        <v>0</v>
      </c>
      <c r="S698" s="547">
        <v>0</v>
      </c>
      <c r="T698" s="547">
        <v>0</v>
      </c>
      <c r="U698" s="547">
        <v>0</v>
      </c>
      <c r="W698" s="528"/>
      <c r="X698" s="528"/>
      <c r="Y698" s="528"/>
      <c r="Z698" s="528"/>
      <c r="AA698" s="528"/>
      <c r="AB698" s="528"/>
      <c r="AC698" s="528"/>
      <c r="AD698" s="528"/>
      <c r="AE698" s="528"/>
      <c r="AF698" s="528"/>
      <c r="AG698" s="528"/>
      <c r="AH698" s="528"/>
    </row>
    <row r="699" spans="2:34" x14ac:dyDescent="0.2">
      <c r="B699" s="374" t="s">
        <v>266</v>
      </c>
      <c r="C699" s="376" t="s">
        <v>624</v>
      </c>
      <c r="D699" s="375" t="s">
        <v>138</v>
      </c>
      <c r="E699" s="376" t="s">
        <v>614</v>
      </c>
      <c r="F699" s="548">
        <v>82731</v>
      </c>
      <c r="G699" s="547">
        <f t="shared" si="22"/>
        <v>0</v>
      </c>
      <c r="H699" s="547">
        <v>77929.755553334617</v>
      </c>
      <c r="I699" s="547">
        <f t="shared" si="21"/>
        <v>4801.2444466653833</v>
      </c>
      <c r="J699" s="547">
        <v>3120.8088903324992</v>
      </c>
      <c r="K699" s="547">
        <v>0</v>
      </c>
      <c r="L699" s="547">
        <v>0</v>
      </c>
      <c r="M699" s="547">
        <v>0</v>
      </c>
      <c r="N699" s="547">
        <v>0</v>
      </c>
      <c r="O699" s="547">
        <v>0</v>
      </c>
      <c r="P699" s="547">
        <v>1680.4355563328841</v>
      </c>
      <c r="Q699" s="547">
        <v>0</v>
      </c>
      <c r="R699" s="547">
        <v>0</v>
      </c>
      <c r="S699" s="547">
        <v>0</v>
      </c>
      <c r="T699" s="547">
        <v>0</v>
      </c>
      <c r="U699" s="547">
        <v>0</v>
      </c>
      <c r="W699" s="528"/>
      <c r="X699" s="528"/>
      <c r="Y699" s="528"/>
      <c r="Z699" s="528"/>
      <c r="AA699" s="528"/>
      <c r="AB699" s="528"/>
      <c r="AC699" s="528"/>
      <c r="AD699" s="528"/>
      <c r="AE699" s="528"/>
      <c r="AF699" s="528"/>
      <c r="AG699" s="528"/>
      <c r="AH699" s="528"/>
    </row>
    <row r="700" spans="2:34" x14ac:dyDescent="0.2">
      <c r="B700" s="374" t="s">
        <v>266</v>
      </c>
      <c r="C700" s="376" t="s">
        <v>624</v>
      </c>
      <c r="D700" s="375" t="s">
        <v>138</v>
      </c>
      <c r="E700" s="376" t="s">
        <v>614</v>
      </c>
      <c r="F700" s="548">
        <v>100000</v>
      </c>
      <c r="G700" s="547">
        <f t="shared" si="22"/>
        <v>0</v>
      </c>
      <c r="H700" s="547">
        <v>94196.559395310833</v>
      </c>
      <c r="I700" s="547">
        <f t="shared" si="21"/>
        <v>5803.4406046891672</v>
      </c>
      <c r="J700" s="547">
        <v>0</v>
      </c>
      <c r="K700" s="547">
        <v>2500</v>
      </c>
      <c r="L700" s="547">
        <v>0</v>
      </c>
      <c r="M700" s="547">
        <v>2500</v>
      </c>
      <c r="N700" s="547">
        <v>0</v>
      </c>
      <c r="O700" s="547">
        <v>803.04</v>
      </c>
      <c r="P700" s="547">
        <v>0</v>
      </c>
      <c r="Q700" s="547">
        <v>0</v>
      </c>
      <c r="R700" s="547">
        <v>0</v>
      </c>
      <c r="S700" s="547">
        <v>0</v>
      </c>
      <c r="T700" s="547">
        <v>0</v>
      </c>
      <c r="U700" s="547">
        <v>0</v>
      </c>
    </row>
    <row r="701" spans="2:34" x14ac:dyDescent="0.2">
      <c r="B701" s="374" t="s">
        <v>266</v>
      </c>
      <c r="C701" s="376" t="s">
        <v>624</v>
      </c>
      <c r="D701" s="375" t="s">
        <v>138</v>
      </c>
      <c r="E701" s="376" t="s">
        <v>614</v>
      </c>
      <c r="F701" s="548">
        <v>1674756</v>
      </c>
      <c r="G701" s="547">
        <f t="shared" si="22"/>
        <v>0</v>
      </c>
      <c r="H701" s="547">
        <v>1577562.530266532</v>
      </c>
      <c r="I701" s="547">
        <f t="shared" si="21"/>
        <v>97193.469733468024</v>
      </c>
      <c r="J701" s="547">
        <v>53456.41</v>
      </c>
      <c r="K701" s="547">
        <v>0</v>
      </c>
      <c r="L701" s="547">
        <v>0</v>
      </c>
      <c r="M701" s="547">
        <v>0</v>
      </c>
      <c r="N701" s="547">
        <v>43737.06</v>
      </c>
      <c r="O701" s="547">
        <v>0</v>
      </c>
      <c r="P701" s="547">
        <v>0</v>
      </c>
      <c r="Q701" s="547">
        <v>0</v>
      </c>
      <c r="R701" s="547">
        <v>0</v>
      </c>
      <c r="S701" s="547">
        <v>0</v>
      </c>
      <c r="T701" s="547">
        <v>0</v>
      </c>
      <c r="U701" s="547">
        <v>0</v>
      </c>
    </row>
    <row r="702" spans="2:34" x14ac:dyDescent="0.2">
      <c r="B702" s="374" t="s">
        <v>266</v>
      </c>
      <c r="C702" s="376" t="s">
        <v>625</v>
      </c>
      <c r="D702" s="375" t="s">
        <v>585</v>
      </c>
      <c r="E702" s="376" t="s">
        <v>614</v>
      </c>
      <c r="F702" s="548">
        <v>90000</v>
      </c>
      <c r="G702" s="547">
        <f t="shared" si="22"/>
        <v>0</v>
      </c>
      <c r="H702" s="547">
        <v>0</v>
      </c>
      <c r="I702" s="547">
        <f t="shared" si="21"/>
        <v>90000</v>
      </c>
      <c r="J702" s="547">
        <v>0</v>
      </c>
      <c r="K702" s="547">
        <v>9000</v>
      </c>
      <c r="L702" s="547">
        <v>9000</v>
      </c>
      <c r="M702" s="547">
        <v>9000</v>
      </c>
      <c r="N702" s="547">
        <v>9000</v>
      </c>
      <c r="O702" s="547">
        <v>9000</v>
      </c>
      <c r="P702" s="547">
        <v>9000</v>
      </c>
      <c r="Q702" s="547">
        <v>9000</v>
      </c>
      <c r="R702" s="547">
        <v>9000</v>
      </c>
      <c r="S702" s="547">
        <v>9000</v>
      </c>
      <c r="T702" s="547">
        <v>9000</v>
      </c>
      <c r="U702" s="547">
        <v>0</v>
      </c>
    </row>
    <row r="703" spans="2:34" x14ac:dyDescent="0.2">
      <c r="B703" s="374" t="s">
        <v>266</v>
      </c>
      <c r="C703" s="376" t="s">
        <v>626</v>
      </c>
      <c r="D703" s="375" t="s">
        <v>585</v>
      </c>
      <c r="E703" s="376" t="s">
        <v>614</v>
      </c>
      <c r="F703" s="548">
        <v>1</v>
      </c>
      <c r="G703" s="547">
        <f t="shared" si="22"/>
        <v>1</v>
      </c>
      <c r="H703" s="547">
        <v>0</v>
      </c>
      <c r="I703" s="547">
        <f t="shared" si="21"/>
        <v>1</v>
      </c>
      <c r="J703" s="547">
        <v>1</v>
      </c>
      <c r="K703" s="547">
        <v>0</v>
      </c>
      <c r="L703" s="547">
        <v>0</v>
      </c>
      <c r="M703" s="547">
        <v>0</v>
      </c>
      <c r="N703" s="547">
        <v>0</v>
      </c>
      <c r="O703" s="547">
        <v>0</v>
      </c>
      <c r="P703" s="547">
        <v>0</v>
      </c>
      <c r="Q703" s="547">
        <v>0</v>
      </c>
      <c r="R703" s="547">
        <v>0</v>
      </c>
      <c r="S703" s="547">
        <v>0</v>
      </c>
      <c r="T703" s="547">
        <v>0</v>
      </c>
      <c r="U703" s="547">
        <v>0</v>
      </c>
    </row>
    <row r="704" spans="2:34" x14ac:dyDescent="0.2">
      <c r="B704" s="374" t="s">
        <v>266</v>
      </c>
      <c r="C704" s="376" t="s">
        <v>627</v>
      </c>
      <c r="D704" s="375" t="s">
        <v>142</v>
      </c>
      <c r="E704" s="376" t="s">
        <v>614</v>
      </c>
      <c r="F704" s="548">
        <v>1</v>
      </c>
      <c r="G704" s="547">
        <f t="shared" si="22"/>
        <v>1</v>
      </c>
      <c r="H704" s="547">
        <v>0</v>
      </c>
      <c r="I704" s="547">
        <f t="shared" si="21"/>
        <v>1</v>
      </c>
      <c r="J704" s="547">
        <v>1</v>
      </c>
      <c r="K704" s="547">
        <v>0</v>
      </c>
      <c r="L704" s="547">
        <v>0</v>
      </c>
      <c r="M704" s="547">
        <v>0</v>
      </c>
      <c r="N704" s="547">
        <v>0</v>
      </c>
      <c r="O704" s="547">
        <v>0</v>
      </c>
      <c r="P704" s="547">
        <v>0</v>
      </c>
      <c r="Q704" s="547">
        <v>0</v>
      </c>
      <c r="R704" s="547">
        <v>0</v>
      </c>
      <c r="S704" s="547">
        <v>0</v>
      </c>
      <c r="T704" s="547">
        <v>0</v>
      </c>
      <c r="U704" s="547">
        <v>0</v>
      </c>
    </row>
    <row r="705" spans="2:23" x14ac:dyDescent="0.2">
      <c r="B705" s="374" t="s">
        <v>266</v>
      </c>
      <c r="C705" s="376" t="s">
        <v>628</v>
      </c>
      <c r="D705" s="375" t="s">
        <v>585</v>
      </c>
      <c r="E705" s="376" t="s">
        <v>614</v>
      </c>
      <c r="F705" s="548">
        <v>23580</v>
      </c>
      <c r="G705" s="547">
        <f t="shared" si="22"/>
        <v>0</v>
      </c>
      <c r="H705" s="547">
        <v>0</v>
      </c>
      <c r="I705" s="547">
        <f t="shared" si="21"/>
        <v>23580</v>
      </c>
      <c r="J705" s="547">
        <v>0</v>
      </c>
      <c r="K705" s="547">
        <v>2358</v>
      </c>
      <c r="L705" s="547">
        <v>2358</v>
      </c>
      <c r="M705" s="547">
        <v>2358</v>
      </c>
      <c r="N705" s="547">
        <v>2358</v>
      </c>
      <c r="O705" s="547">
        <v>2358</v>
      </c>
      <c r="P705" s="547">
        <v>2358</v>
      </c>
      <c r="Q705" s="547">
        <v>2358</v>
      </c>
      <c r="R705" s="547">
        <v>2358</v>
      </c>
      <c r="S705" s="547">
        <v>2358</v>
      </c>
      <c r="T705" s="547">
        <v>2358</v>
      </c>
      <c r="U705" s="547">
        <v>0</v>
      </c>
      <c r="W705" s="528"/>
    </row>
    <row r="706" spans="2:23" x14ac:dyDescent="0.2">
      <c r="B706" s="374" t="s">
        <v>266</v>
      </c>
      <c r="C706" s="376" t="s">
        <v>628</v>
      </c>
      <c r="D706" s="375" t="s">
        <v>585</v>
      </c>
      <c r="E706" s="376" t="s">
        <v>614</v>
      </c>
      <c r="F706" s="548">
        <v>375000</v>
      </c>
      <c r="G706" s="547">
        <f t="shared" si="22"/>
        <v>0</v>
      </c>
      <c r="H706" s="547">
        <v>0</v>
      </c>
      <c r="I706" s="547">
        <f t="shared" si="21"/>
        <v>375000</v>
      </c>
      <c r="J706" s="547">
        <v>0</v>
      </c>
      <c r="K706" s="547">
        <v>37500</v>
      </c>
      <c r="L706" s="547">
        <v>37500</v>
      </c>
      <c r="M706" s="547">
        <v>37500</v>
      </c>
      <c r="N706" s="547">
        <v>37500</v>
      </c>
      <c r="O706" s="547">
        <v>37500</v>
      </c>
      <c r="P706" s="547">
        <v>37500</v>
      </c>
      <c r="Q706" s="547">
        <v>37500</v>
      </c>
      <c r="R706" s="547">
        <v>37500</v>
      </c>
      <c r="S706" s="547">
        <v>37500</v>
      </c>
      <c r="T706" s="547">
        <v>37500</v>
      </c>
      <c r="U706" s="547">
        <v>0</v>
      </c>
      <c r="W706" s="528"/>
    </row>
    <row r="707" spans="2:23" x14ac:dyDescent="0.2">
      <c r="B707" s="374" t="s">
        <v>266</v>
      </c>
      <c r="C707" s="376" t="s">
        <v>628</v>
      </c>
      <c r="D707" s="375" t="s">
        <v>585</v>
      </c>
      <c r="E707" s="376" t="s">
        <v>614</v>
      </c>
      <c r="F707" s="548">
        <v>200000</v>
      </c>
      <c r="G707" s="547">
        <f t="shared" si="22"/>
        <v>0</v>
      </c>
      <c r="H707" s="547">
        <v>0</v>
      </c>
      <c r="I707" s="547">
        <f t="shared" si="21"/>
        <v>200000</v>
      </c>
      <c r="J707" s="547">
        <v>0</v>
      </c>
      <c r="K707" s="547">
        <v>20000</v>
      </c>
      <c r="L707" s="547">
        <v>20000</v>
      </c>
      <c r="M707" s="547">
        <v>20000</v>
      </c>
      <c r="N707" s="547">
        <v>20000</v>
      </c>
      <c r="O707" s="547">
        <v>20000</v>
      </c>
      <c r="P707" s="547">
        <v>20000</v>
      </c>
      <c r="Q707" s="547">
        <v>20000</v>
      </c>
      <c r="R707" s="547">
        <v>20000</v>
      </c>
      <c r="S707" s="547">
        <v>20000</v>
      </c>
      <c r="T707" s="547">
        <v>20000</v>
      </c>
      <c r="U707" s="547">
        <v>0</v>
      </c>
      <c r="W707" s="528"/>
    </row>
    <row r="708" spans="2:23" x14ac:dyDescent="0.2">
      <c r="B708" s="374" t="s">
        <v>266</v>
      </c>
      <c r="C708" s="376" t="s">
        <v>628</v>
      </c>
      <c r="D708" s="375" t="s">
        <v>585</v>
      </c>
      <c r="E708" s="376" t="s">
        <v>614</v>
      </c>
      <c r="F708" s="548">
        <v>50000</v>
      </c>
      <c r="G708" s="547">
        <f t="shared" si="22"/>
        <v>0</v>
      </c>
      <c r="H708" s="547">
        <v>0</v>
      </c>
      <c r="I708" s="547">
        <f t="shared" si="21"/>
        <v>50000</v>
      </c>
      <c r="J708" s="547">
        <v>0</v>
      </c>
      <c r="K708" s="547">
        <v>5000</v>
      </c>
      <c r="L708" s="547">
        <v>5000</v>
      </c>
      <c r="M708" s="547">
        <v>5000</v>
      </c>
      <c r="N708" s="547">
        <v>5000</v>
      </c>
      <c r="O708" s="547">
        <v>5000</v>
      </c>
      <c r="P708" s="547">
        <v>5000</v>
      </c>
      <c r="Q708" s="547">
        <v>5000</v>
      </c>
      <c r="R708" s="547">
        <v>5000</v>
      </c>
      <c r="S708" s="547">
        <v>5000</v>
      </c>
      <c r="T708" s="547">
        <v>5000</v>
      </c>
      <c r="U708" s="547">
        <v>0</v>
      </c>
      <c r="W708" s="528"/>
    </row>
    <row r="709" spans="2:23" x14ac:dyDescent="0.2">
      <c r="B709" s="374" t="s">
        <v>266</v>
      </c>
      <c r="C709" s="376" t="s">
        <v>628</v>
      </c>
      <c r="D709" s="375" t="s">
        <v>585</v>
      </c>
      <c r="E709" s="376" t="s">
        <v>614</v>
      </c>
      <c r="F709" s="548">
        <v>100000</v>
      </c>
      <c r="G709" s="547">
        <f t="shared" si="22"/>
        <v>0</v>
      </c>
      <c r="H709" s="547">
        <v>0</v>
      </c>
      <c r="I709" s="547">
        <f t="shared" si="21"/>
        <v>100000</v>
      </c>
      <c r="J709" s="547">
        <v>0</v>
      </c>
      <c r="K709" s="547">
        <v>10000</v>
      </c>
      <c r="L709" s="547">
        <v>10000</v>
      </c>
      <c r="M709" s="547">
        <v>10000</v>
      </c>
      <c r="N709" s="547">
        <v>10000</v>
      </c>
      <c r="O709" s="547">
        <v>10000</v>
      </c>
      <c r="P709" s="547">
        <v>10000</v>
      </c>
      <c r="Q709" s="547">
        <v>10000</v>
      </c>
      <c r="R709" s="547">
        <v>10000</v>
      </c>
      <c r="S709" s="547">
        <v>10000</v>
      </c>
      <c r="T709" s="547">
        <v>10000</v>
      </c>
      <c r="U709" s="547">
        <v>0</v>
      </c>
      <c r="W709" s="528"/>
    </row>
    <row r="710" spans="2:23" x14ac:dyDescent="0.2">
      <c r="B710" s="374" t="s">
        <v>266</v>
      </c>
      <c r="C710" s="376" t="s">
        <v>628</v>
      </c>
      <c r="D710" s="375" t="s">
        <v>585</v>
      </c>
      <c r="E710" s="376" t="s">
        <v>614</v>
      </c>
      <c r="F710" s="548">
        <v>154590</v>
      </c>
      <c r="G710" s="547">
        <f t="shared" si="22"/>
        <v>0</v>
      </c>
      <c r="H710" s="547">
        <v>0</v>
      </c>
      <c r="I710" s="547">
        <f t="shared" si="21"/>
        <v>154590</v>
      </c>
      <c r="J710" s="547">
        <v>0</v>
      </c>
      <c r="K710" s="547">
        <v>15459</v>
      </c>
      <c r="L710" s="547">
        <v>15459</v>
      </c>
      <c r="M710" s="547">
        <v>15459</v>
      </c>
      <c r="N710" s="547">
        <v>15459</v>
      </c>
      <c r="O710" s="547">
        <v>15459</v>
      </c>
      <c r="P710" s="547">
        <v>15459</v>
      </c>
      <c r="Q710" s="547">
        <v>15459</v>
      </c>
      <c r="R710" s="547">
        <v>15459</v>
      </c>
      <c r="S710" s="547">
        <v>15459</v>
      </c>
      <c r="T710" s="547">
        <v>15459</v>
      </c>
      <c r="U710" s="547">
        <v>0</v>
      </c>
      <c r="W710" s="528"/>
    </row>
    <row r="711" spans="2:23" x14ac:dyDescent="0.2">
      <c r="B711" s="374" t="s">
        <v>266</v>
      </c>
      <c r="C711" s="376" t="s">
        <v>628</v>
      </c>
      <c r="D711" s="375" t="s">
        <v>585</v>
      </c>
      <c r="E711" s="376" t="s">
        <v>614</v>
      </c>
      <c r="F711" s="548">
        <v>100000</v>
      </c>
      <c r="G711" s="547">
        <f t="shared" si="22"/>
        <v>0</v>
      </c>
      <c r="H711" s="547">
        <v>0</v>
      </c>
      <c r="I711" s="547">
        <f t="shared" si="21"/>
        <v>100000</v>
      </c>
      <c r="J711" s="547">
        <v>0</v>
      </c>
      <c r="K711" s="547">
        <v>10000</v>
      </c>
      <c r="L711" s="547">
        <v>10000</v>
      </c>
      <c r="M711" s="547">
        <v>10000</v>
      </c>
      <c r="N711" s="547">
        <v>10000</v>
      </c>
      <c r="O711" s="547">
        <v>10000</v>
      </c>
      <c r="P711" s="547">
        <v>10000</v>
      </c>
      <c r="Q711" s="547">
        <v>10000</v>
      </c>
      <c r="R711" s="547">
        <v>10000</v>
      </c>
      <c r="S711" s="547">
        <v>10000</v>
      </c>
      <c r="T711" s="547">
        <v>10000</v>
      </c>
      <c r="U711" s="547">
        <v>0</v>
      </c>
      <c r="W711" s="528"/>
    </row>
    <row r="712" spans="2:23" x14ac:dyDescent="0.2">
      <c r="B712" s="374" t="s">
        <v>266</v>
      </c>
      <c r="C712" s="376" t="s">
        <v>628</v>
      </c>
      <c r="D712" s="375" t="s">
        <v>585</v>
      </c>
      <c r="E712" s="376" t="s">
        <v>614</v>
      </c>
      <c r="F712" s="548">
        <v>50000</v>
      </c>
      <c r="G712" s="547">
        <f t="shared" si="22"/>
        <v>0</v>
      </c>
      <c r="H712" s="547">
        <v>0</v>
      </c>
      <c r="I712" s="547">
        <f t="shared" si="21"/>
        <v>50000</v>
      </c>
      <c r="J712" s="547">
        <v>0</v>
      </c>
      <c r="K712" s="547">
        <v>5000</v>
      </c>
      <c r="L712" s="547">
        <v>5000</v>
      </c>
      <c r="M712" s="547">
        <v>5000</v>
      </c>
      <c r="N712" s="547">
        <v>5000</v>
      </c>
      <c r="O712" s="547">
        <v>5000</v>
      </c>
      <c r="P712" s="547">
        <v>5000</v>
      </c>
      <c r="Q712" s="547">
        <v>5000</v>
      </c>
      <c r="R712" s="547">
        <v>5000</v>
      </c>
      <c r="S712" s="547">
        <v>5000</v>
      </c>
      <c r="T712" s="547">
        <v>5000</v>
      </c>
      <c r="U712" s="547">
        <v>0</v>
      </c>
      <c r="W712" s="528"/>
    </row>
    <row r="713" spans="2:23" x14ac:dyDescent="0.2">
      <c r="B713" s="374" t="s">
        <v>266</v>
      </c>
      <c r="C713" s="376" t="s">
        <v>628</v>
      </c>
      <c r="D713" s="375" t="s">
        <v>585</v>
      </c>
      <c r="E713" s="376" t="s">
        <v>614</v>
      </c>
      <c r="F713" s="548">
        <v>151669</v>
      </c>
      <c r="G713" s="547">
        <f t="shared" si="22"/>
        <v>0</v>
      </c>
      <c r="H713" s="547">
        <v>0</v>
      </c>
      <c r="I713" s="547">
        <f t="shared" si="21"/>
        <v>151669</v>
      </c>
      <c r="J713" s="547">
        <v>0</v>
      </c>
      <c r="K713" s="547">
        <v>15166.9</v>
      </c>
      <c r="L713" s="547">
        <v>15166.9</v>
      </c>
      <c r="M713" s="547">
        <v>15166.9</v>
      </c>
      <c r="N713" s="547">
        <v>15166.9</v>
      </c>
      <c r="O713" s="547">
        <v>15166.9</v>
      </c>
      <c r="P713" s="547">
        <v>15166.9</v>
      </c>
      <c r="Q713" s="547">
        <v>15166.9</v>
      </c>
      <c r="R713" s="547">
        <v>15166.9</v>
      </c>
      <c r="S713" s="547">
        <v>15166.9</v>
      </c>
      <c r="T713" s="547">
        <v>15166.9</v>
      </c>
      <c r="U713" s="547">
        <v>0</v>
      </c>
      <c r="W713" s="528"/>
    </row>
    <row r="714" spans="2:23" x14ac:dyDescent="0.2">
      <c r="B714" s="374" t="s">
        <v>266</v>
      </c>
      <c r="C714" s="376" t="s">
        <v>628</v>
      </c>
      <c r="D714" s="375" t="s">
        <v>585</v>
      </c>
      <c r="E714" s="376" t="s">
        <v>614</v>
      </c>
      <c r="F714" s="548">
        <v>200000</v>
      </c>
      <c r="G714" s="547">
        <f t="shared" si="22"/>
        <v>0</v>
      </c>
      <c r="H714" s="547">
        <v>0</v>
      </c>
      <c r="I714" s="547">
        <f t="shared" si="21"/>
        <v>200000</v>
      </c>
      <c r="J714" s="547">
        <v>0</v>
      </c>
      <c r="K714" s="547">
        <v>20000</v>
      </c>
      <c r="L714" s="547">
        <v>20000</v>
      </c>
      <c r="M714" s="547">
        <v>20000</v>
      </c>
      <c r="N714" s="547">
        <v>20000</v>
      </c>
      <c r="O714" s="547">
        <v>20000</v>
      </c>
      <c r="P714" s="547">
        <v>20000</v>
      </c>
      <c r="Q714" s="547">
        <v>20000</v>
      </c>
      <c r="R714" s="547">
        <v>20000</v>
      </c>
      <c r="S714" s="547">
        <v>20000</v>
      </c>
      <c r="T714" s="547">
        <v>20000</v>
      </c>
      <c r="U714" s="547">
        <v>0</v>
      </c>
      <c r="W714" s="528"/>
    </row>
    <row r="715" spans="2:23" x14ac:dyDescent="0.2">
      <c r="B715" s="374" t="s">
        <v>266</v>
      </c>
      <c r="C715" s="376" t="s">
        <v>628</v>
      </c>
      <c r="D715" s="375" t="s">
        <v>585</v>
      </c>
      <c r="E715" s="376" t="s">
        <v>614</v>
      </c>
      <c r="F715" s="548">
        <v>30000</v>
      </c>
      <c r="G715" s="547">
        <f t="shared" si="22"/>
        <v>0</v>
      </c>
      <c r="H715" s="547">
        <v>0</v>
      </c>
      <c r="I715" s="547">
        <f t="shared" si="21"/>
        <v>30000</v>
      </c>
      <c r="J715" s="547">
        <v>0</v>
      </c>
      <c r="K715" s="547">
        <v>3000</v>
      </c>
      <c r="L715" s="547">
        <v>3000</v>
      </c>
      <c r="M715" s="547">
        <v>3000</v>
      </c>
      <c r="N715" s="547">
        <v>3000</v>
      </c>
      <c r="O715" s="547">
        <v>3000</v>
      </c>
      <c r="P715" s="547">
        <v>3000</v>
      </c>
      <c r="Q715" s="547">
        <v>3000</v>
      </c>
      <c r="R715" s="547">
        <v>3000</v>
      </c>
      <c r="S715" s="547">
        <v>3000</v>
      </c>
      <c r="T715" s="547">
        <v>3000</v>
      </c>
      <c r="U715" s="547">
        <v>0</v>
      </c>
      <c r="W715" s="528"/>
    </row>
    <row r="716" spans="2:23" x14ac:dyDescent="0.2">
      <c r="B716" s="374" t="s">
        <v>266</v>
      </c>
      <c r="C716" s="376" t="s">
        <v>629</v>
      </c>
      <c r="D716" s="375" t="s">
        <v>138</v>
      </c>
      <c r="E716" s="376" t="s">
        <v>614</v>
      </c>
      <c r="F716" s="548">
        <v>499999</v>
      </c>
      <c r="G716" s="547">
        <f t="shared" si="22"/>
        <v>0</v>
      </c>
      <c r="H716" s="547">
        <v>0</v>
      </c>
      <c r="I716" s="547">
        <f t="shared" si="21"/>
        <v>499999</v>
      </c>
      <c r="J716" s="547">
        <v>0</v>
      </c>
      <c r="K716" s="547">
        <v>49999.9</v>
      </c>
      <c r="L716" s="547">
        <v>49999.9</v>
      </c>
      <c r="M716" s="547">
        <v>49999.9</v>
      </c>
      <c r="N716" s="547">
        <v>49999.9</v>
      </c>
      <c r="O716" s="547">
        <v>49999.9</v>
      </c>
      <c r="P716" s="547">
        <v>49999.9</v>
      </c>
      <c r="Q716" s="547">
        <v>49999.9</v>
      </c>
      <c r="R716" s="547">
        <v>49999.9</v>
      </c>
      <c r="S716" s="547">
        <v>49999.9</v>
      </c>
      <c r="T716" s="547">
        <v>49999.9</v>
      </c>
      <c r="U716" s="547">
        <v>0</v>
      </c>
      <c r="W716" s="528"/>
    </row>
    <row r="717" spans="2:23" x14ac:dyDescent="0.2">
      <c r="B717" s="374" t="s">
        <v>266</v>
      </c>
      <c r="C717" s="376" t="s">
        <v>630</v>
      </c>
      <c r="D717" s="375" t="s">
        <v>585</v>
      </c>
      <c r="E717" s="376" t="s">
        <v>614</v>
      </c>
      <c r="F717" s="548">
        <v>150000</v>
      </c>
      <c r="G717" s="547">
        <f t="shared" si="22"/>
        <v>0</v>
      </c>
      <c r="H717" s="547">
        <v>0</v>
      </c>
      <c r="I717" s="547">
        <f t="shared" si="21"/>
        <v>150000</v>
      </c>
      <c r="J717" s="547">
        <v>0</v>
      </c>
      <c r="K717" s="547">
        <v>15000</v>
      </c>
      <c r="L717" s="547">
        <v>15000</v>
      </c>
      <c r="M717" s="547">
        <v>15000</v>
      </c>
      <c r="N717" s="547">
        <v>15000</v>
      </c>
      <c r="O717" s="547">
        <v>15000</v>
      </c>
      <c r="P717" s="547">
        <v>15000</v>
      </c>
      <c r="Q717" s="547">
        <v>15000</v>
      </c>
      <c r="R717" s="547">
        <v>15000</v>
      </c>
      <c r="S717" s="547">
        <v>15000</v>
      </c>
      <c r="T717" s="547">
        <v>15000</v>
      </c>
      <c r="U717" s="547">
        <v>0</v>
      </c>
      <c r="W717" s="528"/>
    </row>
    <row r="718" spans="2:23" x14ac:dyDescent="0.2">
      <c r="B718" s="374" t="s">
        <v>266</v>
      </c>
      <c r="C718" s="376" t="s">
        <v>630</v>
      </c>
      <c r="D718" s="375" t="s">
        <v>585</v>
      </c>
      <c r="E718" s="376" t="s">
        <v>614</v>
      </c>
      <c r="F718" s="548">
        <v>50000</v>
      </c>
      <c r="G718" s="547">
        <f t="shared" si="22"/>
        <v>0</v>
      </c>
      <c r="H718" s="547">
        <v>0</v>
      </c>
      <c r="I718" s="547">
        <f t="shared" si="21"/>
        <v>50000</v>
      </c>
      <c r="J718" s="547">
        <v>0</v>
      </c>
      <c r="K718" s="547">
        <v>5000</v>
      </c>
      <c r="L718" s="547">
        <v>5000</v>
      </c>
      <c r="M718" s="547">
        <v>5000</v>
      </c>
      <c r="N718" s="547">
        <v>5000</v>
      </c>
      <c r="O718" s="547">
        <v>5000</v>
      </c>
      <c r="P718" s="547">
        <v>5000</v>
      </c>
      <c r="Q718" s="547">
        <v>5000</v>
      </c>
      <c r="R718" s="547">
        <v>5000</v>
      </c>
      <c r="S718" s="547">
        <v>5000</v>
      </c>
      <c r="T718" s="547">
        <v>5000</v>
      </c>
      <c r="U718" s="547">
        <v>0</v>
      </c>
      <c r="W718" s="528"/>
    </row>
    <row r="719" spans="2:23" x14ac:dyDescent="0.2">
      <c r="B719" s="374" t="s">
        <v>266</v>
      </c>
      <c r="C719" s="376" t="s">
        <v>630</v>
      </c>
      <c r="D719" s="375" t="s">
        <v>585</v>
      </c>
      <c r="E719" s="376" t="s">
        <v>614</v>
      </c>
      <c r="F719" s="548">
        <v>82499</v>
      </c>
      <c r="G719" s="547">
        <f t="shared" si="22"/>
        <v>0</v>
      </c>
      <c r="H719" s="547">
        <v>0</v>
      </c>
      <c r="I719" s="547">
        <f t="shared" ref="I719:I782" si="23">F719-H719</f>
        <v>82499</v>
      </c>
      <c r="J719" s="547">
        <v>0</v>
      </c>
      <c r="K719" s="547">
        <v>8249.9</v>
      </c>
      <c r="L719" s="547">
        <v>8249.9</v>
      </c>
      <c r="M719" s="547">
        <v>8249.9</v>
      </c>
      <c r="N719" s="547">
        <v>8249.9</v>
      </c>
      <c r="O719" s="547">
        <v>8249.9</v>
      </c>
      <c r="P719" s="547">
        <v>8249.9</v>
      </c>
      <c r="Q719" s="547">
        <v>8249.9</v>
      </c>
      <c r="R719" s="547">
        <v>8249.9</v>
      </c>
      <c r="S719" s="547">
        <v>8249.9</v>
      </c>
      <c r="T719" s="547">
        <v>8249.9</v>
      </c>
      <c r="U719" s="547">
        <v>0</v>
      </c>
      <c r="W719" s="528"/>
    </row>
    <row r="720" spans="2:23" x14ac:dyDescent="0.2">
      <c r="B720" s="374" t="s">
        <v>266</v>
      </c>
      <c r="C720" s="376" t="s">
        <v>631</v>
      </c>
      <c r="D720" s="375" t="s">
        <v>138</v>
      </c>
      <c r="E720" s="376" t="s">
        <v>418</v>
      </c>
      <c r="F720" s="548">
        <v>1</v>
      </c>
      <c r="G720" s="547">
        <f t="shared" si="22"/>
        <v>1</v>
      </c>
      <c r="H720" s="547">
        <v>0</v>
      </c>
      <c r="I720" s="547">
        <f t="shared" si="23"/>
        <v>1</v>
      </c>
      <c r="J720" s="547">
        <v>1</v>
      </c>
      <c r="K720" s="547">
        <v>0</v>
      </c>
      <c r="L720" s="547">
        <v>0</v>
      </c>
      <c r="M720" s="547">
        <v>0</v>
      </c>
      <c r="N720" s="547">
        <v>0</v>
      </c>
      <c r="O720" s="547">
        <v>0</v>
      </c>
      <c r="P720" s="547">
        <v>0</v>
      </c>
      <c r="Q720" s="547">
        <v>0</v>
      </c>
      <c r="R720" s="547">
        <v>0</v>
      </c>
      <c r="S720" s="547">
        <v>0</v>
      </c>
      <c r="T720" s="547">
        <v>0</v>
      </c>
      <c r="U720" s="547">
        <v>0</v>
      </c>
    </row>
    <row r="721" spans="2:34" x14ac:dyDescent="0.2">
      <c r="B721" s="374" t="s">
        <v>266</v>
      </c>
      <c r="C721" s="376" t="s">
        <v>632</v>
      </c>
      <c r="D721" s="375" t="s">
        <v>183</v>
      </c>
      <c r="E721" s="376" t="s">
        <v>418</v>
      </c>
      <c r="F721" s="548">
        <v>10966750</v>
      </c>
      <c r="G721" s="547">
        <f t="shared" si="22"/>
        <v>0</v>
      </c>
      <c r="H721" s="547">
        <v>1000000</v>
      </c>
      <c r="I721" s="547">
        <f t="shared" si="23"/>
        <v>9966750</v>
      </c>
      <c r="J721" s="547">
        <v>2192685</v>
      </c>
      <c r="K721" s="547">
        <v>0</v>
      </c>
      <c r="L721" s="547">
        <v>0</v>
      </c>
      <c r="M721" s="547">
        <v>4086367.4999999995</v>
      </c>
      <c r="N721" s="547">
        <v>1196010</v>
      </c>
      <c r="O721" s="547">
        <v>2491687.5</v>
      </c>
      <c r="P721" s="547">
        <v>0</v>
      </c>
      <c r="Q721" s="547">
        <v>0</v>
      </c>
      <c r="R721" s="547">
        <v>0</v>
      </c>
      <c r="S721" s="547">
        <v>0</v>
      </c>
      <c r="T721" s="547">
        <v>0</v>
      </c>
      <c r="U721" s="547">
        <v>0</v>
      </c>
      <c r="W721" s="528"/>
      <c r="X721" s="528"/>
      <c r="Y721" s="528"/>
      <c r="Z721" s="528"/>
      <c r="AA721" s="528"/>
      <c r="AB721" s="528"/>
      <c r="AC721" s="528"/>
      <c r="AD721" s="528"/>
      <c r="AE721" s="528"/>
      <c r="AF721" s="528"/>
      <c r="AG721" s="528"/>
      <c r="AH721" s="528"/>
    </row>
    <row r="722" spans="2:34" x14ac:dyDescent="0.2">
      <c r="B722" s="374" t="s">
        <v>266</v>
      </c>
      <c r="C722" s="376" t="s">
        <v>633</v>
      </c>
      <c r="D722" s="375" t="s">
        <v>142</v>
      </c>
      <c r="E722" s="376" t="s">
        <v>418</v>
      </c>
      <c r="F722" s="548">
        <v>3235358</v>
      </c>
      <c r="G722" s="547">
        <f t="shared" si="22"/>
        <v>0</v>
      </c>
      <c r="H722" s="547">
        <v>0</v>
      </c>
      <c r="I722" s="547">
        <f t="shared" si="23"/>
        <v>3235358</v>
      </c>
      <c r="J722" s="547">
        <v>711778.76</v>
      </c>
      <c r="K722" s="547">
        <v>0</v>
      </c>
      <c r="L722" s="547">
        <v>0</v>
      </c>
      <c r="M722" s="547">
        <v>1326496.78</v>
      </c>
      <c r="N722" s="547">
        <v>388242.95999999996</v>
      </c>
      <c r="O722" s="547">
        <v>808839.5</v>
      </c>
      <c r="P722" s="547">
        <v>0</v>
      </c>
      <c r="Q722" s="547">
        <v>0</v>
      </c>
      <c r="R722" s="547">
        <v>0</v>
      </c>
      <c r="S722" s="547">
        <v>0</v>
      </c>
      <c r="T722" s="547">
        <v>0</v>
      </c>
      <c r="U722" s="547">
        <v>0</v>
      </c>
      <c r="W722" s="528"/>
      <c r="X722" s="528"/>
      <c r="Y722" s="528"/>
      <c r="Z722" s="528"/>
      <c r="AA722" s="528"/>
      <c r="AB722" s="528"/>
      <c r="AC722" s="528"/>
      <c r="AD722" s="528"/>
      <c r="AE722" s="528"/>
      <c r="AF722" s="528"/>
      <c r="AG722" s="528"/>
      <c r="AH722" s="528"/>
    </row>
    <row r="723" spans="2:34" x14ac:dyDescent="0.2">
      <c r="B723" s="374" t="s">
        <v>266</v>
      </c>
      <c r="C723" s="376" t="s">
        <v>634</v>
      </c>
      <c r="D723" s="375" t="s">
        <v>142</v>
      </c>
      <c r="E723" s="376" t="s">
        <v>270</v>
      </c>
      <c r="F723" s="548">
        <v>1</v>
      </c>
      <c r="G723" s="547">
        <f t="shared" si="22"/>
        <v>1</v>
      </c>
      <c r="H723" s="547">
        <v>0</v>
      </c>
      <c r="I723" s="547">
        <f t="shared" si="23"/>
        <v>1</v>
      </c>
      <c r="J723" s="547">
        <v>1</v>
      </c>
      <c r="K723" s="547">
        <v>0</v>
      </c>
      <c r="L723" s="547">
        <v>0</v>
      </c>
      <c r="M723" s="547">
        <v>0</v>
      </c>
      <c r="N723" s="547">
        <v>0</v>
      </c>
      <c r="O723" s="547">
        <v>0</v>
      </c>
      <c r="P723" s="547">
        <v>0</v>
      </c>
      <c r="Q723" s="547">
        <v>0</v>
      </c>
      <c r="R723" s="547">
        <v>0</v>
      </c>
      <c r="S723" s="547">
        <v>0</v>
      </c>
      <c r="T723" s="547">
        <v>0</v>
      </c>
      <c r="U723" s="547">
        <v>0</v>
      </c>
    </row>
    <row r="724" spans="2:34" x14ac:dyDescent="0.2">
      <c r="B724" s="374" t="s">
        <v>266</v>
      </c>
      <c r="C724" s="376" t="s">
        <v>635</v>
      </c>
      <c r="D724" s="375" t="s">
        <v>138</v>
      </c>
      <c r="E724" s="376" t="s">
        <v>270</v>
      </c>
      <c r="F724" s="548">
        <v>1</v>
      </c>
      <c r="G724" s="547">
        <f t="shared" si="22"/>
        <v>1</v>
      </c>
      <c r="H724" s="547">
        <v>0</v>
      </c>
      <c r="I724" s="547">
        <f t="shared" si="23"/>
        <v>1</v>
      </c>
      <c r="J724" s="547">
        <v>1</v>
      </c>
      <c r="K724" s="547">
        <v>0</v>
      </c>
      <c r="L724" s="547">
        <v>0</v>
      </c>
      <c r="M724" s="547">
        <v>0</v>
      </c>
      <c r="N724" s="547">
        <v>0</v>
      </c>
      <c r="O724" s="547">
        <v>0</v>
      </c>
      <c r="P724" s="547">
        <v>0</v>
      </c>
      <c r="Q724" s="547">
        <v>0</v>
      </c>
      <c r="R724" s="547">
        <v>0</v>
      </c>
      <c r="S724" s="547">
        <v>0</v>
      </c>
      <c r="T724" s="547">
        <v>0</v>
      </c>
      <c r="U724" s="547">
        <v>0</v>
      </c>
    </row>
    <row r="725" spans="2:34" x14ac:dyDescent="0.2">
      <c r="B725" s="374" t="s">
        <v>266</v>
      </c>
      <c r="C725" s="376" t="s">
        <v>636</v>
      </c>
      <c r="D725" s="375" t="s">
        <v>142</v>
      </c>
      <c r="E725" s="376" t="s">
        <v>270</v>
      </c>
      <c r="F725" s="548">
        <v>1</v>
      </c>
      <c r="G725" s="547">
        <f t="shared" si="22"/>
        <v>1</v>
      </c>
      <c r="H725" s="547">
        <v>0</v>
      </c>
      <c r="I725" s="547">
        <f t="shared" si="23"/>
        <v>1</v>
      </c>
      <c r="J725" s="547">
        <v>1</v>
      </c>
      <c r="K725" s="547">
        <v>0</v>
      </c>
      <c r="L725" s="547">
        <v>0</v>
      </c>
      <c r="M725" s="547">
        <v>0</v>
      </c>
      <c r="N725" s="547">
        <v>0</v>
      </c>
      <c r="O725" s="547">
        <v>0</v>
      </c>
      <c r="P725" s="547">
        <v>0</v>
      </c>
      <c r="Q725" s="547">
        <v>0</v>
      </c>
      <c r="R725" s="547">
        <v>0</v>
      </c>
      <c r="S725" s="547">
        <v>0</v>
      </c>
      <c r="T725" s="547">
        <v>0</v>
      </c>
      <c r="U725" s="547">
        <v>0</v>
      </c>
    </row>
    <row r="726" spans="2:34" x14ac:dyDescent="0.2">
      <c r="B726" s="374" t="s">
        <v>266</v>
      </c>
      <c r="C726" s="376" t="s">
        <v>636</v>
      </c>
      <c r="D726" s="375" t="s">
        <v>142</v>
      </c>
      <c r="E726" s="376" t="s">
        <v>270</v>
      </c>
      <c r="F726" s="548">
        <v>1</v>
      </c>
      <c r="G726" s="547">
        <f t="shared" si="22"/>
        <v>1</v>
      </c>
      <c r="H726" s="547">
        <v>0</v>
      </c>
      <c r="I726" s="547">
        <f t="shared" si="23"/>
        <v>1</v>
      </c>
      <c r="J726" s="547">
        <v>1</v>
      </c>
      <c r="K726" s="547">
        <v>0</v>
      </c>
      <c r="L726" s="547">
        <v>0</v>
      </c>
      <c r="M726" s="547">
        <v>0</v>
      </c>
      <c r="N726" s="547">
        <v>0</v>
      </c>
      <c r="O726" s="547">
        <v>0</v>
      </c>
      <c r="P726" s="547">
        <v>0</v>
      </c>
      <c r="Q726" s="547">
        <v>0</v>
      </c>
      <c r="R726" s="547">
        <v>0</v>
      </c>
      <c r="S726" s="547">
        <v>0</v>
      </c>
      <c r="T726" s="547">
        <v>0</v>
      </c>
      <c r="U726" s="547">
        <v>0</v>
      </c>
    </row>
    <row r="727" spans="2:34" x14ac:dyDescent="0.2">
      <c r="B727" s="374" t="s">
        <v>266</v>
      </c>
      <c r="C727" s="376" t="s">
        <v>637</v>
      </c>
      <c r="D727" s="375" t="s">
        <v>138</v>
      </c>
      <c r="E727" s="376" t="s">
        <v>270</v>
      </c>
      <c r="F727" s="548">
        <v>1</v>
      </c>
      <c r="G727" s="547">
        <f t="shared" si="22"/>
        <v>1</v>
      </c>
      <c r="H727" s="547">
        <v>0</v>
      </c>
      <c r="I727" s="547">
        <f t="shared" si="23"/>
        <v>1</v>
      </c>
      <c r="J727" s="547">
        <v>1</v>
      </c>
      <c r="K727" s="547">
        <v>0</v>
      </c>
      <c r="L727" s="547">
        <v>0</v>
      </c>
      <c r="M727" s="547">
        <v>0</v>
      </c>
      <c r="N727" s="547">
        <v>0</v>
      </c>
      <c r="O727" s="547">
        <v>0</v>
      </c>
      <c r="P727" s="547">
        <v>0</v>
      </c>
      <c r="Q727" s="547">
        <v>0</v>
      </c>
      <c r="R727" s="547">
        <v>0</v>
      </c>
      <c r="S727" s="547">
        <v>0</v>
      </c>
      <c r="T727" s="547">
        <v>0</v>
      </c>
      <c r="U727" s="547">
        <v>0</v>
      </c>
    </row>
    <row r="728" spans="2:34" x14ac:dyDescent="0.2">
      <c r="B728" s="374" t="s">
        <v>266</v>
      </c>
      <c r="C728" s="376" t="s">
        <v>637</v>
      </c>
      <c r="D728" s="375" t="s">
        <v>138</v>
      </c>
      <c r="E728" s="376" t="s">
        <v>270</v>
      </c>
      <c r="F728" s="548">
        <v>1</v>
      </c>
      <c r="G728" s="547">
        <f t="shared" si="22"/>
        <v>1</v>
      </c>
      <c r="H728" s="547">
        <v>0</v>
      </c>
      <c r="I728" s="547">
        <f t="shared" si="23"/>
        <v>1</v>
      </c>
      <c r="J728" s="547">
        <v>1</v>
      </c>
      <c r="K728" s="547">
        <v>0</v>
      </c>
      <c r="L728" s="547">
        <v>0</v>
      </c>
      <c r="M728" s="547">
        <v>0</v>
      </c>
      <c r="N728" s="547">
        <v>0</v>
      </c>
      <c r="O728" s="547">
        <v>0</v>
      </c>
      <c r="P728" s="547">
        <v>0</v>
      </c>
      <c r="Q728" s="547">
        <v>0</v>
      </c>
      <c r="R728" s="547">
        <v>0</v>
      </c>
      <c r="S728" s="547">
        <v>0</v>
      </c>
      <c r="T728" s="547">
        <v>0</v>
      </c>
      <c r="U728" s="547">
        <v>0</v>
      </c>
    </row>
    <row r="729" spans="2:34" x14ac:dyDescent="0.2">
      <c r="B729" s="374" t="s">
        <v>266</v>
      </c>
      <c r="C729" s="376" t="s">
        <v>638</v>
      </c>
      <c r="D729" s="375" t="s">
        <v>138</v>
      </c>
      <c r="E729" s="376" t="s">
        <v>270</v>
      </c>
      <c r="F729" s="548">
        <v>1</v>
      </c>
      <c r="G729" s="547">
        <f t="shared" si="22"/>
        <v>1</v>
      </c>
      <c r="H729" s="547">
        <v>0</v>
      </c>
      <c r="I729" s="547">
        <f t="shared" si="23"/>
        <v>1</v>
      </c>
      <c r="J729" s="547">
        <v>1</v>
      </c>
      <c r="K729" s="547">
        <v>0</v>
      </c>
      <c r="L729" s="547">
        <v>0</v>
      </c>
      <c r="M729" s="547">
        <v>0</v>
      </c>
      <c r="N729" s="547">
        <v>0</v>
      </c>
      <c r="O729" s="547">
        <v>0</v>
      </c>
      <c r="P729" s="547">
        <v>0</v>
      </c>
      <c r="Q729" s="547">
        <v>0</v>
      </c>
      <c r="R729" s="547">
        <v>0</v>
      </c>
      <c r="S729" s="547">
        <v>0</v>
      </c>
      <c r="T729" s="547">
        <v>0</v>
      </c>
      <c r="U729" s="547">
        <v>0</v>
      </c>
    </row>
    <row r="730" spans="2:34" x14ac:dyDescent="0.2">
      <c r="B730" s="374" t="s">
        <v>266</v>
      </c>
      <c r="C730" s="376" t="s">
        <v>639</v>
      </c>
      <c r="D730" s="375" t="s">
        <v>142</v>
      </c>
      <c r="E730" s="376" t="s">
        <v>270</v>
      </c>
      <c r="F730" s="548">
        <v>1</v>
      </c>
      <c r="G730" s="547">
        <f t="shared" si="22"/>
        <v>1</v>
      </c>
      <c r="H730" s="547">
        <v>0</v>
      </c>
      <c r="I730" s="547">
        <f t="shared" si="23"/>
        <v>1</v>
      </c>
      <c r="J730" s="547">
        <v>1</v>
      </c>
      <c r="K730" s="547">
        <v>0</v>
      </c>
      <c r="L730" s="547">
        <v>0</v>
      </c>
      <c r="M730" s="547">
        <v>0</v>
      </c>
      <c r="N730" s="547">
        <v>0</v>
      </c>
      <c r="O730" s="547">
        <v>0</v>
      </c>
      <c r="P730" s="547">
        <v>0</v>
      </c>
      <c r="Q730" s="547">
        <v>0</v>
      </c>
      <c r="R730" s="547">
        <v>0</v>
      </c>
      <c r="S730" s="547">
        <v>0</v>
      </c>
      <c r="T730" s="547">
        <v>0</v>
      </c>
      <c r="U730" s="547">
        <v>0</v>
      </c>
    </row>
    <row r="731" spans="2:34" x14ac:dyDescent="0.2">
      <c r="B731" s="374" t="s">
        <v>266</v>
      </c>
      <c r="C731" s="376" t="s">
        <v>640</v>
      </c>
      <c r="D731" s="375" t="s">
        <v>142</v>
      </c>
      <c r="E731" s="376" t="s">
        <v>270</v>
      </c>
      <c r="F731" s="548">
        <v>1</v>
      </c>
      <c r="G731" s="547">
        <f t="shared" si="22"/>
        <v>1</v>
      </c>
      <c r="H731" s="547">
        <v>0</v>
      </c>
      <c r="I731" s="547">
        <f t="shared" si="23"/>
        <v>1</v>
      </c>
      <c r="J731" s="547">
        <v>1</v>
      </c>
      <c r="K731" s="547">
        <v>0</v>
      </c>
      <c r="L731" s="547">
        <v>0</v>
      </c>
      <c r="M731" s="547">
        <v>0</v>
      </c>
      <c r="N731" s="547">
        <v>0</v>
      </c>
      <c r="O731" s="547">
        <v>0</v>
      </c>
      <c r="P731" s="547">
        <v>0</v>
      </c>
      <c r="Q731" s="547">
        <v>0</v>
      </c>
      <c r="R731" s="547">
        <v>0</v>
      </c>
      <c r="S731" s="547">
        <v>0</v>
      </c>
      <c r="T731" s="547">
        <v>0</v>
      </c>
      <c r="U731" s="547">
        <v>0</v>
      </c>
    </row>
    <row r="732" spans="2:34" x14ac:dyDescent="0.2">
      <c r="B732" s="374" t="s">
        <v>266</v>
      </c>
      <c r="C732" s="376" t="s">
        <v>641</v>
      </c>
      <c r="D732" s="375" t="s">
        <v>138</v>
      </c>
      <c r="E732" s="376" t="s">
        <v>270</v>
      </c>
      <c r="F732" s="548">
        <v>1</v>
      </c>
      <c r="G732" s="547">
        <f t="shared" si="22"/>
        <v>1</v>
      </c>
      <c r="H732" s="547">
        <v>0</v>
      </c>
      <c r="I732" s="547">
        <f t="shared" si="23"/>
        <v>1</v>
      </c>
      <c r="J732" s="547">
        <v>1</v>
      </c>
      <c r="K732" s="547">
        <v>0</v>
      </c>
      <c r="L732" s="547">
        <v>0</v>
      </c>
      <c r="M732" s="547">
        <v>0</v>
      </c>
      <c r="N732" s="547">
        <v>0</v>
      </c>
      <c r="O732" s="547">
        <v>0</v>
      </c>
      <c r="P732" s="547">
        <v>0</v>
      </c>
      <c r="Q732" s="547">
        <v>0</v>
      </c>
      <c r="R732" s="547">
        <v>0</v>
      </c>
      <c r="S732" s="547">
        <v>0</v>
      </c>
      <c r="T732" s="547">
        <v>0</v>
      </c>
      <c r="U732" s="547">
        <v>0</v>
      </c>
    </row>
    <row r="733" spans="2:34" x14ac:dyDescent="0.2">
      <c r="B733" s="374" t="s">
        <v>266</v>
      </c>
      <c r="C733" s="376" t="s">
        <v>642</v>
      </c>
      <c r="D733" s="375" t="s">
        <v>195</v>
      </c>
      <c r="E733" s="376" t="s">
        <v>573</v>
      </c>
      <c r="F733" s="548">
        <v>7224365</v>
      </c>
      <c r="G733" s="547">
        <f t="shared" si="22"/>
        <v>0</v>
      </c>
      <c r="H733" s="547">
        <v>0</v>
      </c>
      <c r="I733" s="547">
        <f t="shared" si="23"/>
        <v>7224365</v>
      </c>
      <c r="J733" s="547">
        <v>2528527.75</v>
      </c>
      <c r="K733" s="547">
        <v>0</v>
      </c>
      <c r="L733" s="547">
        <v>0</v>
      </c>
      <c r="M733" s="547">
        <v>0</v>
      </c>
      <c r="N733" s="547">
        <v>939167.45000000007</v>
      </c>
      <c r="O733" s="547">
        <v>3756669.8000000003</v>
      </c>
      <c r="P733" s="547">
        <v>0</v>
      </c>
      <c r="Q733" s="547">
        <v>0</v>
      </c>
      <c r="R733" s="547">
        <v>0</v>
      </c>
      <c r="S733" s="547">
        <v>0</v>
      </c>
      <c r="T733" s="547">
        <v>0</v>
      </c>
      <c r="U733" s="547">
        <v>0</v>
      </c>
      <c r="W733" s="528"/>
      <c r="X733" s="528"/>
      <c r="Y733" s="528"/>
      <c r="Z733" s="528"/>
      <c r="AA733" s="528"/>
      <c r="AB733" s="528"/>
      <c r="AC733" s="528"/>
      <c r="AD733" s="528"/>
      <c r="AE733" s="528"/>
      <c r="AF733" s="528"/>
      <c r="AG733" s="528"/>
      <c r="AH733" s="528"/>
    </row>
    <row r="734" spans="2:34" x14ac:dyDescent="0.2">
      <c r="B734" s="374" t="s">
        <v>266</v>
      </c>
      <c r="C734" s="376" t="s">
        <v>643</v>
      </c>
      <c r="D734" s="375" t="s">
        <v>194</v>
      </c>
      <c r="E734" s="376" t="s">
        <v>573</v>
      </c>
      <c r="F734" s="548">
        <v>809014</v>
      </c>
      <c r="G734" s="547">
        <f t="shared" si="22"/>
        <v>0</v>
      </c>
      <c r="H734" s="547">
        <v>0</v>
      </c>
      <c r="I734" s="547">
        <f t="shared" si="23"/>
        <v>809014</v>
      </c>
      <c r="J734" s="547">
        <v>283154.89999999997</v>
      </c>
      <c r="K734" s="547">
        <v>0</v>
      </c>
      <c r="L734" s="547">
        <v>0</v>
      </c>
      <c r="M734" s="547">
        <v>0</v>
      </c>
      <c r="N734" s="547">
        <v>105171.82</v>
      </c>
      <c r="O734" s="547">
        <v>420687.28</v>
      </c>
      <c r="P734" s="547">
        <v>0</v>
      </c>
      <c r="Q734" s="547">
        <v>0</v>
      </c>
      <c r="R734" s="547">
        <v>0</v>
      </c>
      <c r="S734" s="547">
        <v>0</v>
      </c>
      <c r="T734" s="547">
        <v>0</v>
      </c>
      <c r="U734" s="547">
        <v>0</v>
      </c>
      <c r="W734" s="528"/>
      <c r="X734" s="528"/>
      <c r="Y734" s="528"/>
      <c r="Z734" s="528"/>
      <c r="AA734" s="528"/>
      <c r="AB734" s="528"/>
      <c r="AC734" s="528"/>
      <c r="AD734" s="528"/>
      <c r="AE734" s="528"/>
      <c r="AF734" s="528"/>
      <c r="AG734" s="528"/>
      <c r="AH734" s="528"/>
    </row>
    <row r="735" spans="2:34" x14ac:dyDescent="0.2">
      <c r="B735" s="374" t="s">
        <v>266</v>
      </c>
      <c r="C735" s="376" t="s">
        <v>644</v>
      </c>
      <c r="D735" s="375" t="s">
        <v>142</v>
      </c>
      <c r="E735" s="376" t="s">
        <v>573</v>
      </c>
      <c r="F735" s="548">
        <v>72491</v>
      </c>
      <c r="G735" s="547">
        <f t="shared" si="22"/>
        <v>0</v>
      </c>
      <c r="H735" s="547">
        <v>0</v>
      </c>
      <c r="I735" s="547">
        <f t="shared" si="23"/>
        <v>72491</v>
      </c>
      <c r="J735" s="547">
        <v>6040.916666666667</v>
      </c>
      <c r="K735" s="547">
        <v>6040.916666666667</v>
      </c>
      <c r="L735" s="547">
        <v>6040.916666666667</v>
      </c>
      <c r="M735" s="547">
        <v>6040.916666666667</v>
      </c>
      <c r="N735" s="547">
        <v>6040.916666666667</v>
      </c>
      <c r="O735" s="547">
        <v>6040.916666666667</v>
      </c>
      <c r="P735" s="547">
        <v>6040.916666666667</v>
      </c>
      <c r="Q735" s="547">
        <v>6040.916666666667</v>
      </c>
      <c r="R735" s="547">
        <v>6040.916666666667</v>
      </c>
      <c r="S735" s="547">
        <v>6040.916666666667</v>
      </c>
      <c r="T735" s="547">
        <v>6040.916666666667</v>
      </c>
      <c r="U735" s="547">
        <v>6040.916666666667</v>
      </c>
      <c r="W735" s="528"/>
    </row>
    <row r="736" spans="2:34" x14ac:dyDescent="0.2">
      <c r="B736" s="374" t="s">
        <v>266</v>
      </c>
      <c r="C736" s="376" t="s">
        <v>644</v>
      </c>
      <c r="D736" s="375" t="s">
        <v>142</v>
      </c>
      <c r="E736" s="376" t="s">
        <v>573</v>
      </c>
      <c r="F736" s="548">
        <v>1500</v>
      </c>
      <c r="G736" s="547">
        <f t="shared" si="22"/>
        <v>0</v>
      </c>
      <c r="H736" s="547">
        <v>0</v>
      </c>
      <c r="I736" s="547">
        <f t="shared" si="23"/>
        <v>1500</v>
      </c>
      <c r="J736" s="547">
        <v>0</v>
      </c>
      <c r="K736" s="547">
        <v>150</v>
      </c>
      <c r="L736" s="547">
        <v>300</v>
      </c>
      <c r="M736" s="547">
        <v>300</v>
      </c>
      <c r="N736" s="547">
        <v>500</v>
      </c>
      <c r="O736" s="547">
        <v>250</v>
      </c>
      <c r="P736" s="547">
        <v>0</v>
      </c>
      <c r="Q736" s="547">
        <v>0</v>
      </c>
      <c r="R736" s="547">
        <v>0</v>
      </c>
      <c r="S736" s="547">
        <v>0</v>
      </c>
      <c r="T736" s="547">
        <v>0</v>
      </c>
      <c r="U736" s="547">
        <v>0</v>
      </c>
    </row>
    <row r="737" spans="2:34" x14ac:dyDescent="0.2">
      <c r="B737" s="374" t="s">
        <v>266</v>
      </c>
      <c r="C737" s="376" t="s">
        <v>644</v>
      </c>
      <c r="D737" s="375" t="s">
        <v>142</v>
      </c>
      <c r="E737" s="376" t="s">
        <v>573</v>
      </c>
      <c r="F737" s="548">
        <v>283690</v>
      </c>
      <c r="G737" s="547">
        <f t="shared" si="22"/>
        <v>0</v>
      </c>
      <c r="H737" s="547">
        <v>0</v>
      </c>
      <c r="I737" s="547">
        <f t="shared" si="23"/>
        <v>283690</v>
      </c>
      <c r="J737" s="547">
        <v>23640.833333333332</v>
      </c>
      <c r="K737" s="547">
        <v>23640.833333333332</v>
      </c>
      <c r="L737" s="547">
        <v>23640.833333333332</v>
      </c>
      <c r="M737" s="547">
        <v>23640.833333333332</v>
      </c>
      <c r="N737" s="547">
        <v>23640.833333333332</v>
      </c>
      <c r="O737" s="547">
        <v>23640.833333333332</v>
      </c>
      <c r="P737" s="547">
        <v>23640.833333333332</v>
      </c>
      <c r="Q737" s="547">
        <v>23640.833333333332</v>
      </c>
      <c r="R737" s="547">
        <v>23640.833333333332</v>
      </c>
      <c r="S737" s="547">
        <v>23640.833333333332</v>
      </c>
      <c r="T737" s="547">
        <v>23640.833333333332</v>
      </c>
      <c r="U737" s="547">
        <v>23640.833333333332</v>
      </c>
      <c r="W737" s="528"/>
    </row>
    <row r="738" spans="2:34" x14ac:dyDescent="0.2">
      <c r="B738" s="374" t="s">
        <v>266</v>
      </c>
      <c r="C738" s="376" t="s">
        <v>644</v>
      </c>
      <c r="D738" s="375" t="s">
        <v>142</v>
      </c>
      <c r="E738" s="376" t="s">
        <v>573</v>
      </c>
      <c r="F738" s="548">
        <v>300000</v>
      </c>
      <c r="G738" s="547">
        <f t="shared" si="22"/>
        <v>0</v>
      </c>
      <c r="H738" s="547">
        <v>0</v>
      </c>
      <c r="I738" s="547">
        <f t="shared" si="23"/>
        <v>300000</v>
      </c>
      <c r="J738" s="547">
        <v>25000</v>
      </c>
      <c r="K738" s="547">
        <v>25000</v>
      </c>
      <c r="L738" s="547">
        <v>25000</v>
      </c>
      <c r="M738" s="547">
        <v>25000</v>
      </c>
      <c r="N738" s="547">
        <v>25000</v>
      </c>
      <c r="O738" s="547">
        <v>25000</v>
      </c>
      <c r="P738" s="547">
        <v>25000</v>
      </c>
      <c r="Q738" s="547">
        <v>25000</v>
      </c>
      <c r="R738" s="547">
        <v>25000</v>
      </c>
      <c r="S738" s="547">
        <v>25000</v>
      </c>
      <c r="T738" s="547">
        <v>25000</v>
      </c>
      <c r="U738" s="547">
        <v>25000</v>
      </c>
      <c r="W738" s="528"/>
    </row>
    <row r="739" spans="2:34" x14ac:dyDescent="0.2">
      <c r="B739" s="374" t="s">
        <v>266</v>
      </c>
      <c r="C739" s="376" t="s">
        <v>645</v>
      </c>
      <c r="D739" s="375" t="s">
        <v>138</v>
      </c>
      <c r="E739" s="376" t="s">
        <v>573</v>
      </c>
      <c r="F739" s="548">
        <v>1</v>
      </c>
      <c r="G739" s="547">
        <f t="shared" si="22"/>
        <v>1</v>
      </c>
      <c r="H739" s="547">
        <v>0</v>
      </c>
      <c r="I739" s="547">
        <f t="shared" si="23"/>
        <v>1</v>
      </c>
      <c r="J739" s="547">
        <v>1</v>
      </c>
      <c r="K739" s="547">
        <v>0</v>
      </c>
      <c r="L739" s="547">
        <v>0</v>
      </c>
      <c r="M739" s="547">
        <v>0</v>
      </c>
      <c r="N739" s="547">
        <v>0</v>
      </c>
      <c r="O739" s="547">
        <v>0</v>
      </c>
      <c r="P739" s="547">
        <v>0</v>
      </c>
      <c r="Q739" s="547">
        <v>0</v>
      </c>
      <c r="R739" s="547">
        <v>0</v>
      </c>
      <c r="S739" s="547">
        <v>0</v>
      </c>
      <c r="T739" s="547">
        <v>0</v>
      </c>
      <c r="U739" s="547">
        <v>0</v>
      </c>
    </row>
    <row r="740" spans="2:34" x14ac:dyDescent="0.2">
      <c r="B740" s="374" t="s">
        <v>266</v>
      </c>
      <c r="C740" s="376" t="s">
        <v>645</v>
      </c>
      <c r="D740" s="375" t="s">
        <v>138</v>
      </c>
      <c r="E740" s="376" t="s">
        <v>573</v>
      </c>
      <c r="F740" s="548">
        <v>1051484</v>
      </c>
      <c r="G740" s="547">
        <f t="shared" si="22"/>
        <v>0</v>
      </c>
      <c r="H740" s="547">
        <v>0</v>
      </c>
      <c r="I740" s="547">
        <f t="shared" si="23"/>
        <v>1051484</v>
      </c>
      <c r="J740" s="547">
        <v>368019.39999999997</v>
      </c>
      <c r="K740" s="547">
        <v>0</v>
      </c>
      <c r="L740" s="547">
        <v>0</v>
      </c>
      <c r="M740" s="547">
        <v>0</v>
      </c>
      <c r="N740" s="547">
        <v>136692.92000000001</v>
      </c>
      <c r="O740" s="547">
        <v>546771.68000000005</v>
      </c>
      <c r="P740" s="547">
        <v>0</v>
      </c>
      <c r="Q740" s="547">
        <v>0</v>
      </c>
      <c r="R740" s="547">
        <v>0</v>
      </c>
      <c r="S740" s="547">
        <v>0</v>
      </c>
      <c r="T740" s="547">
        <v>0</v>
      </c>
      <c r="U740" s="547">
        <v>0</v>
      </c>
      <c r="W740" s="528"/>
      <c r="X740" s="528"/>
      <c r="Y740" s="528"/>
      <c r="Z740" s="528"/>
      <c r="AA740" s="528"/>
      <c r="AB740" s="528"/>
      <c r="AC740" s="528"/>
      <c r="AD740" s="528"/>
      <c r="AE740" s="528"/>
      <c r="AF740" s="528"/>
      <c r="AG740" s="528"/>
      <c r="AH740" s="528"/>
    </row>
    <row r="741" spans="2:34" x14ac:dyDescent="0.2">
      <c r="B741" s="374" t="s">
        <v>266</v>
      </c>
      <c r="C741" s="376" t="s">
        <v>646</v>
      </c>
      <c r="D741" s="375" t="s">
        <v>183</v>
      </c>
      <c r="E741" s="376" t="s">
        <v>573</v>
      </c>
      <c r="F741" s="548">
        <v>1</v>
      </c>
      <c r="G741" s="547">
        <f t="shared" si="22"/>
        <v>1</v>
      </c>
      <c r="H741" s="547">
        <v>1</v>
      </c>
      <c r="I741" s="547">
        <f t="shared" si="23"/>
        <v>0</v>
      </c>
      <c r="J741" s="547">
        <v>0</v>
      </c>
      <c r="K741" s="547">
        <v>0</v>
      </c>
      <c r="L741" s="547">
        <v>0</v>
      </c>
      <c r="M741" s="547">
        <v>0</v>
      </c>
      <c r="N741" s="547">
        <v>0</v>
      </c>
      <c r="O741" s="547">
        <v>0</v>
      </c>
      <c r="P741" s="547">
        <v>0</v>
      </c>
      <c r="Q741" s="547">
        <v>0</v>
      </c>
      <c r="R741" s="547">
        <v>0</v>
      </c>
      <c r="S741" s="547">
        <v>0</v>
      </c>
      <c r="T741" s="547">
        <v>0</v>
      </c>
      <c r="U741" s="547">
        <v>0</v>
      </c>
    </row>
    <row r="742" spans="2:34" x14ac:dyDescent="0.2">
      <c r="B742" s="374" t="s">
        <v>266</v>
      </c>
      <c r="C742" s="376" t="s">
        <v>646</v>
      </c>
      <c r="D742" s="375" t="s">
        <v>183</v>
      </c>
      <c r="E742" s="376" t="s">
        <v>573</v>
      </c>
      <c r="F742" s="548">
        <v>176334</v>
      </c>
      <c r="G742" s="547">
        <f t="shared" si="22"/>
        <v>0</v>
      </c>
      <c r="H742" s="547">
        <v>176334</v>
      </c>
      <c r="I742" s="547">
        <f t="shared" si="23"/>
        <v>0</v>
      </c>
      <c r="J742" s="547">
        <v>0</v>
      </c>
      <c r="K742" s="547">
        <v>0</v>
      </c>
      <c r="L742" s="547">
        <v>0</v>
      </c>
      <c r="M742" s="547">
        <v>0</v>
      </c>
      <c r="N742" s="547">
        <v>0</v>
      </c>
      <c r="O742" s="547">
        <v>0</v>
      </c>
      <c r="P742" s="547">
        <v>0</v>
      </c>
      <c r="Q742" s="547">
        <v>0</v>
      </c>
      <c r="R742" s="547">
        <v>0</v>
      </c>
      <c r="S742" s="547">
        <v>0</v>
      </c>
      <c r="T742" s="547">
        <v>0</v>
      </c>
      <c r="U742" s="547">
        <v>0</v>
      </c>
    </row>
    <row r="743" spans="2:34" x14ac:dyDescent="0.2">
      <c r="B743" s="374" t="s">
        <v>266</v>
      </c>
      <c r="C743" s="376" t="s">
        <v>647</v>
      </c>
      <c r="D743" s="375" t="s">
        <v>142</v>
      </c>
      <c r="E743" s="376" t="s">
        <v>573</v>
      </c>
      <c r="F743" s="548">
        <v>1</v>
      </c>
      <c r="G743" s="547">
        <f t="shared" si="22"/>
        <v>1</v>
      </c>
      <c r="H743" s="547">
        <v>0</v>
      </c>
      <c r="I743" s="547">
        <f t="shared" si="23"/>
        <v>1</v>
      </c>
      <c r="J743" s="547">
        <v>1</v>
      </c>
      <c r="K743" s="547">
        <v>0</v>
      </c>
      <c r="L743" s="547">
        <v>0</v>
      </c>
      <c r="M743" s="547">
        <v>0</v>
      </c>
      <c r="N743" s="547">
        <v>0</v>
      </c>
      <c r="O743" s="547">
        <v>0</v>
      </c>
      <c r="P743" s="547">
        <v>0</v>
      </c>
      <c r="Q743" s="547">
        <v>0</v>
      </c>
      <c r="R743" s="547">
        <v>0</v>
      </c>
      <c r="S743" s="547">
        <v>0</v>
      </c>
      <c r="T743" s="547">
        <v>0</v>
      </c>
      <c r="U743" s="547">
        <v>0</v>
      </c>
    </row>
    <row r="744" spans="2:34" x14ac:dyDescent="0.2">
      <c r="B744" s="374" t="s">
        <v>266</v>
      </c>
      <c r="C744" s="376" t="s">
        <v>647</v>
      </c>
      <c r="D744" s="375" t="s">
        <v>142</v>
      </c>
      <c r="E744" s="376" t="s">
        <v>573</v>
      </c>
      <c r="F744" s="548">
        <v>1</v>
      </c>
      <c r="G744" s="547">
        <f t="shared" si="22"/>
        <v>1</v>
      </c>
      <c r="H744" s="547">
        <v>0</v>
      </c>
      <c r="I744" s="547">
        <f t="shared" si="23"/>
        <v>1</v>
      </c>
      <c r="J744" s="547">
        <v>1</v>
      </c>
      <c r="K744" s="547">
        <v>0</v>
      </c>
      <c r="L744" s="547">
        <v>0</v>
      </c>
      <c r="M744" s="547">
        <v>0</v>
      </c>
      <c r="N744" s="547">
        <v>0</v>
      </c>
      <c r="O744" s="547">
        <v>0</v>
      </c>
      <c r="P744" s="547">
        <v>0</v>
      </c>
      <c r="Q744" s="547">
        <v>0</v>
      </c>
      <c r="R744" s="547">
        <v>0</v>
      </c>
      <c r="S744" s="547">
        <v>0</v>
      </c>
      <c r="T744" s="547">
        <v>0</v>
      </c>
      <c r="U744" s="547">
        <v>0</v>
      </c>
    </row>
    <row r="745" spans="2:34" x14ac:dyDescent="0.2">
      <c r="B745" s="374" t="s">
        <v>266</v>
      </c>
      <c r="C745" s="376" t="s">
        <v>647</v>
      </c>
      <c r="D745" s="375" t="s">
        <v>142</v>
      </c>
      <c r="E745" s="376" t="s">
        <v>573</v>
      </c>
      <c r="F745" s="548">
        <v>1</v>
      </c>
      <c r="G745" s="547">
        <f t="shared" si="22"/>
        <v>1</v>
      </c>
      <c r="H745" s="547">
        <v>0</v>
      </c>
      <c r="I745" s="547">
        <f t="shared" si="23"/>
        <v>1</v>
      </c>
      <c r="J745" s="547">
        <v>1</v>
      </c>
      <c r="K745" s="547">
        <v>0</v>
      </c>
      <c r="L745" s="547">
        <v>0</v>
      </c>
      <c r="M745" s="547">
        <v>0</v>
      </c>
      <c r="N745" s="547">
        <v>0</v>
      </c>
      <c r="O745" s="547">
        <v>0</v>
      </c>
      <c r="P745" s="547">
        <v>0</v>
      </c>
      <c r="Q745" s="547">
        <v>0</v>
      </c>
      <c r="R745" s="547">
        <v>0</v>
      </c>
      <c r="S745" s="547">
        <v>0</v>
      </c>
      <c r="T745" s="547">
        <v>0</v>
      </c>
      <c r="U745" s="547">
        <v>0</v>
      </c>
    </row>
    <row r="746" spans="2:34" x14ac:dyDescent="0.2">
      <c r="B746" s="374" t="s">
        <v>266</v>
      </c>
      <c r="C746" s="376" t="s">
        <v>647</v>
      </c>
      <c r="D746" s="375" t="s">
        <v>142</v>
      </c>
      <c r="E746" s="376" t="s">
        <v>573</v>
      </c>
      <c r="F746" s="548">
        <v>1</v>
      </c>
      <c r="G746" s="547">
        <f t="shared" si="22"/>
        <v>1</v>
      </c>
      <c r="H746" s="547">
        <v>0</v>
      </c>
      <c r="I746" s="547">
        <f t="shared" si="23"/>
        <v>1</v>
      </c>
      <c r="J746" s="547">
        <v>1</v>
      </c>
      <c r="K746" s="547">
        <v>0</v>
      </c>
      <c r="L746" s="547">
        <v>0</v>
      </c>
      <c r="M746" s="547">
        <v>0</v>
      </c>
      <c r="N746" s="547">
        <v>0</v>
      </c>
      <c r="O746" s="547">
        <v>0</v>
      </c>
      <c r="P746" s="547">
        <v>0</v>
      </c>
      <c r="Q746" s="547">
        <v>0</v>
      </c>
      <c r="R746" s="547">
        <v>0</v>
      </c>
      <c r="S746" s="547">
        <v>0</v>
      </c>
      <c r="T746" s="547">
        <v>0</v>
      </c>
      <c r="U746" s="547">
        <v>0</v>
      </c>
    </row>
    <row r="747" spans="2:34" x14ac:dyDescent="0.2">
      <c r="B747" s="374" t="s">
        <v>266</v>
      </c>
      <c r="C747" s="376" t="s">
        <v>647</v>
      </c>
      <c r="D747" s="375" t="s">
        <v>142</v>
      </c>
      <c r="E747" s="376" t="s">
        <v>573</v>
      </c>
      <c r="F747" s="548">
        <v>6439262</v>
      </c>
      <c r="G747" s="547">
        <f t="shared" si="22"/>
        <v>0</v>
      </c>
      <c r="H747" s="547">
        <v>0</v>
      </c>
      <c r="I747" s="547">
        <f t="shared" si="23"/>
        <v>6439262</v>
      </c>
      <c r="J747" s="547">
        <v>1416637.64</v>
      </c>
      <c r="K747" s="547">
        <v>0</v>
      </c>
      <c r="L747" s="547">
        <v>2253741.6999999997</v>
      </c>
      <c r="M747" s="547">
        <v>2768882.66</v>
      </c>
      <c r="N747" s="547">
        <v>0</v>
      </c>
      <c r="O747" s="547">
        <v>0</v>
      </c>
      <c r="P747" s="547">
        <v>0</v>
      </c>
      <c r="Q747" s="547">
        <v>0</v>
      </c>
      <c r="R747" s="547">
        <v>0</v>
      </c>
      <c r="S747" s="547">
        <v>0</v>
      </c>
      <c r="T747" s="547">
        <v>0</v>
      </c>
      <c r="U747" s="547">
        <v>0</v>
      </c>
      <c r="W747" s="528"/>
      <c r="X747" s="528"/>
      <c r="Y747" s="528"/>
      <c r="Z747" s="528"/>
      <c r="AA747" s="528"/>
      <c r="AB747" s="528"/>
      <c r="AC747" s="528"/>
      <c r="AD747" s="528"/>
      <c r="AE747" s="528"/>
      <c r="AF747" s="528"/>
      <c r="AG747" s="528"/>
      <c r="AH747" s="528"/>
    </row>
    <row r="748" spans="2:34" x14ac:dyDescent="0.2">
      <c r="B748" s="374" t="s">
        <v>266</v>
      </c>
      <c r="C748" s="376" t="s">
        <v>647</v>
      </c>
      <c r="D748" s="375" t="s">
        <v>142</v>
      </c>
      <c r="E748" s="376" t="s">
        <v>573</v>
      </c>
      <c r="F748" s="548">
        <v>557631</v>
      </c>
      <c r="G748" s="547">
        <f t="shared" ref="G748:G811" si="24">IF(F748&lt;1000,F748,F748*$BC$44)</f>
        <v>0</v>
      </c>
      <c r="H748" s="547">
        <v>0</v>
      </c>
      <c r="I748" s="547">
        <f t="shared" si="23"/>
        <v>557631</v>
      </c>
      <c r="J748" s="547">
        <v>195170.84999999998</v>
      </c>
      <c r="K748" s="547">
        <v>0</v>
      </c>
      <c r="L748" s="547">
        <v>0</v>
      </c>
      <c r="M748" s="547">
        <v>0</v>
      </c>
      <c r="N748" s="547">
        <v>72492.03</v>
      </c>
      <c r="O748" s="547">
        <v>289968.12</v>
      </c>
      <c r="P748" s="547">
        <v>0</v>
      </c>
      <c r="Q748" s="547">
        <v>0</v>
      </c>
      <c r="R748" s="547">
        <v>0</v>
      </c>
      <c r="S748" s="547">
        <v>0</v>
      </c>
      <c r="T748" s="547">
        <v>0</v>
      </c>
      <c r="U748" s="547">
        <v>0</v>
      </c>
      <c r="W748" s="528"/>
      <c r="X748" s="528"/>
      <c r="Y748" s="528"/>
      <c r="Z748" s="528"/>
      <c r="AA748" s="528"/>
      <c r="AB748" s="528"/>
      <c r="AC748" s="528"/>
      <c r="AD748" s="528"/>
      <c r="AE748" s="528"/>
      <c r="AF748" s="528"/>
      <c r="AG748" s="528"/>
      <c r="AH748" s="528"/>
    </row>
    <row r="749" spans="2:34" x14ac:dyDescent="0.2">
      <c r="B749" s="374" t="s">
        <v>266</v>
      </c>
      <c r="C749" s="376" t="s">
        <v>647</v>
      </c>
      <c r="D749" s="375" t="s">
        <v>142</v>
      </c>
      <c r="E749" s="376" t="s">
        <v>573</v>
      </c>
      <c r="F749" s="548">
        <v>203666</v>
      </c>
      <c r="G749" s="547">
        <f t="shared" si="24"/>
        <v>0</v>
      </c>
      <c r="H749" s="547">
        <v>0</v>
      </c>
      <c r="I749" s="547">
        <f t="shared" si="23"/>
        <v>203666</v>
      </c>
      <c r="J749" s="547">
        <v>173116.1</v>
      </c>
      <c r="K749" s="547">
        <v>0</v>
      </c>
      <c r="L749" s="547">
        <v>30549.9</v>
      </c>
      <c r="M749" s="547">
        <v>0</v>
      </c>
      <c r="N749" s="547">
        <v>0</v>
      </c>
      <c r="O749" s="547">
        <v>0</v>
      </c>
      <c r="P749" s="547">
        <v>0</v>
      </c>
      <c r="Q749" s="547">
        <v>0</v>
      </c>
      <c r="R749" s="547">
        <v>0</v>
      </c>
      <c r="S749" s="547">
        <v>0</v>
      </c>
      <c r="T749" s="547">
        <v>0</v>
      </c>
      <c r="U749" s="547">
        <v>0</v>
      </c>
    </row>
    <row r="750" spans="2:34" x14ac:dyDescent="0.2">
      <c r="B750" s="374" t="s">
        <v>266</v>
      </c>
      <c r="C750" s="376" t="s">
        <v>648</v>
      </c>
      <c r="D750" s="375" t="s">
        <v>138</v>
      </c>
      <c r="E750" s="376" t="s">
        <v>573</v>
      </c>
      <c r="F750" s="548">
        <v>474000</v>
      </c>
      <c r="G750" s="547">
        <f t="shared" si="24"/>
        <v>0</v>
      </c>
      <c r="H750" s="547">
        <v>0</v>
      </c>
      <c r="I750" s="547">
        <f t="shared" si="23"/>
        <v>474000</v>
      </c>
      <c r="J750" s="547">
        <v>379200</v>
      </c>
      <c r="K750" s="547">
        <v>94800</v>
      </c>
      <c r="L750" s="547">
        <v>0</v>
      </c>
      <c r="M750" s="547">
        <v>0</v>
      </c>
      <c r="N750" s="547">
        <v>0</v>
      </c>
      <c r="O750" s="547">
        <v>0</v>
      </c>
      <c r="P750" s="547">
        <v>0</v>
      </c>
      <c r="Q750" s="547">
        <v>0</v>
      </c>
      <c r="R750" s="547">
        <v>0</v>
      </c>
      <c r="S750" s="547">
        <v>0</v>
      </c>
      <c r="T750" s="547">
        <v>0</v>
      </c>
      <c r="U750" s="547">
        <v>0</v>
      </c>
    </row>
    <row r="751" spans="2:34" x14ac:dyDescent="0.2">
      <c r="B751" s="374" t="s">
        <v>266</v>
      </c>
      <c r="C751" s="376" t="s">
        <v>648</v>
      </c>
      <c r="D751" s="375" t="s">
        <v>138</v>
      </c>
      <c r="E751" s="376" t="s">
        <v>573</v>
      </c>
      <c r="F751" s="548">
        <v>176399</v>
      </c>
      <c r="G751" s="547">
        <f t="shared" si="24"/>
        <v>0</v>
      </c>
      <c r="H751" s="547">
        <v>0</v>
      </c>
      <c r="I751" s="547">
        <f t="shared" si="23"/>
        <v>176399</v>
      </c>
      <c r="J751" s="547">
        <v>141119.20000000001</v>
      </c>
      <c r="K751" s="547">
        <v>35279.800000000003</v>
      </c>
      <c r="L751" s="547">
        <v>0</v>
      </c>
      <c r="M751" s="547">
        <v>0</v>
      </c>
      <c r="N751" s="547">
        <v>0</v>
      </c>
      <c r="O751" s="547">
        <v>0</v>
      </c>
      <c r="P751" s="547">
        <v>0</v>
      </c>
      <c r="Q751" s="547">
        <v>0</v>
      </c>
      <c r="R751" s="547">
        <v>0</v>
      </c>
      <c r="S751" s="547">
        <v>0</v>
      </c>
      <c r="T751" s="547">
        <v>0</v>
      </c>
      <c r="U751" s="547">
        <v>0</v>
      </c>
    </row>
    <row r="752" spans="2:34" x14ac:dyDescent="0.2">
      <c r="B752" s="374" t="s">
        <v>266</v>
      </c>
      <c r="C752" s="376" t="s">
        <v>648</v>
      </c>
      <c r="D752" s="375" t="s">
        <v>138</v>
      </c>
      <c r="E752" s="376" t="s">
        <v>573</v>
      </c>
      <c r="F752" s="548">
        <v>999999</v>
      </c>
      <c r="G752" s="547">
        <f t="shared" si="24"/>
        <v>0</v>
      </c>
      <c r="H752" s="547">
        <v>0</v>
      </c>
      <c r="I752" s="547">
        <f t="shared" si="23"/>
        <v>999999</v>
      </c>
      <c r="J752" s="547">
        <v>0</v>
      </c>
      <c r="K752" s="547">
        <v>99999.9</v>
      </c>
      <c r="L752" s="547">
        <v>99999.9</v>
      </c>
      <c r="M752" s="547">
        <v>99999.9</v>
      </c>
      <c r="N752" s="547">
        <v>99999.9</v>
      </c>
      <c r="O752" s="547">
        <v>99999.9</v>
      </c>
      <c r="P752" s="547">
        <v>99999.9</v>
      </c>
      <c r="Q752" s="547">
        <v>99999.9</v>
      </c>
      <c r="R752" s="547">
        <v>99999.9</v>
      </c>
      <c r="S752" s="547">
        <v>99999.9</v>
      </c>
      <c r="T752" s="547">
        <v>99999.9</v>
      </c>
      <c r="U752" s="547">
        <v>0</v>
      </c>
    </row>
    <row r="753" spans="2:34" x14ac:dyDescent="0.2">
      <c r="B753" s="374" t="s">
        <v>266</v>
      </c>
      <c r="C753" s="376" t="s">
        <v>648</v>
      </c>
      <c r="D753" s="375" t="s">
        <v>138</v>
      </c>
      <c r="E753" s="376" t="s">
        <v>573</v>
      </c>
      <c r="F753" s="548">
        <v>1506375</v>
      </c>
      <c r="G753" s="547">
        <f t="shared" si="24"/>
        <v>0</v>
      </c>
      <c r="H753" s="547">
        <v>0</v>
      </c>
      <c r="I753" s="547">
        <f t="shared" si="23"/>
        <v>1506375</v>
      </c>
      <c r="J753" s="547">
        <v>331402.5</v>
      </c>
      <c r="K753" s="547">
        <v>0</v>
      </c>
      <c r="L753" s="547">
        <v>527231.25</v>
      </c>
      <c r="M753" s="547">
        <v>647741.25</v>
      </c>
      <c r="N753" s="547">
        <v>0</v>
      </c>
      <c r="O753" s="547">
        <v>0</v>
      </c>
      <c r="P753" s="547">
        <v>0</v>
      </c>
      <c r="Q753" s="547">
        <v>0</v>
      </c>
      <c r="R753" s="547">
        <v>0</v>
      </c>
      <c r="S753" s="547">
        <v>0</v>
      </c>
      <c r="T753" s="547">
        <v>0</v>
      </c>
      <c r="U753" s="547">
        <v>0</v>
      </c>
      <c r="W753" s="528"/>
      <c r="X753" s="528"/>
      <c r="Y753" s="528"/>
      <c r="Z753" s="528"/>
      <c r="AA753" s="528"/>
      <c r="AB753" s="528"/>
      <c r="AC753" s="528"/>
      <c r="AD753" s="528"/>
      <c r="AE753" s="528"/>
      <c r="AF753" s="528"/>
      <c r="AG753" s="528"/>
      <c r="AH753" s="528"/>
    </row>
    <row r="754" spans="2:34" x14ac:dyDescent="0.2">
      <c r="B754" s="374" t="s">
        <v>266</v>
      </c>
      <c r="C754" s="376" t="s">
        <v>648</v>
      </c>
      <c r="D754" s="375" t="s">
        <v>138</v>
      </c>
      <c r="E754" s="376" t="s">
        <v>573</v>
      </c>
      <c r="F754" s="548">
        <v>769174</v>
      </c>
      <c r="G754" s="547">
        <f t="shared" si="24"/>
        <v>0</v>
      </c>
      <c r="H754" s="547">
        <v>0</v>
      </c>
      <c r="I754" s="547">
        <f t="shared" si="23"/>
        <v>769174</v>
      </c>
      <c r="J754" s="547">
        <v>338436.56</v>
      </c>
      <c r="K754" s="547">
        <v>430737.44</v>
      </c>
      <c r="L754" s="547">
        <v>0</v>
      </c>
      <c r="M754" s="547">
        <v>0</v>
      </c>
      <c r="N754" s="547">
        <v>0</v>
      </c>
      <c r="O754" s="547">
        <v>0</v>
      </c>
      <c r="P754" s="547">
        <v>0</v>
      </c>
      <c r="Q754" s="547">
        <v>0</v>
      </c>
      <c r="R754" s="547">
        <v>0</v>
      </c>
      <c r="S754" s="547">
        <v>0</v>
      </c>
      <c r="T754" s="547">
        <v>0</v>
      </c>
      <c r="U754" s="547">
        <v>0</v>
      </c>
    </row>
    <row r="755" spans="2:34" x14ac:dyDescent="0.2">
      <c r="B755" s="374" t="s">
        <v>266</v>
      </c>
      <c r="C755" s="376" t="s">
        <v>648</v>
      </c>
      <c r="D755" s="375" t="s">
        <v>138</v>
      </c>
      <c r="E755" s="376" t="s">
        <v>573</v>
      </c>
      <c r="F755" s="548">
        <v>1</v>
      </c>
      <c r="G755" s="547">
        <f t="shared" si="24"/>
        <v>1</v>
      </c>
      <c r="H755" s="547">
        <v>0</v>
      </c>
      <c r="I755" s="547">
        <f t="shared" si="23"/>
        <v>1</v>
      </c>
      <c r="J755" s="547">
        <v>1</v>
      </c>
      <c r="K755" s="547">
        <v>0</v>
      </c>
      <c r="L755" s="547">
        <v>0</v>
      </c>
      <c r="M755" s="547">
        <v>0</v>
      </c>
      <c r="N755" s="547">
        <v>0</v>
      </c>
      <c r="O755" s="547">
        <v>0</v>
      </c>
      <c r="P755" s="547">
        <v>0</v>
      </c>
      <c r="Q755" s="547">
        <v>0</v>
      </c>
      <c r="R755" s="547">
        <v>0</v>
      </c>
      <c r="S755" s="547">
        <v>0</v>
      </c>
      <c r="T755" s="547">
        <v>0</v>
      </c>
      <c r="U755" s="547">
        <v>0</v>
      </c>
    </row>
    <row r="756" spans="2:34" x14ac:dyDescent="0.2">
      <c r="B756" s="374" t="s">
        <v>266</v>
      </c>
      <c r="C756" s="376" t="s">
        <v>648</v>
      </c>
      <c r="D756" s="375" t="s">
        <v>138</v>
      </c>
      <c r="E756" s="376" t="s">
        <v>573</v>
      </c>
      <c r="F756" s="548">
        <v>3919270</v>
      </c>
      <c r="G756" s="547">
        <f t="shared" si="24"/>
        <v>0</v>
      </c>
      <c r="H756" s="547">
        <v>0</v>
      </c>
      <c r="I756" s="547">
        <f t="shared" si="23"/>
        <v>3919270</v>
      </c>
      <c r="J756" s="547">
        <v>2547526.15</v>
      </c>
      <c r="K756" s="547">
        <v>1371743.85</v>
      </c>
      <c r="L756" s="547">
        <v>0</v>
      </c>
      <c r="M756" s="547">
        <v>0</v>
      </c>
      <c r="N756" s="547">
        <v>0</v>
      </c>
      <c r="O756" s="547">
        <v>0</v>
      </c>
      <c r="P756" s="547">
        <v>0</v>
      </c>
      <c r="Q756" s="547">
        <v>0</v>
      </c>
      <c r="R756" s="547">
        <v>0</v>
      </c>
      <c r="S756" s="547">
        <v>0</v>
      </c>
      <c r="T756" s="547">
        <v>0</v>
      </c>
      <c r="U756" s="547">
        <v>0</v>
      </c>
    </row>
    <row r="757" spans="2:34" x14ac:dyDescent="0.2">
      <c r="B757" s="374" t="s">
        <v>266</v>
      </c>
      <c r="C757" s="376" t="s">
        <v>648</v>
      </c>
      <c r="D757" s="375" t="s">
        <v>138</v>
      </c>
      <c r="E757" s="376" t="s">
        <v>573</v>
      </c>
      <c r="F757" s="548">
        <v>2008854</v>
      </c>
      <c r="G757" s="547">
        <f t="shared" si="24"/>
        <v>0</v>
      </c>
      <c r="H757" s="547">
        <v>0</v>
      </c>
      <c r="I757" s="547">
        <f t="shared" si="23"/>
        <v>2008854</v>
      </c>
      <c r="J757" s="547">
        <v>1245489.48</v>
      </c>
      <c r="K757" s="547">
        <v>0</v>
      </c>
      <c r="L757" s="547">
        <v>0</v>
      </c>
      <c r="M757" s="547">
        <v>0</v>
      </c>
      <c r="N757" s="547">
        <v>401770.80000000005</v>
      </c>
      <c r="O757" s="547">
        <v>0</v>
      </c>
      <c r="P757" s="547">
        <v>361593.72</v>
      </c>
      <c r="Q757" s="547">
        <v>0</v>
      </c>
      <c r="R757" s="547">
        <v>0</v>
      </c>
      <c r="S757" s="547">
        <v>0</v>
      </c>
      <c r="T757" s="547">
        <v>0</v>
      </c>
      <c r="U757" s="547">
        <v>0</v>
      </c>
      <c r="W757" s="528"/>
      <c r="X757" s="528"/>
      <c r="Y757" s="528"/>
      <c r="Z757" s="528"/>
      <c r="AA757" s="528"/>
      <c r="AB757" s="528"/>
      <c r="AC757" s="528"/>
      <c r="AD757" s="528"/>
      <c r="AE757" s="528"/>
      <c r="AF757" s="528"/>
      <c r="AG757" s="528"/>
      <c r="AH757" s="528"/>
    </row>
    <row r="758" spans="2:34" x14ac:dyDescent="0.2">
      <c r="B758" s="374" t="s">
        <v>266</v>
      </c>
      <c r="C758" s="376" t="s">
        <v>648</v>
      </c>
      <c r="D758" s="375" t="s">
        <v>138</v>
      </c>
      <c r="E758" s="376" t="s">
        <v>573</v>
      </c>
      <c r="F758" s="548">
        <v>13262388</v>
      </c>
      <c r="G758" s="547">
        <f t="shared" si="24"/>
        <v>0</v>
      </c>
      <c r="H758" s="547">
        <v>0</v>
      </c>
      <c r="I758" s="547">
        <f t="shared" si="23"/>
        <v>13262388</v>
      </c>
      <c r="J758" s="547">
        <v>1105199</v>
      </c>
      <c r="K758" s="547">
        <v>1105199</v>
      </c>
      <c r="L758" s="547">
        <v>1105199</v>
      </c>
      <c r="M758" s="547">
        <v>1105199</v>
      </c>
      <c r="N758" s="547">
        <v>1105199</v>
      </c>
      <c r="O758" s="547">
        <v>1105199</v>
      </c>
      <c r="P758" s="547">
        <v>1105199</v>
      </c>
      <c r="Q758" s="547">
        <v>1105199</v>
      </c>
      <c r="R758" s="547">
        <v>1105199</v>
      </c>
      <c r="S758" s="547">
        <v>1105199</v>
      </c>
      <c r="T758" s="547">
        <v>1105199</v>
      </c>
      <c r="U758" s="547">
        <v>1105199</v>
      </c>
      <c r="W758" s="528"/>
    </row>
    <row r="759" spans="2:34" x14ac:dyDescent="0.2">
      <c r="B759" s="374" t="s">
        <v>266</v>
      </c>
      <c r="C759" s="376" t="s">
        <v>648</v>
      </c>
      <c r="D759" s="375" t="s">
        <v>138</v>
      </c>
      <c r="E759" s="376" t="s">
        <v>573</v>
      </c>
      <c r="F759" s="548">
        <v>791999</v>
      </c>
      <c r="G759" s="547">
        <f t="shared" si="24"/>
        <v>0</v>
      </c>
      <c r="H759" s="547">
        <v>0</v>
      </c>
      <c r="I759" s="547">
        <f t="shared" si="23"/>
        <v>791999</v>
      </c>
      <c r="J759" s="547">
        <v>65999.916666666672</v>
      </c>
      <c r="K759" s="547">
        <v>65999.916666666672</v>
      </c>
      <c r="L759" s="547">
        <v>65999.916666666672</v>
      </c>
      <c r="M759" s="547">
        <v>65999.916666666672</v>
      </c>
      <c r="N759" s="547">
        <v>65999.916666666672</v>
      </c>
      <c r="O759" s="547">
        <v>65999.916666666672</v>
      </c>
      <c r="P759" s="547">
        <v>65999.916666666672</v>
      </c>
      <c r="Q759" s="547">
        <v>65999.916666666672</v>
      </c>
      <c r="R759" s="547">
        <v>65999.916666666672</v>
      </c>
      <c r="S759" s="547">
        <v>65999.916666666672</v>
      </c>
      <c r="T759" s="547">
        <v>65999.916666666672</v>
      </c>
      <c r="U759" s="547">
        <v>65999.916666666672</v>
      </c>
      <c r="W759" s="528"/>
    </row>
    <row r="760" spans="2:34" x14ac:dyDescent="0.2">
      <c r="B760" s="374" t="s">
        <v>266</v>
      </c>
      <c r="C760" s="376" t="s">
        <v>648</v>
      </c>
      <c r="D760" s="375" t="s">
        <v>138</v>
      </c>
      <c r="E760" s="376" t="s">
        <v>573</v>
      </c>
      <c r="F760" s="548">
        <v>7786032</v>
      </c>
      <c r="G760" s="547">
        <f t="shared" si="24"/>
        <v>0</v>
      </c>
      <c r="H760" s="547">
        <v>0</v>
      </c>
      <c r="I760" s="547">
        <f t="shared" si="23"/>
        <v>7786032</v>
      </c>
      <c r="J760" s="547">
        <v>1712927.04</v>
      </c>
      <c r="K760" s="547">
        <v>0</v>
      </c>
      <c r="L760" s="547">
        <v>2725111.1999999997</v>
      </c>
      <c r="M760" s="547">
        <v>0</v>
      </c>
      <c r="N760" s="547">
        <v>3347993.76</v>
      </c>
      <c r="O760" s="547">
        <v>0</v>
      </c>
      <c r="P760" s="547">
        <v>0</v>
      </c>
      <c r="Q760" s="547">
        <v>0</v>
      </c>
      <c r="R760" s="547">
        <v>0</v>
      </c>
      <c r="S760" s="547">
        <v>0</v>
      </c>
      <c r="T760" s="547">
        <v>0</v>
      </c>
      <c r="U760" s="547">
        <v>0</v>
      </c>
      <c r="W760" s="528"/>
      <c r="X760" s="528"/>
      <c r="Y760" s="528"/>
      <c r="Z760" s="528"/>
      <c r="AA760" s="528"/>
      <c r="AB760" s="528"/>
      <c r="AC760" s="528"/>
      <c r="AD760" s="528"/>
      <c r="AE760" s="528"/>
      <c r="AF760" s="528"/>
      <c r="AG760" s="528"/>
      <c r="AH760" s="528"/>
    </row>
    <row r="761" spans="2:34" x14ac:dyDescent="0.2">
      <c r="B761" s="374" t="s">
        <v>266</v>
      </c>
      <c r="C761" s="376" t="s">
        <v>648</v>
      </c>
      <c r="D761" s="375" t="s">
        <v>138</v>
      </c>
      <c r="E761" s="376" t="s">
        <v>573</v>
      </c>
      <c r="F761" s="548">
        <v>1</v>
      </c>
      <c r="G761" s="547">
        <f t="shared" si="24"/>
        <v>1</v>
      </c>
      <c r="H761" s="547">
        <v>0</v>
      </c>
      <c r="I761" s="547">
        <f t="shared" si="23"/>
        <v>1</v>
      </c>
      <c r="J761" s="547">
        <v>1</v>
      </c>
      <c r="K761" s="547">
        <v>0</v>
      </c>
      <c r="L761" s="547">
        <v>0</v>
      </c>
      <c r="M761" s="547">
        <v>0</v>
      </c>
      <c r="N761" s="547">
        <v>0</v>
      </c>
      <c r="O761" s="547">
        <v>0</v>
      </c>
      <c r="P761" s="547">
        <v>0</v>
      </c>
      <c r="Q761" s="547">
        <v>0</v>
      </c>
      <c r="R761" s="547">
        <v>0</v>
      </c>
      <c r="S761" s="547">
        <v>0</v>
      </c>
      <c r="T761" s="547">
        <v>0</v>
      </c>
      <c r="U761" s="547">
        <v>0</v>
      </c>
    </row>
    <row r="762" spans="2:34" x14ac:dyDescent="0.2">
      <c r="B762" s="374" t="s">
        <v>266</v>
      </c>
      <c r="C762" s="376" t="s">
        <v>649</v>
      </c>
      <c r="D762" s="375" t="s">
        <v>194</v>
      </c>
      <c r="E762" s="376" t="s">
        <v>573</v>
      </c>
      <c r="F762" s="548">
        <v>10039535</v>
      </c>
      <c r="G762" s="547">
        <f t="shared" si="24"/>
        <v>0</v>
      </c>
      <c r="H762" s="547">
        <v>0</v>
      </c>
      <c r="I762" s="547">
        <f t="shared" si="23"/>
        <v>10039535</v>
      </c>
      <c r="J762" s="547">
        <v>2208697.7000000002</v>
      </c>
      <c r="K762" s="547">
        <v>0</v>
      </c>
      <c r="L762" s="547">
        <v>3513837.25</v>
      </c>
      <c r="M762" s="547">
        <v>4317000.05</v>
      </c>
      <c r="N762" s="547">
        <v>0</v>
      </c>
      <c r="O762" s="547">
        <v>0</v>
      </c>
      <c r="P762" s="547">
        <v>0</v>
      </c>
      <c r="Q762" s="547">
        <v>0</v>
      </c>
      <c r="R762" s="547">
        <v>0</v>
      </c>
      <c r="S762" s="547">
        <v>0</v>
      </c>
      <c r="T762" s="547">
        <v>0</v>
      </c>
      <c r="U762" s="547">
        <v>0</v>
      </c>
      <c r="W762" s="528"/>
      <c r="X762" s="528"/>
      <c r="Y762" s="528"/>
      <c r="Z762" s="528"/>
      <c r="AA762" s="528"/>
      <c r="AB762" s="528"/>
      <c r="AC762" s="528"/>
      <c r="AD762" s="528"/>
      <c r="AE762" s="528"/>
      <c r="AF762" s="528"/>
      <c r="AG762" s="528"/>
      <c r="AH762" s="528"/>
    </row>
    <row r="763" spans="2:34" x14ac:dyDescent="0.2">
      <c r="B763" s="374" t="s">
        <v>266</v>
      </c>
      <c r="C763" s="376" t="s">
        <v>650</v>
      </c>
      <c r="D763" s="375" t="s">
        <v>195</v>
      </c>
      <c r="E763" s="376" t="s">
        <v>573</v>
      </c>
      <c r="F763" s="548">
        <v>769174</v>
      </c>
      <c r="G763" s="547">
        <f t="shared" si="24"/>
        <v>0</v>
      </c>
      <c r="H763" s="547">
        <v>0</v>
      </c>
      <c r="I763" s="547">
        <f t="shared" si="23"/>
        <v>769174</v>
      </c>
      <c r="J763" s="547">
        <v>338436.56</v>
      </c>
      <c r="K763" s="547">
        <v>430737.44</v>
      </c>
      <c r="L763" s="547">
        <v>0</v>
      </c>
      <c r="M763" s="547">
        <v>0</v>
      </c>
      <c r="N763" s="547">
        <v>0</v>
      </c>
      <c r="O763" s="547">
        <v>0</v>
      </c>
      <c r="P763" s="547">
        <v>0</v>
      </c>
      <c r="Q763" s="547">
        <v>0</v>
      </c>
      <c r="R763" s="547">
        <v>0</v>
      </c>
      <c r="S763" s="547">
        <v>0</v>
      </c>
      <c r="T763" s="547">
        <v>0</v>
      </c>
      <c r="U763" s="547">
        <v>0</v>
      </c>
    </row>
    <row r="764" spans="2:34" x14ac:dyDescent="0.2">
      <c r="B764" s="374" t="s">
        <v>266</v>
      </c>
      <c r="C764" s="376" t="s">
        <v>651</v>
      </c>
      <c r="D764" s="375" t="s">
        <v>585</v>
      </c>
      <c r="E764" s="376" t="s">
        <v>573</v>
      </c>
      <c r="F764" s="548">
        <v>16187371</v>
      </c>
      <c r="G764" s="547">
        <f t="shared" si="24"/>
        <v>0</v>
      </c>
      <c r="H764" s="547">
        <v>0</v>
      </c>
      <c r="I764" s="547">
        <f t="shared" si="23"/>
        <v>16187371</v>
      </c>
      <c r="J764" s="547">
        <v>3561221.62</v>
      </c>
      <c r="K764" s="547">
        <v>0</v>
      </c>
      <c r="L764" s="547">
        <v>5665579.8499999996</v>
      </c>
      <c r="M764" s="547">
        <v>6960569.5300000003</v>
      </c>
      <c r="N764" s="547">
        <v>0</v>
      </c>
      <c r="O764" s="547">
        <v>0</v>
      </c>
      <c r="P764" s="547">
        <v>0</v>
      </c>
      <c r="Q764" s="547">
        <v>0</v>
      </c>
      <c r="R764" s="547">
        <v>0</v>
      </c>
      <c r="S764" s="547">
        <v>0</v>
      </c>
      <c r="T764" s="547">
        <v>0</v>
      </c>
      <c r="U764" s="547">
        <v>0</v>
      </c>
      <c r="W764" s="528"/>
      <c r="X764" s="528"/>
      <c r="Y764" s="528"/>
      <c r="Z764" s="528"/>
      <c r="AA764" s="528"/>
      <c r="AB764" s="528"/>
      <c r="AC764" s="528"/>
      <c r="AD764" s="528"/>
      <c r="AE764" s="528"/>
      <c r="AF764" s="528"/>
      <c r="AG764" s="528"/>
      <c r="AH764" s="528"/>
    </row>
    <row r="765" spans="2:34" x14ac:dyDescent="0.2">
      <c r="B765" s="374" t="s">
        <v>266</v>
      </c>
      <c r="C765" s="376" t="s">
        <v>652</v>
      </c>
      <c r="D765" s="375" t="s">
        <v>195</v>
      </c>
      <c r="E765" s="376" t="s">
        <v>418</v>
      </c>
      <c r="F765" s="548">
        <v>6052309</v>
      </c>
      <c r="G765" s="547">
        <f t="shared" si="24"/>
        <v>0</v>
      </c>
      <c r="H765" s="547">
        <v>1548727.8478152242</v>
      </c>
      <c r="I765" s="547">
        <f t="shared" si="23"/>
        <v>4503581.152184776</v>
      </c>
      <c r="J765" s="547">
        <v>990787.85348065069</v>
      </c>
      <c r="K765" s="547">
        <v>0</v>
      </c>
      <c r="L765" s="547">
        <v>0</v>
      </c>
      <c r="M765" s="547">
        <v>1846468.272395758</v>
      </c>
      <c r="N765" s="547">
        <v>540429.73826217314</v>
      </c>
      <c r="O765" s="547">
        <v>1125895.288046194</v>
      </c>
      <c r="P765" s="547">
        <v>0</v>
      </c>
      <c r="Q765" s="547">
        <v>0</v>
      </c>
      <c r="R765" s="547">
        <v>0</v>
      </c>
      <c r="S765" s="547">
        <v>0</v>
      </c>
      <c r="T765" s="547">
        <v>0</v>
      </c>
      <c r="U765" s="547">
        <v>0</v>
      </c>
      <c r="W765" s="528"/>
      <c r="X765" s="528"/>
      <c r="Y765" s="528"/>
      <c r="Z765" s="528"/>
      <c r="AA765" s="528"/>
      <c r="AB765" s="528"/>
      <c r="AC765" s="528"/>
      <c r="AD765" s="528"/>
      <c r="AE765" s="528"/>
      <c r="AF765" s="528"/>
      <c r="AG765" s="528"/>
      <c r="AH765" s="528"/>
    </row>
    <row r="766" spans="2:34" x14ac:dyDescent="0.2">
      <c r="B766" s="374" t="s">
        <v>266</v>
      </c>
      <c r="C766" s="376" t="s">
        <v>652</v>
      </c>
      <c r="D766" s="375" t="s">
        <v>195</v>
      </c>
      <c r="E766" s="376" t="s">
        <v>418</v>
      </c>
      <c r="F766" s="548">
        <v>4699443</v>
      </c>
      <c r="G766" s="547">
        <f t="shared" si="24"/>
        <v>0</v>
      </c>
      <c r="H766" s="547">
        <v>1202542.4087435589</v>
      </c>
      <c r="I766" s="547">
        <f t="shared" si="23"/>
        <v>3496900.5912564411</v>
      </c>
      <c r="J766" s="547">
        <v>769318.130076417</v>
      </c>
      <c r="K766" s="547">
        <v>0</v>
      </c>
      <c r="L766" s="547">
        <v>0</v>
      </c>
      <c r="M766" s="547">
        <v>1433729.2424151408</v>
      </c>
      <c r="N766" s="547">
        <v>419628.0709507729</v>
      </c>
      <c r="O766" s="547">
        <v>874225.14781411027</v>
      </c>
      <c r="P766" s="547">
        <v>0</v>
      </c>
      <c r="Q766" s="547">
        <v>0</v>
      </c>
      <c r="R766" s="547">
        <v>0</v>
      </c>
      <c r="S766" s="547">
        <v>0</v>
      </c>
      <c r="T766" s="547">
        <v>0</v>
      </c>
      <c r="U766" s="547">
        <v>0</v>
      </c>
      <c r="W766" s="528"/>
      <c r="X766" s="528"/>
      <c r="Y766" s="528"/>
      <c r="Z766" s="528"/>
      <c r="AA766" s="528"/>
      <c r="AB766" s="528"/>
      <c r="AC766" s="528"/>
      <c r="AD766" s="528"/>
      <c r="AE766" s="528"/>
      <c r="AF766" s="528"/>
      <c r="AG766" s="528"/>
      <c r="AH766" s="528"/>
    </row>
    <row r="767" spans="2:34" x14ac:dyDescent="0.2">
      <c r="B767" s="374" t="s">
        <v>266</v>
      </c>
      <c r="C767" s="376" t="s">
        <v>652</v>
      </c>
      <c r="D767" s="375" t="s">
        <v>195</v>
      </c>
      <c r="E767" s="376" t="s">
        <v>418</v>
      </c>
      <c r="F767" s="548">
        <v>4479765</v>
      </c>
      <c r="G767" s="547">
        <f t="shared" si="24"/>
        <v>0</v>
      </c>
      <c r="H767" s="547">
        <v>1146328.9146618205</v>
      </c>
      <c r="I767" s="547">
        <f t="shared" si="23"/>
        <v>3333436.0853381795</v>
      </c>
      <c r="J767" s="547">
        <v>733355.93877439946</v>
      </c>
      <c r="K767" s="547">
        <v>0</v>
      </c>
      <c r="L767" s="547">
        <v>0</v>
      </c>
      <c r="M767" s="547">
        <v>1366708.7949886536</v>
      </c>
      <c r="N767" s="547">
        <v>400012.33024058153</v>
      </c>
      <c r="O767" s="547">
        <v>833359.02133454487</v>
      </c>
      <c r="P767" s="547">
        <v>0</v>
      </c>
      <c r="Q767" s="547">
        <v>0</v>
      </c>
      <c r="R767" s="547">
        <v>0</v>
      </c>
      <c r="S767" s="547">
        <v>0</v>
      </c>
      <c r="T767" s="547">
        <v>0</v>
      </c>
      <c r="U767" s="547">
        <v>0</v>
      </c>
      <c r="W767" s="528"/>
      <c r="X767" s="528"/>
      <c r="Y767" s="528"/>
      <c r="Z767" s="528"/>
      <c r="AA767" s="528"/>
      <c r="AB767" s="528"/>
      <c r="AC767" s="528"/>
      <c r="AD767" s="528"/>
      <c r="AE767" s="528"/>
      <c r="AF767" s="528"/>
      <c r="AG767" s="528"/>
      <c r="AH767" s="528"/>
    </row>
    <row r="768" spans="2:34" x14ac:dyDescent="0.2">
      <c r="B768" s="374" t="s">
        <v>266</v>
      </c>
      <c r="C768" s="376" t="s">
        <v>652</v>
      </c>
      <c r="D768" s="375" t="s">
        <v>195</v>
      </c>
      <c r="E768" s="376" t="s">
        <v>418</v>
      </c>
      <c r="F768" s="548">
        <v>16249980</v>
      </c>
      <c r="G768" s="547">
        <f t="shared" si="24"/>
        <v>0</v>
      </c>
      <c r="H768" s="547">
        <v>4158214.0886131949</v>
      </c>
      <c r="I768" s="547">
        <f t="shared" si="23"/>
        <v>12091765.911386805</v>
      </c>
      <c r="J768" s="547">
        <v>2660188.5005050972</v>
      </c>
      <c r="K768" s="547">
        <v>0</v>
      </c>
      <c r="L768" s="547">
        <v>0</v>
      </c>
      <c r="M768" s="547">
        <v>4957624.02366859</v>
      </c>
      <c r="N768" s="547">
        <v>1451011.9093664165</v>
      </c>
      <c r="O768" s="547">
        <v>3022941.4778467012</v>
      </c>
      <c r="P768" s="547">
        <v>0</v>
      </c>
      <c r="Q768" s="547">
        <v>0</v>
      </c>
      <c r="R768" s="547">
        <v>0</v>
      </c>
      <c r="S768" s="547">
        <v>0</v>
      </c>
      <c r="T768" s="547">
        <v>0</v>
      </c>
      <c r="U768" s="547">
        <v>0</v>
      </c>
      <c r="W768" s="528"/>
      <c r="X768" s="528"/>
      <c r="Y768" s="528"/>
      <c r="Z768" s="528"/>
      <c r="AA768" s="528"/>
      <c r="AB768" s="528"/>
      <c r="AC768" s="528"/>
      <c r="AD768" s="528"/>
      <c r="AE768" s="528"/>
      <c r="AF768" s="528"/>
      <c r="AG768" s="528"/>
      <c r="AH768" s="528"/>
    </row>
    <row r="769" spans="2:34" x14ac:dyDescent="0.2">
      <c r="B769" s="374" t="s">
        <v>266</v>
      </c>
      <c r="C769" s="376" t="s">
        <v>652</v>
      </c>
      <c r="D769" s="375" t="s">
        <v>195</v>
      </c>
      <c r="E769" s="376" t="s">
        <v>418</v>
      </c>
      <c r="F769" s="548">
        <v>7793128</v>
      </c>
      <c r="G769" s="547">
        <f t="shared" si="24"/>
        <v>0</v>
      </c>
      <c r="H769" s="547">
        <v>1994186.7401662013</v>
      </c>
      <c r="I769" s="547">
        <f t="shared" si="23"/>
        <v>5798941.2598337987</v>
      </c>
      <c r="J769" s="547">
        <v>1275767.0771634358</v>
      </c>
      <c r="K769" s="547">
        <v>0</v>
      </c>
      <c r="L769" s="547">
        <v>0</v>
      </c>
      <c r="M769" s="547">
        <v>2377565.9165318576</v>
      </c>
      <c r="N769" s="547">
        <v>695872.95118005585</v>
      </c>
      <c r="O769" s="547">
        <v>1449735.3149584497</v>
      </c>
      <c r="P769" s="547">
        <v>0</v>
      </c>
      <c r="Q769" s="547">
        <v>0</v>
      </c>
      <c r="R769" s="547">
        <v>0</v>
      </c>
      <c r="S769" s="547">
        <v>0</v>
      </c>
      <c r="T769" s="547">
        <v>0</v>
      </c>
      <c r="U769" s="547">
        <v>0</v>
      </c>
      <c r="W769" s="528"/>
      <c r="X769" s="528"/>
      <c r="Y769" s="528"/>
      <c r="Z769" s="528"/>
      <c r="AA769" s="528"/>
      <c r="AB769" s="528"/>
      <c r="AC769" s="528"/>
      <c r="AD769" s="528"/>
      <c r="AE769" s="528"/>
      <c r="AF769" s="528"/>
      <c r="AG769" s="528"/>
      <c r="AH769" s="528"/>
    </row>
    <row r="770" spans="2:34" x14ac:dyDescent="0.2">
      <c r="B770" s="374" t="s">
        <v>266</v>
      </c>
      <c r="C770" s="376" t="s">
        <v>653</v>
      </c>
      <c r="D770" s="375" t="s">
        <v>585</v>
      </c>
      <c r="E770" s="376" t="s">
        <v>418</v>
      </c>
      <c r="F770" s="548">
        <v>2278338</v>
      </c>
      <c r="G770" s="547">
        <f t="shared" si="24"/>
        <v>0</v>
      </c>
      <c r="H770" s="547">
        <v>0</v>
      </c>
      <c r="I770" s="547">
        <f t="shared" si="23"/>
        <v>2278338</v>
      </c>
      <c r="J770" s="547">
        <v>501234.36</v>
      </c>
      <c r="K770" s="547">
        <v>0</v>
      </c>
      <c r="L770" s="547">
        <v>0</v>
      </c>
      <c r="M770" s="547">
        <v>934118.58</v>
      </c>
      <c r="N770" s="547">
        <v>273400.56</v>
      </c>
      <c r="O770" s="547">
        <v>569584.5</v>
      </c>
      <c r="P770" s="547">
        <v>0</v>
      </c>
      <c r="Q770" s="547">
        <v>0</v>
      </c>
      <c r="R770" s="547">
        <v>0</v>
      </c>
      <c r="S770" s="547">
        <v>0</v>
      </c>
      <c r="T770" s="547">
        <v>0</v>
      </c>
      <c r="U770" s="547">
        <v>0</v>
      </c>
      <c r="W770" s="528"/>
      <c r="X770" s="528"/>
      <c r="Y770" s="528"/>
      <c r="Z770" s="528"/>
      <c r="AA770" s="528"/>
      <c r="AB770" s="528"/>
      <c r="AC770" s="528"/>
      <c r="AD770" s="528"/>
      <c r="AE770" s="528"/>
      <c r="AF770" s="528"/>
      <c r="AG770" s="528"/>
      <c r="AH770" s="528"/>
    </row>
    <row r="771" spans="2:34" x14ac:dyDescent="0.2">
      <c r="B771" s="374" t="s">
        <v>266</v>
      </c>
      <c r="C771" s="376" t="s">
        <v>654</v>
      </c>
      <c r="D771" s="375" t="s">
        <v>142</v>
      </c>
      <c r="E771" s="376" t="s">
        <v>418</v>
      </c>
      <c r="F771" s="548">
        <v>4000000</v>
      </c>
      <c r="G771" s="547">
        <f t="shared" si="24"/>
        <v>0</v>
      </c>
      <c r="H771" s="547">
        <v>0</v>
      </c>
      <c r="I771" s="547">
        <f t="shared" si="23"/>
        <v>4000000</v>
      </c>
      <c r="J771" s="547">
        <v>880000</v>
      </c>
      <c r="K771" s="547">
        <v>0</v>
      </c>
      <c r="L771" s="547">
        <v>0</v>
      </c>
      <c r="M771" s="547">
        <v>1640000</v>
      </c>
      <c r="N771" s="547">
        <v>480000</v>
      </c>
      <c r="O771" s="547">
        <v>1000000</v>
      </c>
      <c r="P771" s="547">
        <v>0</v>
      </c>
      <c r="Q771" s="547">
        <v>0</v>
      </c>
      <c r="R771" s="547">
        <v>0</v>
      </c>
      <c r="S771" s="547">
        <v>0</v>
      </c>
      <c r="T771" s="547">
        <v>0</v>
      </c>
      <c r="U771" s="547">
        <v>0</v>
      </c>
      <c r="W771" s="528"/>
      <c r="X771" s="528"/>
      <c r="Y771" s="528"/>
      <c r="Z771" s="528"/>
      <c r="AA771" s="528"/>
      <c r="AB771" s="528"/>
      <c r="AC771" s="528"/>
      <c r="AD771" s="528"/>
      <c r="AE771" s="528"/>
      <c r="AF771" s="528"/>
      <c r="AG771" s="528"/>
      <c r="AH771" s="528"/>
    </row>
    <row r="772" spans="2:34" x14ac:dyDescent="0.2">
      <c r="B772" s="374" t="s">
        <v>266</v>
      </c>
      <c r="C772" s="376" t="s">
        <v>654</v>
      </c>
      <c r="D772" s="375" t="s">
        <v>142</v>
      </c>
      <c r="E772" s="376" t="s">
        <v>418</v>
      </c>
      <c r="F772" s="548">
        <v>9156257</v>
      </c>
      <c r="G772" s="547">
        <f t="shared" si="24"/>
        <v>0</v>
      </c>
      <c r="H772" s="547">
        <v>0</v>
      </c>
      <c r="I772" s="547">
        <f t="shared" si="23"/>
        <v>9156257</v>
      </c>
      <c r="J772" s="547">
        <v>2014376.54</v>
      </c>
      <c r="K772" s="547">
        <v>0</v>
      </c>
      <c r="L772" s="547">
        <v>0</v>
      </c>
      <c r="M772" s="547">
        <v>3754065.3699999996</v>
      </c>
      <c r="N772" s="547">
        <v>1098750.8399999999</v>
      </c>
      <c r="O772" s="547">
        <v>2289064.25</v>
      </c>
      <c r="P772" s="547">
        <v>0</v>
      </c>
      <c r="Q772" s="547">
        <v>0</v>
      </c>
      <c r="R772" s="547">
        <v>0</v>
      </c>
      <c r="S772" s="547">
        <v>0</v>
      </c>
      <c r="T772" s="547">
        <v>0</v>
      </c>
      <c r="U772" s="547">
        <v>0</v>
      </c>
      <c r="W772" s="528"/>
      <c r="X772" s="528"/>
      <c r="Y772" s="528"/>
      <c r="Z772" s="528"/>
      <c r="AA772" s="528"/>
      <c r="AB772" s="528"/>
      <c r="AC772" s="528"/>
      <c r="AD772" s="528"/>
      <c r="AE772" s="528"/>
      <c r="AF772" s="528"/>
      <c r="AG772" s="528"/>
      <c r="AH772" s="528"/>
    </row>
    <row r="773" spans="2:34" x14ac:dyDescent="0.2">
      <c r="B773" s="374" t="s">
        <v>266</v>
      </c>
      <c r="C773" s="376" t="s">
        <v>654</v>
      </c>
      <c r="D773" s="375" t="s">
        <v>142</v>
      </c>
      <c r="E773" s="376" t="s">
        <v>418</v>
      </c>
      <c r="F773" s="548">
        <v>18228610</v>
      </c>
      <c r="G773" s="547">
        <f t="shared" si="24"/>
        <v>0</v>
      </c>
      <c r="H773" s="547">
        <v>0</v>
      </c>
      <c r="I773" s="547">
        <f t="shared" si="23"/>
        <v>18228610</v>
      </c>
      <c r="J773" s="547">
        <v>4010294.2</v>
      </c>
      <c r="K773" s="547">
        <v>0</v>
      </c>
      <c r="L773" s="547">
        <v>0</v>
      </c>
      <c r="M773" s="547">
        <v>7473730.0999999996</v>
      </c>
      <c r="N773" s="547">
        <v>2187433.1999999997</v>
      </c>
      <c r="O773" s="547">
        <v>4557152.5</v>
      </c>
      <c r="P773" s="547">
        <v>0</v>
      </c>
      <c r="Q773" s="547">
        <v>0</v>
      </c>
      <c r="R773" s="547">
        <v>0</v>
      </c>
      <c r="S773" s="547">
        <v>0</v>
      </c>
      <c r="T773" s="547">
        <v>0</v>
      </c>
      <c r="U773" s="547">
        <v>0</v>
      </c>
      <c r="W773" s="528"/>
      <c r="X773" s="528"/>
      <c r="Y773" s="528"/>
      <c r="Z773" s="528"/>
      <c r="AA773" s="528"/>
      <c r="AB773" s="528"/>
      <c r="AC773" s="528"/>
      <c r="AD773" s="528"/>
      <c r="AE773" s="528"/>
      <c r="AF773" s="528"/>
      <c r="AG773" s="528"/>
      <c r="AH773" s="528"/>
    </row>
    <row r="774" spans="2:34" x14ac:dyDescent="0.2">
      <c r="B774" s="374" t="s">
        <v>266</v>
      </c>
      <c r="C774" s="376" t="s">
        <v>655</v>
      </c>
      <c r="D774" s="375" t="s">
        <v>138</v>
      </c>
      <c r="E774" s="376" t="s">
        <v>418</v>
      </c>
      <c r="F774" s="548">
        <v>173624880</v>
      </c>
      <c r="G774" s="547">
        <f t="shared" si="24"/>
        <v>0</v>
      </c>
      <c r="H774" s="547">
        <v>13176547.880524645</v>
      </c>
      <c r="I774" s="547">
        <f t="shared" si="23"/>
        <v>160448332.11947536</v>
      </c>
      <c r="J774" s="547">
        <v>35298633.066284582</v>
      </c>
      <c r="K774" s="547">
        <v>0</v>
      </c>
      <c r="L774" s="547">
        <v>0</v>
      </c>
      <c r="M774" s="547">
        <v>65783816.168984897</v>
      </c>
      <c r="N774" s="547">
        <v>19253799.854337044</v>
      </c>
      <c r="O774" s="547">
        <v>40112083.029868841</v>
      </c>
      <c r="P774" s="547">
        <v>0</v>
      </c>
      <c r="Q774" s="547">
        <v>0</v>
      </c>
      <c r="R774" s="547">
        <v>0</v>
      </c>
      <c r="S774" s="547">
        <v>0</v>
      </c>
      <c r="T774" s="547">
        <v>0</v>
      </c>
      <c r="U774" s="547">
        <v>0</v>
      </c>
      <c r="W774" s="528"/>
      <c r="X774" s="528"/>
      <c r="Y774" s="528"/>
      <c r="Z774" s="528"/>
      <c r="AA774" s="528"/>
      <c r="AB774" s="528"/>
      <c r="AC774" s="528"/>
      <c r="AD774" s="528"/>
      <c r="AE774" s="528"/>
      <c r="AF774" s="528"/>
      <c r="AG774" s="528"/>
      <c r="AH774" s="528"/>
    </row>
    <row r="775" spans="2:34" x14ac:dyDescent="0.2">
      <c r="B775" s="374" t="s">
        <v>266</v>
      </c>
      <c r="C775" s="376" t="s">
        <v>655</v>
      </c>
      <c r="D775" s="375" t="s">
        <v>138</v>
      </c>
      <c r="E775" s="376" t="s">
        <v>418</v>
      </c>
      <c r="F775" s="548">
        <v>27845631</v>
      </c>
      <c r="G775" s="547">
        <f t="shared" si="24"/>
        <v>0</v>
      </c>
      <c r="H775" s="547">
        <v>2113229.9134485875</v>
      </c>
      <c r="I775" s="547">
        <f t="shared" si="23"/>
        <v>25732401.086551413</v>
      </c>
      <c r="J775" s="547">
        <v>5661128.2390413107</v>
      </c>
      <c r="K775" s="547">
        <v>0</v>
      </c>
      <c r="L775" s="547">
        <v>0</v>
      </c>
      <c r="M775" s="547">
        <v>10550284.445486078</v>
      </c>
      <c r="N775" s="547">
        <v>3087888.1303861695</v>
      </c>
      <c r="O775" s="547">
        <v>6433100.2716378532</v>
      </c>
      <c r="P775" s="547">
        <v>0</v>
      </c>
      <c r="Q775" s="547">
        <v>0</v>
      </c>
      <c r="R775" s="547">
        <v>0</v>
      </c>
      <c r="S775" s="547">
        <v>0</v>
      </c>
      <c r="T775" s="547">
        <v>0</v>
      </c>
      <c r="U775" s="547">
        <v>0</v>
      </c>
      <c r="W775" s="528"/>
      <c r="X775" s="528"/>
      <c r="Y775" s="528"/>
      <c r="Z775" s="528"/>
      <c r="AA775" s="528"/>
      <c r="AB775" s="528"/>
      <c r="AC775" s="528"/>
      <c r="AD775" s="528"/>
      <c r="AE775" s="528"/>
      <c r="AF775" s="528"/>
      <c r="AG775" s="528"/>
      <c r="AH775" s="528"/>
    </row>
    <row r="776" spans="2:34" x14ac:dyDescent="0.2">
      <c r="B776" s="374" t="s">
        <v>266</v>
      </c>
      <c r="C776" s="376" t="s">
        <v>655</v>
      </c>
      <c r="D776" s="375" t="s">
        <v>138</v>
      </c>
      <c r="E776" s="376" t="s">
        <v>418</v>
      </c>
      <c r="F776" s="548">
        <v>24168329</v>
      </c>
      <c r="G776" s="547">
        <f t="shared" si="24"/>
        <v>0</v>
      </c>
      <c r="H776" s="547">
        <v>1834156.1662174931</v>
      </c>
      <c r="I776" s="547">
        <f t="shared" si="23"/>
        <v>22334172.833782505</v>
      </c>
      <c r="J776" s="547">
        <v>4913518.0234321514</v>
      </c>
      <c r="K776" s="547">
        <v>0</v>
      </c>
      <c r="L776" s="547">
        <v>0</v>
      </c>
      <c r="M776" s="547">
        <v>9157010.8618508261</v>
      </c>
      <c r="N776" s="547">
        <v>2680100.7400539005</v>
      </c>
      <c r="O776" s="547">
        <v>5583543.2084456263</v>
      </c>
      <c r="P776" s="547">
        <v>0</v>
      </c>
      <c r="Q776" s="547">
        <v>0</v>
      </c>
      <c r="R776" s="547">
        <v>0</v>
      </c>
      <c r="S776" s="547">
        <v>0</v>
      </c>
      <c r="T776" s="547">
        <v>0</v>
      </c>
      <c r="U776" s="547">
        <v>0</v>
      </c>
      <c r="W776" s="528"/>
      <c r="X776" s="528"/>
      <c r="Y776" s="528"/>
      <c r="Z776" s="528"/>
      <c r="AA776" s="528"/>
      <c r="AB776" s="528"/>
      <c r="AC776" s="528"/>
      <c r="AD776" s="528"/>
      <c r="AE776" s="528"/>
      <c r="AF776" s="528"/>
      <c r="AG776" s="528"/>
      <c r="AH776" s="528"/>
    </row>
    <row r="777" spans="2:34" x14ac:dyDescent="0.2">
      <c r="B777" s="374" t="s">
        <v>266</v>
      </c>
      <c r="C777" s="376" t="s">
        <v>655</v>
      </c>
      <c r="D777" s="375" t="s">
        <v>138</v>
      </c>
      <c r="E777" s="376" t="s">
        <v>418</v>
      </c>
      <c r="F777" s="548">
        <v>23705418</v>
      </c>
      <c r="G777" s="547">
        <f t="shared" si="24"/>
        <v>0</v>
      </c>
      <c r="H777" s="547">
        <v>1799025.4352075048</v>
      </c>
      <c r="I777" s="547">
        <f t="shared" si="23"/>
        <v>21906392.564792495</v>
      </c>
      <c r="J777" s="547">
        <v>4819406.3642543489</v>
      </c>
      <c r="K777" s="547">
        <v>0</v>
      </c>
      <c r="L777" s="547">
        <v>0</v>
      </c>
      <c r="M777" s="547">
        <v>8981620.9515649229</v>
      </c>
      <c r="N777" s="547">
        <v>2628767.1077750991</v>
      </c>
      <c r="O777" s="547">
        <v>5476598.1411981238</v>
      </c>
      <c r="P777" s="547">
        <v>0</v>
      </c>
      <c r="Q777" s="547">
        <v>0</v>
      </c>
      <c r="R777" s="547">
        <v>0</v>
      </c>
      <c r="S777" s="547">
        <v>0</v>
      </c>
      <c r="T777" s="547">
        <v>0</v>
      </c>
      <c r="U777" s="547">
        <v>0</v>
      </c>
      <c r="W777" s="528"/>
      <c r="X777" s="528"/>
      <c r="Y777" s="528"/>
      <c r="Z777" s="528"/>
      <c r="AA777" s="528"/>
      <c r="AB777" s="528"/>
      <c r="AC777" s="528"/>
      <c r="AD777" s="528"/>
      <c r="AE777" s="528"/>
      <c r="AF777" s="528"/>
      <c r="AG777" s="528"/>
      <c r="AH777" s="528"/>
    </row>
    <row r="778" spans="2:34" x14ac:dyDescent="0.2">
      <c r="B778" s="374" t="s">
        <v>266</v>
      </c>
      <c r="C778" s="376" t="s">
        <v>655</v>
      </c>
      <c r="D778" s="375" t="s">
        <v>138</v>
      </c>
      <c r="E778" s="376" t="s">
        <v>418</v>
      </c>
      <c r="F778" s="548">
        <v>4857545</v>
      </c>
      <c r="G778" s="547">
        <f t="shared" si="24"/>
        <v>0</v>
      </c>
      <c r="H778" s="547">
        <v>368643.4471505644</v>
      </c>
      <c r="I778" s="547">
        <f t="shared" si="23"/>
        <v>4488901.5528494352</v>
      </c>
      <c r="J778" s="547">
        <v>987558.3416268758</v>
      </c>
      <c r="K778" s="547">
        <v>0</v>
      </c>
      <c r="L778" s="547">
        <v>0</v>
      </c>
      <c r="M778" s="547">
        <v>1840449.6366682684</v>
      </c>
      <c r="N778" s="547">
        <v>538668.18634193216</v>
      </c>
      <c r="O778" s="547">
        <v>1122225.3882123588</v>
      </c>
      <c r="P778" s="547">
        <v>0</v>
      </c>
      <c r="Q778" s="547">
        <v>0</v>
      </c>
      <c r="R778" s="547">
        <v>0</v>
      </c>
      <c r="S778" s="547">
        <v>0</v>
      </c>
      <c r="T778" s="547">
        <v>0</v>
      </c>
      <c r="U778" s="547">
        <v>0</v>
      </c>
      <c r="W778" s="528"/>
      <c r="X778" s="528"/>
      <c r="Y778" s="528"/>
      <c r="Z778" s="528"/>
      <c r="AA778" s="528"/>
      <c r="AB778" s="528"/>
      <c r="AC778" s="528"/>
      <c r="AD778" s="528"/>
      <c r="AE778" s="528"/>
      <c r="AF778" s="528"/>
      <c r="AG778" s="528"/>
      <c r="AH778" s="528"/>
    </row>
    <row r="779" spans="2:34" x14ac:dyDescent="0.2">
      <c r="B779" s="374" t="s">
        <v>266</v>
      </c>
      <c r="C779" s="376" t="s">
        <v>655</v>
      </c>
      <c r="D779" s="375" t="s">
        <v>138</v>
      </c>
      <c r="E779" s="376" t="s">
        <v>418</v>
      </c>
      <c r="F779" s="548">
        <v>17287295</v>
      </c>
      <c r="G779" s="547">
        <f t="shared" si="24"/>
        <v>0</v>
      </c>
      <c r="H779" s="547">
        <v>1311948.3238361592</v>
      </c>
      <c r="I779" s="547">
        <f t="shared" si="23"/>
        <v>15975346.676163841</v>
      </c>
      <c r="J779" s="547">
        <v>3514576.268756045</v>
      </c>
      <c r="K779" s="547">
        <v>0</v>
      </c>
      <c r="L779" s="547">
        <v>0</v>
      </c>
      <c r="M779" s="547">
        <v>6549892.1372271748</v>
      </c>
      <c r="N779" s="547">
        <v>1917041.6011396609</v>
      </c>
      <c r="O779" s="547">
        <v>3993836.6690409603</v>
      </c>
      <c r="P779" s="547">
        <v>0</v>
      </c>
      <c r="Q779" s="547">
        <v>0</v>
      </c>
      <c r="R779" s="547">
        <v>0</v>
      </c>
      <c r="S779" s="547">
        <v>0</v>
      </c>
      <c r="T779" s="547">
        <v>0</v>
      </c>
      <c r="U779" s="547">
        <v>0</v>
      </c>
      <c r="W779" s="528"/>
      <c r="X779" s="528"/>
      <c r="Y779" s="528"/>
      <c r="Z779" s="528"/>
      <c r="AA779" s="528"/>
      <c r="AB779" s="528"/>
      <c r="AC779" s="528"/>
      <c r="AD779" s="528"/>
      <c r="AE779" s="528"/>
      <c r="AF779" s="528"/>
      <c r="AG779" s="528"/>
      <c r="AH779" s="528"/>
    </row>
    <row r="780" spans="2:34" x14ac:dyDescent="0.2">
      <c r="B780" s="374" t="s">
        <v>266</v>
      </c>
      <c r="C780" s="376" t="s">
        <v>655</v>
      </c>
      <c r="D780" s="375" t="s">
        <v>138</v>
      </c>
      <c r="E780" s="376" t="s">
        <v>418</v>
      </c>
      <c r="F780" s="548">
        <v>53371157</v>
      </c>
      <c r="G780" s="547">
        <f t="shared" si="24"/>
        <v>0</v>
      </c>
      <c r="H780" s="547">
        <v>4050384.9773690156</v>
      </c>
      <c r="I780" s="547">
        <f t="shared" si="23"/>
        <v>49320772.022630982</v>
      </c>
      <c r="J780" s="547">
        <v>10850569.844978817</v>
      </c>
      <c r="K780" s="547">
        <v>0</v>
      </c>
      <c r="L780" s="547">
        <v>0</v>
      </c>
      <c r="M780" s="547">
        <v>20221516.529278703</v>
      </c>
      <c r="N780" s="547">
        <v>5918492.6427157177</v>
      </c>
      <c r="O780" s="547">
        <v>12330193.005657746</v>
      </c>
      <c r="P780" s="547">
        <v>0</v>
      </c>
      <c r="Q780" s="547">
        <v>0</v>
      </c>
      <c r="R780" s="547">
        <v>0</v>
      </c>
      <c r="S780" s="547">
        <v>0</v>
      </c>
      <c r="T780" s="547">
        <v>0</v>
      </c>
      <c r="U780" s="547">
        <v>0</v>
      </c>
      <c r="W780" s="528"/>
      <c r="X780" s="528"/>
      <c r="Y780" s="528"/>
      <c r="Z780" s="528"/>
      <c r="AA780" s="528"/>
      <c r="AB780" s="528"/>
      <c r="AC780" s="528"/>
      <c r="AD780" s="528"/>
      <c r="AE780" s="528"/>
      <c r="AF780" s="528"/>
      <c r="AG780" s="528"/>
      <c r="AH780" s="528"/>
    </row>
    <row r="781" spans="2:34" x14ac:dyDescent="0.2">
      <c r="B781" s="374" t="s">
        <v>266</v>
      </c>
      <c r="C781" s="376" t="s">
        <v>655</v>
      </c>
      <c r="D781" s="375" t="s">
        <v>138</v>
      </c>
      <c r="E781" s="376" t="s">
        <v>418</v>
      </c>
      <c r="F781" s="548">
        <v>4560018</v>
      </c>
      <c r="G781" s="547">
        <f t="shared" si="24"/>
        <v>0</v>
      </c>
      <c r="H781" s="547">
        <v>346063.85624603013</v>
      </c>
      <c r="I781" s="547">
        <f t="shared" si="23"/>
        <v>4213954.14375397</v>
      </c>
      <c r="J781" s="547">
        <v>927069.91162587341</v>
      </c>
      <c r="K781" s="547">
        <v>0</v>
      </c>
      <c r="L781" s="547">
        <v>0</v>
      </c>
      <c r="M781" s="547">
        <v>1727721.1989391276</v>
      </c>
      <c r="N781" s="547">
        <v>505674.49725047639</v>
      </c>
      <c r="O781" s="547">
        <v>1053488.5359384925</v>
      </c>
      <c r="P781" s="547">
        <v>0</v>
      </c>
      <c r="Q781" s="547">
        <v>0</v>
      </c>
      <c r="R781" s="547">
        <v>0</v>
      </c>
      <c r="S781" s="547">
        <v>0</v>
      </c>
      <c r="T781" s="547">
        <v>0</v>
      </c>
      <c r="U781" s="547">
        <v>0</v>
      </c>
      <c r="W781" s="528"/>
      <c r="X781" s="528"/>
      <c r="Y781" s="528"/>
      <c r="Z781" s="528"/>
      <c r="AA781" s="528"/>
      <c r="AB781" s="528"/>
      <c r="AC781" s="528"/>
      <c r="AD781" s="528"/>
      <c r="AE781" s="528"/>
      <c r="AF781" s="528"/>
      <c r="AG781" s="528"/>
      <c r="AH781" s="528"/>
    </row>
    <row r="782" spans="2:34" x14ac:dyDescent="0.2">
      <c r="B782" s="374" t="s">
        <v>266</v>
      </c>
      <c r="C782" s="376" t="s">
        <v>656</v>
      </c>
      <c r="D782" s="375" t="s">
        <v>138</v>
      </c>
      <c r="E782" s="376" t="s">
        <v>280</v>
      </c>
      <c r="F782" s="548">
        <v>3243764</v>
      </c>
      <c r="G782" s="547">
        <f t="shared" si="24"/>
        <v>0</v>
      </c>
      <c r="H782" s="547">
        <v>0</v>
      </c>
      <c r="I782" s="547">
        <f t="shared" si="23"/>
        <v>3243764</v>
      </c>
      <c r="J782" s="547">
        <v>713628.08</v>
      </c>
      <c r="K782" s="547">
        <v>0</v>
      </c>
      <c r="L782" s="547">
        <v>356814.04</v>
      </c>
      <c r="M782" s="547">
        <v>2173321.8800000004</v>
      </c>
      <c r="N782" s="547">
        <v>0</v>
      </c>
      <c r="O782" s="547">
        <v>0</v>
      </c>
      <c r="P782" s="547">
        <v>0</v>
      </c>
      <c r="Q782" s="547">
        <v>0</v>
      </c>
      <c r="R782" s="547">
        <v>0</v>
      </c>
      <c r="S782" s="547">
        <v>0</v>
      </c>
      <c r="T782" s="547">
        <v>0</v>
      </c>
      <c r="U782" s="547">
        <v>0</v>
      </c>
      <c r="W782" s="528"/>
      <c r="X782" s="528"/>
      <c r="Y782" s="528"/>
      <c r="Z782" s="528"/>
      <c r="AA782" s="528"/>
      <c r="AB782" s="528"/>
      <c r="AC782" s="528"/>
      <c r="AD782" s="528"/>
      <c r="AE782" s="528"/>
      <c r="AF782" s="528"/>
      <c r="AG782" s="528"/>
      <c r="AH782" s="528"/>
    </row>
    <row r="783" spans="2:34" x14ac:dyDescent="0.2">
      <c r="B783" s="374" t="s">
        <v>266</v>
      </c>
      <c r="C783" s="376" t="s">
        <v>656</v>
      </c>
      <c r="D783" s="375" t="s">
        <v>138</v>
      </c>
      <c r="E783" s="376" t="s">
        <v>280</v>
      </c>
      <c r="F783" s="548">
        <v>221190</v>
      </c>
      <c r="G783" s="547">
        <f t="shared" si="24"/>
        <v>0</v>
      </c>
      <c r="H783" s="547">
        <v>0</v>
      </c>
      <c r="I783" s="547">
        <f t="shared" ref="I783:I846" si="25">F783-H783</f>
        <v>221190</v>
      </c>
      <c r="J783" s="547">
        <v>48661.8</v>
      </c>
      <c r="K783" s="547">
        <v>0</v>
      </c>
      <c r="L783" s="547">
        <v>24330.9</v>
      </c>
      <c r="M783" s="547">
        <v>148197.30000000002</v>
      </c>
      <c r="N783" s="547">
        <v>0</v>
      </c>
      <c r="O783" s="547">
        <v>0</v>
      </c>
      <c r="P783" s="547">
        <v>0</v>
      </c>
      <c r="Q783" s="547">
        <v>0</v>
      </c>
      <c r="R783" s="547">
        <v>0</v>
      </c>
      <c r="S783" s="547">
        <v>0</v>
      </c>
      <c r="T783" s="547">
        <v>0</v>
      </c>
      <c r="U783" s="547">
        <v>0</v>
      </c>
      <c r="W783" s="528"/>
      <c r="X783" s="549"/>
      <c r="Y783" s="549"/>
      <c r="Z783" s="549"/>
      <c r="AA783" s="549"/>
      <c r="AB783" s="549"/>
      <c r="AC783" s="549"/>
      <c r="AD783" s="549"/>
      <c r="AE783" s="549"/>
      <c r="AF783" s="549"/>
      <c r="AG783" s="549"/>
      <c r="AH783" s="549"/>
    </row>
    <row r="784" spans="2:34" x14ac:dyDescent="0.2">
      <c r="B784" s="374" t="s">
        <v>266</v>
      </c>
      <c r="C784" s="376" t="s">
        <v>656</v>
      </c>
      <c r="D784" s="375" t="s">
        <v>138</v>
      </c>
      <c r="E784" s="376" t="s">
        <v>280</v>
      </c>
      <c r="F784" s="548">
        <v>2677985</v>
      </c>
      <c r="G784" s="547">
        <f t="shared" si="24"/>
        <v>0</v>
      </c>
      <c r="H784" s="547">
        <v>0</v>
      </c>
      <c r="I784" s="547">
        <f t="shared" si="25"/>
        <v>2677985</v>
      </c>
      <c r="J784" s="547">
        <v>589156.69999999995</v>
      </c>
      <c r="K784" s="547">
        <v>0</v>
      </c>
      <c r="L784" s="547">
        <v>0</v>
      </c>
      <c r="M784" s="547">
        <v>0</v>
      </c>
      <c r="N784" s="547">
        <v>321358.2</v>
      </c>
      <c r="O784" s="547">
        <v>26779.850000000002</v>
      </c>
      <c r="P784" s="547">
        <v>1713910.4000000001</v>
      </c>
      <c r="Q784" s="547">
        <v>26779.850000000002</v>
      </c>
      <c r="R784" s="547">
        <v>0</v>
      </c>
      <c r="S784" s="547">
        <v>0</v>
      </c>
      <c r="T784" s="547">
        <v>0</v>
      </c>
      <c r="U784" s="547">
        <v>0</v>
      </c>
      <c r="W784" s="528"/>
      <c r="X784" s="549"/>
      <c r="Y784" s="549"/>
      <c r="Z784" s="549"/>
      <c r="AA784" s="549"/>
      <c r="AB784" s="549"/>
      <c r="AC784" s="549"/>
      <c r="AD784" s="549"/>
      <c r="AE784" s="549"/>
      <c r="AF784" s="549"/>
      <c r="AG784" s="549"/>
      <c r="AH784" s="549"/>
    </row>
    <row r="785" spans="2:23" x14ac:dyDescent="0.2">
      <c r="B785" s="374" t="s">
        <v>266</v>
      </c>
      <c r="C785" s="376" t="s">
        <v>656</v>
      </c>
      <c r="D785" s="375" t="s">
        <v>138</v>
      </c>
      <c r="E785" s="376" t="s">
        <v>280</v>
      </c>
      <c r="F785" s="548">
        <v>1</v>
      </c>
      <c r="G785" s="547">
        <f t="shared" si="24"/>
        <v>1</v>
      </c>
      <c r="H785" s="547">
        <v>0</v>
      </c>
      <c r="I785" s="547">
        <f t="shared" si="25"/>
        <v>1</v>
      </c>
      <c r="J785" s="547">
        <v>1</v>
      </c>
      <c r="K785" s="547">
        <v>0</v>
      </c>
      <c r="L785" s="547">
        <v>0</v>
      </c>
      <c r="M785" s="547">
        <v>0</v>
      </c>
      <c r="N785" s="547">
        <v>0</v>
      </c>
      <c r="O785" s="547">
        <v>0</v>
      </c>
      <c r="P785" s="547">
        <v>0</v>
      </c>
      <c r="Q785" s="547">
        <v>0</v>
      </c>
      <c r="R785" s="547">
        <v>0</v>
      </c>
      <c r="S785" s="547">
        <v>0</v>
      </c>
      <c r="T785" s="547">
        <v>0</v>
      </c>
      <c r="U785" s="547">
        <v>0</v>
      </c>
    </row>
    <row r="786" spans="2:23" x14ac:dyDescent="0.2">
      <c r="B786" s="374" t="s">
        <v>266</v>
      </c>
      <c r="C786" s="376" t="s">
        <v>656</v>
      </c>
      <c r="D786" s="375" t="s">
        <v>138</v>
      </c>
      <c r="E786" s="376" t="s">
        <v>280</v>
      </c>
      <c r="F786" s="548">
        <v>417960</v>
      </c>
      <c r="G786" s="547">
        <f t="shared" si="24"/>
        <v>0</v>
      </c>
      <c r="H786" s="547">
        <v>0</v>
      </c>
      <c r="I786" s="547">
        <f t="shared" si="25"/>
        <v>417960</v>
      </c>
      <c r="J786" s="547">
        <v>34830</v>
      </c>
      <c r="K786" s="547">
        <v>34830</v>
      </c>
      <c r="L786" s="547">
        <v>34830</v>
      </c>
      <c r="M786" s="547">
        <v>34830</v>
      </c>
      <c r="N786" s="547">
        <v>34830</v>
      </c>
      <c r="O786" s="547">
        <v>34830</v>
      </c>
      <c r="P786" s="547">
        <v>34830</v>
      </c>
      <c r="Q786" s="547">
        <v>34830</v>
      </c>
      <c r="R786" s="547">
        <v>34830</v>
      </c>
      <c r="S786" s="547">
        <v>34830</v>
      </c>
      <c r="T786" s="547">
        <v>34830</v>
      </c>
      <c r="U786" s="547">
        <v>34830</v>
      </c>
    </row>
    <row r="787" spans="2:23" x14ac:dyDescent="0.2">
      <c r="B787" s="374" t="s">
        <v>266</v>
      </c>
      <c r="C787" s="376" t="s">
        <v>656</v>
      </c>
      <c r="D787" s="375" t="s">
        <v>138</v>
      </c>
      <c r="E787" s="376" t="s">
        <v>280</v>
      </c>
      <c r="F787" s="548">
        <v>11999999</v>
      </c>
      <c r="G787" s="547">
        <f t="shared" si="24"/>
        <v>0</v>
      </c>
      <c r="H787" s="547">
        <v>0</v>
      </c>
      <c r="I787" s="547">
        <f t="shared" si="25"/>
        <v>11999999</v>
      </c>
      <c r="J787" s="547">
        <v>999999.91666666663</v>
      </c>
      <c r="K787" s="547">
        <v>999999.91666666663</v>
      </c>
      <c r="L787" s="547">
        <v>999999.91666666663</v>
      </c>
      <c r="M787" s="547">
        <v>999999.91666666663</v>
      </c>
      <c r="N787" s="547">
        <v>999999.91666666663</v>
      </c>
      <c r="O787" s="547">
        <v>999999.91666666663</v>
      </c>
      <c r="P787" s="547">
        <v>999999.91666666663</v>
      </c>
      <c r="Q787" s="547">
        <v>999999.91666666663</v>
      </c>
      <c r="R787" s="547">
        <v>999999.91666666663</v>
      </c>
      <c r="S787" s="547">
        <v>999999.91666666663</v>
      </c>
      <c r="T787" s="547">
        <v>999999.91666666663</v>
      </c>
      <c r="U787" s="547">
        <v>999999.91666666663</v>
      </c>
      <c r="W787" s="528">
        <f>I787/12</f>
        <v>999999.91666666663</v>
      </c>
    </row>
    <row r="788" spans="2:23" x14ac:dyDescent="0.2">
      <c r="B788" s="374" t="s">
        <v>266</v>
      </c>
      <c r="C788" s="376" t="s">
        <v>657</v>
      </c>
      <c r="D788" s="375" t="s">
        <v>585</v>
      </c>
      <c r="E788" s="376" t="s">
        <v>280</v>
      </c>
      <c r="F788" s="548">
        <v>1999998</v>
      </c>
      <c r="G788" s="547">
        <f t="shared" si="24"/>
        <v>0</v>
      </c>
      <c r="H788" s="547">
        <v>0</v>
      </c>
      <c r="I788" s="547">
        <f t="shared" si="25"/>
        <v>1999998</v>
      </c>
      <c r="J788" s="547"/>
      <c r="K788" s="547"/>
      <c r="L788" s="547"/>
      <c r="M788" s="547"/>
      <c r="N788" s="547"/>
      <c r="O788" s="547"/>
      <c r="P788" s="547"/>
      <c r="Q788" s="547"/>
      <c r="R788" s="547"/>
      <c r="S788" s="547"/>
      <c r="T788" s="547"/>
      <c r="U788" s="547"/>
    </row>
    <row r="789" spans="2:23" x14ac:dyDescent="0.2">
      <c r="B789" s="374" t="s">
        <v>266</v>
      </c>
      <c r="C789" s="376" t="s">
        <v>657</v>
      </c>
      <c r="D789" s="375" t="s">
        <v>585</v>
      </c>
      <c r="E789" s="376" t="s">
        <v>280</v>
      </c>
      <c r="F789" s="548">
        <v>1</v>
      </c>
      <c r="G789" s="547">
        <f t="shared" si="24"/>
        <v>1</v>
      </c>
      <c r="H789" s="547">
        <v>0</v>
      </c>
      <c r="I789" s="547">
        <f t="shared" si="25"/>
        <v>1</v>
      </c>
      <c r="J789" s="547"/>
      <c r="K789" s="547"/>
      <c r="L789" s="547"/>
      <c r="M789" s="547"/>
      <c r="N789" s="547"/>
      <c r="O789" s="547"/>
      <c r="P789" s="547"/>
      <c r="Q789" s="547"/>
      <c r="R789" s="547"/>
      <c r="S789" s="547"/>
      <c r="T789" s="547"/>
      <c r="U789" s="547"/>
    </row>
    <row r="790" spans="2:23" x14ac:dyDescent="0.2">
      <c r="B790" s="374" t="s">
        <v>266</v>
      </c>
      <c r="C790" s="376" t="s">
        <v>658</v>
      </c>
      <c r="D790" s="375" t="s">
        <v>198</v>
      </c>
      <c r="E790" s="376" t="s">
        <v>280</v>
      </c>
      <c r="F790" s="548">
        <v>1756236</v>
      </c>
      <c r="G790" s="547">
        <f t="shared" si="24"/>
        <v>0</v>
      </c>
      <c r="H790" s="547">
        <v>1756236</v>
      </c>
      <c r="I790" s="547">
        <f t="shared" si="25"/>
        <v>0</v>
      </c>
      <c r="J790" s="547"/>
      <c r="K790" s="547"/>
      <c r="L790" s="547"/>
      <c r="M790" s="547"/>
      <c r="N790" s="547"/>
      <c r="O790" s="547"/>
      <c r="P790" s="547"/>
      <c r="Q790" s="547"/>
      <c r="R790" s="547"/>
      <c r="S790" s="547"/>
      <c r="T790" s="547"/>
      <c r="U790" s="547"/>
    </row>
    <row r="791" spans="2:23" x14ac:dyDescent="0.2">
      <c r="B791" s="374" t="s">
        <v>266</v>
      </c>
      <c r="C791" s="376" t="s">
        <v>658</v>
      </c>
      <c r="D791" s="375" t="s">
        <v>198</v>
      </c>
      <c r="E791" s="376" t="s">
        <v>280</v>
      </c>
      <c r="F791" s="548">
        <v>1</v>
      </c>
      <c r="G791" s="547">
        <f t="shared" si="24"/>
        <v>1</v>
      </c>
      <c r="H791" s="547">
        <v>1</v>
      </c>
      <c r="I791" s="547">
        <f t="shared" si="25"/>
        <v>0</v>
      </c>
      <c r="J791" s="547"/>
      <c r="K791" s="547"/>
      <c r="L791" s="547"/>
      <c r="M791" s="547"/>
      <c r="N791" s="547"/>
      <c r="O791" s="547"/>
      <c r="P791" s="547"/>
      <c r="Q791" s="547"/>
      <c r="R791" s="547"/>
      <c r="S791" s="547"/>
      <c r="T791" s="547"/>
      <c r="U791" s="547"/>
    </row>
    <row r="792" spans="2:23" x14ac:dyDescent="0.2">
      <c r="B792" s="374" t="s">
        <v>266</v>
      </c>
      <c r="C792" s="376" t="s">
        <v>659</v>
      </c>
      <c r="D792" s="375" t="s">
        <v>181</v>
      </c>
      <c r="E792" s="376" t="s">
        <v>280</v>
      </c>
      <c r="F792" s="548">
        <v>1464000</v>
      </c>
      <c r="G792" s="547">
        <f t="shared" si="24"/>
        <v>0</v>
      </c>
      <c r="H792" s="547">
        <v>1464000</v>
      </c>
      <c r="I792" s="547">
        <f t="shared" si="25"/>
        <v>0</v>
      </c>
      <c r="J792" s="547"/>
      <c r="K792" s="547"/>
      <c r="L792" s="547"/>
      <c r="M792" s="547"/>
      <c r="N792" s="547"/>
      <c r="O792" s="547"/>
      <c r="P792" s="547"/>
      <c r="Q792" s="547"/>
      <c r="R792" s="547"/>
      <c r="S792" s="547"/>
      <c r="T792" s="547"/>
      <c r="U792" s="547"/>
    </row>
    <row r="793" spans="2:23" x14ac:dyDescent="0.2">
      <c r="B793" s="374" t="s">
        <v>266</v>
      </c>
      <c r="C793" s="376" t="s">
        <v>659</v>
      </c>
      <c r="D793" s="375" t="s">
        <v>181</v>
      </c>
      <c r="E793" s="376" t="s">
        <v>280</v>
      </c>
      <c r="F793" s="548">
        <v>150200</v>
      </c>
      <c r="G793" s="547">
        <f t="shared" si="24"/>
        <v>0</v>
      </c>
      <c r="H793" s="547">
        <v>150200</v>
      </c>
      <c r="I793" s="547">
        <f t="shared" si="25"/>
        <v>0</v>
      </c>
      <c r="J793" s="547"/>
      <c r="K793" s="547"/>
      <c r="L793" s="547"/>
      <c r="M793" s="547"/>
      <c r="N793" s="547"/>
      <c r="O793" s="547"/>
      <c r="P793" s="547"/>
      <c r="Q793" s="547"/>
      <c r="R793" s="547"/>
      <c r="S793" s="547"/>
      <c r="T793" s="547"/>
      <c r="U793" s="547"/>
    </row>
    <row r="794" spans="2:23" x14ac:dyDescent="0.2">
      <c r="B794" s="374" t="s">
        <v>266</v>
      </c>
      <c r="C794" s="376" t="s">
        <v>659</v>
      </c>
      <c r="D794" s="375" t="s">
        <v>181</v>
      </c>
      <c r="E794" s="376" t="s">
        <v>280</v>
      </c>
      <c r="F794" s="548">
        <v>236000</v>
      </c>
      <c r="G794" s="547">
        <f t="shared" si="24"/>
        <v>0</v>
      </c>
      <c r="H794" s="547">
        <v>235999.99999999997</v>
      </c>
      <c r="I794" s="547">
        <f t="shared" si="25"/>
        <v>0</v>
      </c>
      <c r="J794" s="547"/>
      <c r="K794" s="547"/>
      <c r="L794" s="547"/>
      <c r="M794" s="547"/>
      <c r="N794" s="547"/>
      <c r="O794" s="547"/>
      <c r="P794" s="547"/>
      <c r="Q794" s="547"/>
      <c r="R794" s="547"/>
      <c r="S794" s="547"/>
      <c r="T794" s="547"/>
      <c r="U794" s="547"/>
    </row>
    <row r="795" spans="2:23" x14ac:dyDescent="0.2">
      <c r="B795" s="374" t="s">
        <v>266</v>
      </c>
      <c r="C795" s="376" t="s">
        <v>660</v>
      </c>
      <c r="D795" s="375" t="s">
        <v>183</v>
      </c>
      <c r="E795" s="376" t="s">
        <v>280</v>
      </c>
      <c r="F795" s="548">
        <v>2794245</v>
      </c>
      <c r="G795" s="547">
        <f t="shared" si="24"/>
        <v>0</v>
      </c>
      <c r="H795" s="547">
        <v>2794245</v>
      </c>
      <c r="I795" s="547">
        <f t="shared" si="25"/>
        <v>0</v>
      </c>
      <c r="J795" s="547"/>
      <c r="K795" s="547"/>
      <c r="L795" s="547"/>
      <c r="M795" s="547"/>
      <c r="N795" s="547"/>
      <c r="O795" s="547"/>
      <c r="P795" s="547"/>
      <c r="Q795" s="547"/>
      <c r="R795" s="547"/>
      <c r="S795" s="547"/>
      <c r="T795" s="547"/>
      <c r="U795" s="547"/>
    </row>
    <row r="796" spans="2:23" x14ac:dyDescent="0.2">
      <c r="B796" s="374" t="s">
        <v>266</v>
      </c>
      <c r="C796" s="376" t="s">
        <v>661</v>
      </c>
      <c r="D796" s="375" t="s">
        <v>142</v>
      </c>
      <c r="E796" s="376" t="s">
        <v>280</v>
      </c>
      <c r="F796" s="548">
        <v>1</v>
      </c>
      <c r="G796" s="547">
        <f t="shared" si="24"/>
        <v>1</v>
      </c>
      <c r="H796" s="547">
        <v>0</v>
      </c>
      <c r="I796" s="547">
        <f t="shared" si="25"/>
        <v>1</v>
      </c>
      <c r="J796" s="547"/>
      <c r="K796" s="547"/>
      <c r="L796" s="547"/>
      <c r="M796" s="547"/>
      <c r="N796" s="547"/>
      <c r="O796" s="547"/>
      <c r="P796" s="547"/>
      <c r="Q796" s="547"/>
      <c r="R796" s="547"/>
      <c r="S796" s="547"/>
      <c r="T796" s="547"/>
      <c r="U796" s="547"/>
    </row>
    <row r="797" spans="2:23" x14ac:dyDescent="0.2">
      <c r="B797" s="374" t="s">
        <v>266</v>
      </c>
      <c r="C797" s="376" t="s">
        <v>661</v>
      </c>
      <c r="D797" s="375" t="s">
        <v>142</v>
      </c>
      <c r="E797" s="376" t="s">
        <v>280</v>
      </c>
      <c r="F797" s="548">
        <v>1</v>
      </c>
      <c r="G797" s="547">
        <f t="shared" si="24"/>
        <v>1</v>
      </c>
      <c r="H797" s="547">
        <v>0</v>
      </c>
      <c r="I797" s="547">
        <f t="shared" si="25"/>
        <v>1</v>
      </c>
      <c r="J797" s="547"/>
      <c r="K797" s="547"/>
      <c r="L797" s="547"/>
      <c r="M797" s="547"/>
      <c r="N797" s="547"/>
      <c r="O797" s="547"/>
      <c r="P797" s="547"/>
      <c r="Q797" s="547"/>
      <c r="R797" s="547"/>
      <c r="S797" s="547"/>
      <c r="T797" s="547"/>
      <c r="U797" s="547"/>
    </row>
    <row r="798" spans="2:23" x14ac:dyDescent="0.2">
      <c r="B798" s="374" t="s">
        <v>266</v>
      </c>
      <c r="C798" s="376" t="s">
        <v>662</v>
      </c>
      <c r="D798" s="375" t="s">
        <v>142</v>
      </c>
      <c r="E798" s="376" t="s">
        <v>280</v>
      </c>
      <c r="F798" s="548">
        <v>1</v>
      </c>
      <c r="G798" s="547">
        <f t="shared" si="24"/>
        <v>1</v>
      </c>
      <c r="H798" s="547">
        <v>0</v>
      </c>
      <c r="I798" s="547">
        <f t="shared" si="25"/>
        <v>1</v>
      </c>
      <c r="J798" s="547"/>
      <c r="K798" s="547"/>
      <c r="L798" s="547"/>
      <c r="M798" s="547"/>
      <c r="N798" s="547"/>
      <c r="O798" s="547"/>
      <c r="P798" s="547"/>
      <c r="Q798" s="547"/>
      <c r="R798" s="547"/>
      <c r="S798" s="547"/>
      <c r="T798" s="547"/>
      <c r="U798" s="547"/>
    </row>
    <row r="799" spans="2:23" x14ac:dyDescent="0.2">
      <c r="B799" s="374" t="s">
        <v>266</v>
      </c>
      <c r="C799" s="376" t="s">
        <v>663</v>
      </c>
      <c r="D799" s="375" t="s">
        <v>585</v>
      </c>
      <c r="E799" s="376" t="s">
        <v>280</v>
      </c>
      <c r="F799" s="548">
        <v>1</v>
      </c>
      <c r="G799" s="547">
        <f t="shared" si="24"/>
        <v>1</v>
      </c>
      <c r="H799" s="547">
        <v>0</v>
      </c>
      <c r="I799" s="547">
        <f t="shared" si="25"/>
        <v>1</v>
      </c>
      <c r="J799" s="547"/>
      <c r="K799" s="547"/>
      <c r="L799" s="547"/>
      <c r="M799" s="547"/>
      <c r="N799" s="547"/>
      <c r="O799" s="547"/>
      <c r="P799" s="547"/>
      <c r="Q799" s="547"/>
      <c r="R799" s="547"/>
      <c r="S799" s="547"/>
      <c r="T799" s="547"/>
      <c r="U799" s="547"/>
    </row>
    <row r="800" spans="2:23" x14ac:dyDescent="0.2">
      <c r="B800" s="374" t="s">
        <v>266</v>
      </c>
      <c r="C800" s="376" t="s">
        <v>664</v>
      </c>
      <c r="D800" s="375" t="s">
        <v>138</v>
      </c>
      <c r="E800" s="376" t="s">
        <v>280</v>
      </c>
      <c r="F800" s="548">
        <v>11000000</v>
      </c>
      <c r="G800" s="547">
        <f t="shared" si="24"/>
        <v>0</v>
      </c>
      <c r="H800" s="547">
        <v>0</v>
      </c>
      <c r="I800" s="547">
        <f t="shared" si="25"/>
        <v>11000000</v>
      </c>
      <c r="J800" s="547"/>
      <c r="K800" s="547"/>
      <c r="L800" s="547"/>
      <c r="M800" s="547"/>
      <c r="N800" s="547"/>
      <c r="O800" s="547"/>
      <c r="P800" s="547"/>
      <c r="Q800" s="547"/>
      <c r="R800" s="547"/>
      <c r="S800" s="547"/>
      <c r="T800" s="547"/>
      <c r="U800" s="547"/>
    </row>
    <row r="801" spans="2:21" x14ac:dyDescent="0.2">
      <c r="B801" s="374" t="s">
        <v>266</v>
      </c>
      <c r="C801" s="376" t="s">
        <v>664</v>
      </c>
      <c r="D801" s="375" t="s">
        <v>138</v>
      </c>
      <c r="E801" s="376" t="s">
        <v>280</v>
      </c>
      <c r="F801" s="548">
        <v>5999997</v>
      </c>
      <c r="G801" s="547">
        <f t="shared" si="24"/>
        <v>0</v>
      </c>
      <c r="H801" s="547">
        <v>0</v>
      </c>
      <c r="I801" s="547">
        <f t="shared" si="25"/>
        <v>5999997</v>
      </c>
      <c r="J801" s="547"/>
      <c r="K801" s="547"/>
      <c r="L801" s="547"/>
      <c r="M801" s="547"/>
      <c r="N801" s="547"/>
      <c r="O801" s="547"/>
      <c r="P801" s="547"/>
      <c r="Q801" s="547"/>
      <c r="R801" s="547"/>
      <c r="S801" s="547"/>
      <c r="T801" s="547"/>
      <c r="U801" s="547"/>
    </row>
    <row r="802" spans="2:21" x14ac:dyDescent="0.2">
      <c r="B802" s="374" t="s">
        <v>266</v>
      </c>
      <c r="C802" s="376" t="s">
        <v>665</v>
      </c>
      <c r="D802" s="375" t="s">
        <v>142</v>
      </c>
      <c r="E802" s="376" t="s">
        <v>280</v>
      </c>
      <c r="F802" s="548">
        <v>37190828</v>
      </c>
      <c r="G802" s="547">
        <f t="shared" si="24"/>
        <v>0</v>
      </c>
      <c r="H802" s="547">
        <v>5287775.5436510425</v>
      </c>
      <c r="I802" s="547">
        <f t="shared" si="25"/>
        <v>31903052.456348956</v>
      </c>
      <c r="J802" s="547"/>
      <c r="K802" s="547"/>
      <c r="L802" s="547"/>
      <c r="M802" s="547"/>
      <c r="N802" s="547"/>
      <c r="O802" s="547"/>
      <c r="P802" s="547"/>
      <c r="Q802" s="547"/>
      <c r="R802" s="547"/>
      <c r="S802" s="547"/>
      <c r="T802" s="547"/>
      <c r="U802" s="547"/>
    </row>
    <row r="803" spans="2:21" x14ac:dyDescent="0.2">
      <c r="B803" s="374" t="s">
        <v>266</v>
      </c>
      <c r="C803" s="376" t="s">
        <v>665</v>
      </c>
      <c r="D803" s="375" t="s">
        <v>142</v>
      </c>
      <c r="E803" s="376" t="s">
        <v>280</v>
      </c>
      <c r="F803" s="548">
        <v>85979</v>
      </c>
      <c r="G803" s="547">
        <f t="shared" si="24"/>
        <v>0</v>
      </c>
      <c r="H803" s="547">
        <v>12224.456348957141</v>
      </c>
      <c r="I803" s="547">
        <f t="shared" si="25"/>
        <v>73754.543651042855</v>
      </c>
      <c r="J803" s="547"/>
      <c r="K803" s="547"/>
      <c r="L803" s="547"/>
      <c r="M803" s="547"/>
      <c r="N803" s="547"/>
      <c r="O803" s="547"/>
      <c r="P803" s="547"/>
      <c r="Q803" s="547"/>
      <c r="R803" s="547"/>
      <c r="S803" s="547"/>
      <c r="T803" s="547"/>
      <c r="U803" s="547"/>
    </row>
    <row r="804" spans="2:21" x14ac:dyDescent="0.2">
      <c r="B804" s="374" t="s">
        <v>266</v>
      </c>
      <c r="C804" s="376" t="s">
        <v>666</v>
      </c>
      <c r="D804" s="375" t="s">
        <v>181</v>
      </c>
      <c r="E804" s="376" t="s">
        <v>280</v>
      </c>
      <c r="F804" s="548">
        <v>2186741</v>
      </c>
      <c r="G804" s="547">
        <f t="shared" si="24"/>
        <v>0</v>
      </c>
      <c r="H804" s="547">
        <v>2186741</v>
      </c>
      <c r="I804" s="547">
        <f t="shared" si="25"/>
        <v>0</v>
      </c>
      <c r="J804" s="547"/>
      <c r="K804" s="547"/>
      <c r="L804" s="547"/>
      <c r="M804" s="547"/>
      <c r="N804" s="547"/>
      <c r="O804" s="547"/>
      <c r="P804" s="547"/>
      <c r="Q804" s="547"/>
      <c r="R804" s="547"/>
      <c r="S804" s="547"/>
      <c r="T804" s="547"/>
      <c r="U804" s="547"/>
    </row>
    <row r="805" spans="2:21" x14ac:dyDescent="0.2">
      <c r="B805" s="374" t="s">
        <v>266</v>
      </c>
      <c r="C805" s="376" t="s">
        <v>667</v>
      </c>
      <c r="D805" s="375" t="s">
        <v>138</v>
      </c>
      <c r="E805" s="376" t="s">
        <v>280</v>
      </c>
      <c r="F805" s="548">
        <v>1</v>
      </c>
      <c r="G805" s="547">
        <f t="shared" si="24"/>
        <v>1</v>
      </c>
      <c r="H805" s="547">
        <v>0</v>
      </c>
      <c r="I805" s="547">
        <f t="shared" si="25"/>
        <v>1</v>
      </c>
      <c r="J805" s="547"/>
      <c r="K805" s="547"/>
      <c r="L805" s="547"/>
      <c r="M805" s="547"/>
      <c r="N805" s="547"/>
      <c r="O805" s="547"/>
      <c r="P805" s="547"/>
      <c r="Q805" s="547"/>
      <c r="R805" s="547"/>
      <c r="S805" s="547"/>
      <c r="T805" s="547"/>
      <c r="U805" s="547"/>
    </row>
    <row r="806" spans="2:21" x14ac:dyDescent="0.2">
      <c r="B806" s="374" t="s">
        <v>266</v>
      </c>
      <c r="C806" s="376" t="s">
        <v>667</v>
      </c>
      <c r="D806" s="375" t="s">
        <v>138</v>
      </c>
      <c r="E806" s="376" t="s">
        <v>280</v>
      </c>
      <c r="F806" s="548">
        <v>1927</v>
      </c>
      <c r="G806" s="547">
        <f t="shared" si="24"/>
        <v>0</v>
      </c>
      <c r="H806" s="547">
        <v>0</v>
      </c>
      <c r="I806" s="547">
        <f t="shared" si="25"/>
        <v>1927</v>
      </c>
      <c r="J806" s="547"/>
      <c r="K806" s="547"/>
      <c r="L806" s="547"/>
      <c r="M806" s="547"/>
      <c r="N806" s="547"/>
      <c r="O806" s="547"/>
      <c r="P806" s="547"/>
      <c r="Q806" s="547"/>
      <c r="R806" s="547"/>
      <c r="S806" s="547"/>
      <c r="T806" s="547"/>
      <c r="U806" s="547"/>
    </row>
    <row r="807" spans="2:21" x14ac:dyDescent="0.2">
      <c r="B807" s="374" t="s">
        <v>266</v>
      </c>
      <c r="C807" s="376" t="s">
        <v>667</v>
      </c>
      <c r="D807" s="375" t="s">
        <v>138</v>
      </c>
      <c r="E807" s="376" t="s">
        <v>280</v>
      </c>
      <c r="F807" s="548">
        <v>352583</v>
      </c>
      <c r="G807" s="547">
        <f t="shared" si="24"/>
        <v>0</v>
      </c>
      <c r="H807" s="547">
        <v>0</v>
      </c>
      <c r="I807" s="547">
        <f t="shared" si="25"/>
        <v>352583</v>
      </c>
      <c r="J807" s="547"/>
      <c r="K807" s="547"/>
      <c r="L807" s="547"/>
      <c r="M807" s="547"/>
      <c r="N807" s="547"/>
      <c r="O807" s="547"/>
      <c r="P807" s="547"/>
      <c r="Q807" s="547"/>
      <c r="R807" s="547"/>
      <c r="S807" s="547"/>
      <c r="T807" s="547"/>
      <c r="U807" s="547"/>
    </row>
    <row r="808" spans="2:21" x14ac:dyDescent="0.2">
      <c r="B808" s="374" t="s">
        <v>266</v>
      </c>
      <c r="C808" s="376" t="s">
        <v>668</v>
      </c>
      <c r="D808" s="375" t="s">
        <v>138</v>
      </c>
      <c r="E808" s="376" t="s">
        <v>280</v>
      </c>
      <c r="F808" s="548">
        <v>100000</v>
      </c>
      <c r="G808" s="547">
        <f t="shared" si="24"/>
        <v>0</v>
      </c>
      <c r="H808" s="547">
        <v>0</v>
      </c>
      <c r="I808" s="547">
        <f t="shared" si="25"/>
        <v>100000</v>
      </c>
      <c r="J808" s="547"/>
      <c r="K808" s="547"/>
      <c r="L808" s="547"/>
      <c r="M808" s="547"/>
      <c r="N808" s="547"/>
      <c r="O808" s="547"/>
      <c r="P808" s="547"/>
      <c r="Q808" s="547"/>
      <c r="R808" s="547"/>
      <c r="S808" s="547"/>
      <c r="T808" s="547"/>
      <c r="U808" s="547"/>
    </row>
    <row r="809" spans="2:21" x14ac:dyDescent="0.2">
      <c r="B809" s="374" t="s">
        <v>266</v>
      </c>
      <c r="C809" s="376" t="s">
        <v>669</v>
      </c>
      <c r="D809" s="375" t="s">
        <v>138</v>
      </c>
      <c r="E809" s="376" t="s">
        <v>280</v>
      </c>
      <c r="F809" s="548">
        <v>1</v>
      </c>
      <c r="G809" s="547">
        <f t="shared" si="24"/>
        <v>1</v>
      </c>
      <c r="H809" s="547">
        <v>0</v>
      </c>
      <c r="I809" s="547">
        <f t="shared" si="25"/>
        <v>1</v>
      </c>
      <c r="J809" s="547"/>
      <c r="K809" s="547"/>
      <c r="L809" s="547"/>
      <c r="M809" s="547"/>
      <c r="N809" s="547"/>
      <c r="O809" s="547"/>
      <c r="P809" s="547"/>
      <c r="Q809" s="547"/>
      <c r="R809" s="547"/>
      <c r="S809" s="547"/>
      <c r="T809" s="547"/>
      <c r="U809" s="547"/>
    </row>
    <row r="810" spans="2:21" x14ac:dyDescent="0.2">
      <c r="B810" s="374" t="s">
        <v>266</v>
      </c>
      <c r="C810" s="376" t="s">
        <v>670</v>
      </c>
      <c r="D810" s="375" t="s">
        <v>142</v>
      </c>
      <c r="E810" s="376" t="s">
        <v>280</v>
      </c>
      <c r="F810" s="548">
        <v>15970562</v>
      </c>
      <c r="G810" s="547">
        <f t="shared" si="24"/>
        <v>0</v>
      </c>
      <c r="H810" s="547">
        <v>0</v>
      </c>
      <c r="I810" s="547">
        <f t="shared" si="25"/>
        <v>15970562</v>
      </c>
      <c r="J810" s="547"/>
      <c r="K810" s="547"/>
      <c r="L810" s="547"/>
      <c r="M810" s="547"/>
      <c r="N810" s="547"/>
      <c r="O810" s="547"/>
      <c r="P810" s="547"/>
      <c r="Q810" s="547"/>
      <c r="R810" s="547"/>
      <c r="S810" s="547"/>
      <c r="T810" s="547"/>
      <c r="U810" s="547"/>
    </row>
    <row r="811" spans="2:21" x14ac:dyDescent="0.2">
      <c r="B811" s="374" t="s">
        <v>266</v>
      </c>
      <c r="C811" s="376" t="s">
        <v>671</v>
      </c>
      <c r="D811" s="375" t="s">
        <v>138</v>
      </c>
      <c r="E811" s="376" t="s">
        <v>268</v>
      </c>
      <c r="F811" s="548">
        <v>1</v>
      </c>
      <c r="G811" s="547">
        <f t="shared" si="24"/>
        <v>1</v>
      </c>
      <c r="H811" s="547">
        <v>0</v>
      </c>
      <c r="I811" s="547">
        <f t="shared" si="25"/>
        <v>1</v>
      </c>
      <c r="J811" s="547"/>
      <c r="K811" s="547"/>
      <c r="L811" s="547"/>
      <c r="M811" s="547"/>
      <c r="N811" s="547"/>
      <c r="O811" s="547"/>
      <c r="P811" s="547"/>
      <c r="Q811" s="547"/>
      <c r="R811" s="547"/>
      <c r="S811" s="547"/>
      <c r="T811" s="547"/>
      <c r="U811" s="547"/>
    </row>
    <row r="812" spans="2:21" x14ac:dyDescent="0.2">
      <c r="B812" s="374" t="s">
        <v>266</v>
      </c>
      <c r="C812" s="376" t="s">
        <v>672</v>
      </c>
      <c r="D812" s="375" t="s">
        <v>142</v>
      </c>
      <c r="E812" s="376" t="s">
        <v>322</v>
      </c>
      <c r="F812" s="548">
        <v>1</v>
      </c>
      <c r="G812" s="547">
        <f t="shared" ref="G812:G875" si="26">IF(F812&lt;1000,F812,F812*$BC$44)</f>
        <v>1</v>
      </c>
      <c r="H812" s="547">
        <v>0</v>
      </c>
      <c r="I812" s="547">
        <f t="shared" si="25"/>
        <v>1</v>
      </c>
      <c r="J812" s="547"/>
      <c r="K812" s="547"/>
      <c r="L812" s="547"/>
      <c r="M812" s="547"/>
      <c r="N812" s="547"/>
      <c r="O812" s="547"/>
      <c r="P812" s="547"/>
      <c r="Q812" s="547"/>
      <c r="R812" s="547"/>
      <c r="S812" s="547"/>
      <c r="T812" s="547"/>
      <c r="U812" s="547"/>
    </row>
    <row r="813" spans="2:21" x14ac:dyDescent="0.2">
      <c r="B813" s="374" t="s">
        <v>266</v>
      </c>
      <c r="C813" s="376" t="s">
        <v>673</v>
      </c>
      <c r="D813" s="375" t="s">
        <v>138</v>
      </c>
      <c r="E813" s="376" t="s">
        <v>322</v>
      </c>
      <c r="F813" s="548">
        <v>1</v>
      </c>
      <c r="G813" s="547">
        <f t="shared" si="26"/>
        <v>1</v>
      </c>
      <c r="H813" s="547">
        <v>0</v>
      </c>
      <c r="I813" s="547">
        <f t="shared" si="25"/>
        <v>1</v>
      </c>
      <c r="J813" s="547"/>
      <c r="K813" s="547"/>
      <c r="L813" s="547"/>
      <c r="M813" s="547"/>
      <c r="N813" s="547"/>
      <c r="O813" s="547"/>
      <c r="P813" s="547"/>
      <c r="Q813" s="547"/>
      <c r="R813" s="547"/>
      <c r="S813" s="547"/>
      <c r="T813" s="547"/>
      <c r="U813" s="547"/>
    </row>
    <row r="814" spans="2:21" x14ac:dyDescent="0.2">
      <c r="B814" s="374" t="s">
        <v>266</v>
      </c>
      <c r="C814" s="376" t="s">
        <v>674</v>
      </c>
      <c r="D814" s="375" t="s">
        <v>138</v>
      </c>
      <c r="E814" s="376" t="s">
        <v>322</v>
      </c>
      <c r="F814" s="548">
        <v>1</v>
      </c>
      <c r="G814" s="547">
        <f t="shared" si="26"/>
        <v>1</v>
      </c>
      <c r="H814" s="547">
        <v>0</v>
      </c>
      <c r="I814" s="547">
        <f t="shared" si="25"/>
        <v>1</v>
      </c>
      <c r="J814" s="547"/>
      <c r="K814" s="547"/>
      <c r="L814" s="547"/>
      <c r="M814" s="547"/>
      <c r="N814" s="547"/>
      <c r="O814" s="547"/>
      <c r="P814" s="547"/>
      <c r="Q814" s="547"/>
      <c r="R814" s="547"/>
      <c r="S814" s="547"/>
      <c r="T814" s="547"/>
      <c r="U814" s="547"/>
    </row>
    <row r="815" spans="2:21" x14ac:dyDescent="0.2">
      <c r="B815" s="374" t="s">
        <v>266</v>
      </c>
      <c r="C815" s="376" t="s">
        <v>675</v>
      </c>
      <c r="D815" s="375" t="s">
        <v>142</v>
      </c>
      <c r="E815" s="376" t="s">
        <v>322</v>
      </c>
      <c r="F815" s="548">
        <v>1</v>
      </c>
      <c r="G815" s="547">
        <f t="shared" si="26"/>
        <v>1</v>
      </c>
      <c r="H815" s="547">
        <v>0</v>
      </c>
      <c r="I815" s="547">
        <f t="shared" si="25"/>
        <v>1</v>
      </c>
      <c r="J815" s="547"/>
      <c r="K815" s="547"/>
      <c r="L815" s="547"/>
      <c r="M815" s="547"/>
      <c r="N815" s="547"/>
      <c r="O815" s="547"/>
      <c r="P815" s="547"/>
      <c r="Q815" s="547"/>
      <c r="R815" s="547"/>
      <c r="S815" s="547"/>
      <c r="T815" s="547"/>
      <c r="U815" s="547"/>
    </row>
    <row r="816" spans="2:21" x14ac:dyDescent="0.2">
      <c r="B816" s="374" t="s">
        <v>266</v>
      </c>
      <c r="C816" s="376" t="s">
        <v>676</v>
      </c>
      <c r="D816" s="375" t="s">
        <v>142</v>
      </c>
      <c r="E816" s="376" t="s">
        <v>270</v>
      </c>
      <c r="F816" s="548">
        <v>1</v>
      </c>
      <c r="G816" s="547">
        <f t="shared" si="26"/>
        <v>1</v>
      </c>
      <c r="H816" s="547">
        <v>0</v>
      </c>
      <c r="I816" s="547">
        <f t="shared" si="25"/>
        <v>1</v>
      </c>
      <c r="J816" s="547"/>
      <c r="K816" s="547"/>
      <c r="L816" s="547"/>
      <c r="M816" s="547"/>
      <c r="N816" s="547"/>
      <c r="O816" s="547"/>
      <c r="P816" s="547"/>
      <c r="Q816" s="547"/>
      <c r="R816" s="547"/>
      <c r="S816" s="547"/>
      <c r="T816" s="547"/>
      <c r="U816" s="547"/>
    </row>
    <row r="817" spans="2:21" x14ac:dyDescent="0.2">
      <c r="B817" s="374" t="s">
        <v>266</v>
      </c>
      <c r="C817" s="376" t="s">
        <v>677</v>
      </c>
      <c r="D817" s="375" t="s">
        <v>138</v>
      </c>
      <c r="E817" s="376" t="s">
        <v>270</v>
      </c>
      <c r="F817" s="548">
        <v>1</v>
      </c>
      <c r="G817" s="547">
        <f t="shared" si="26"/>
        <v>1</v>
      </c>
      <c r="H817" s="547">
        <v>0</v>
      </c>
      <c r="I817" s="547">
        <f t="shared" si="25"/>
        <v>1</v>
      </c>
      <c r="J817" s="547"/>
      <c r="K817" s="547"/>
      <c r="L817" s="547"/>
      <c r="M817" s="547"/>
      <c r="N817" s="547"/>
      <c r="O817" s="547"/>
      <c r="P817" s="547"/>
      <c r="Q817" s="547"/>
      <c r="R817" s="547"/>
      <c r="S817" s="547"/>
      <c r="T817" s="547"/>
      <c r="U817" s="547"/>
    </row>
    <row r="818" spans="2:21" x14ac:dyDescent="0.2">
      <c r="B818" s="374" t="s">
        <v>266</v>
      </c>
      <c r="C818" s="376" t="s">
        <v>678</v>
      </c>
      <c r="D818" s="375" t="s">
        <v>142</v>
      </c>
      <c r="E818" s="376" t="s">
        <v>270</v>
      </c>
      <c r="F818" s="548">
        <v>1</v>
      </c>
      <c r="G818" s="547">
        <f t="shared" si="26"/>
        <v>1</v>
      </c>
      <c r="H818" s="547">
        <v>0</v>
      </c>
      <c r="I818" s="547">
        <f t="shared" si="25"/>
        <v>1</v>
      </c>
      <c r="J818" s="547"/>
      <c r="K818" s="547"/>
      <c r="L818" s="547"/>
      <c r="M818" s="547"/>
      <c r="N818" s="547"/>
      <c r="O818" s="547"/>
      <c r="P818" s="547"/>
      <c r="Q818" s="547"/>
      <c r="R818" s="547"/>
      <c r="S818" s="547"/>
      <c r="T818" s="547"/>
      <c r="U818" s="547"/>
    </row>
    <row r="819" spans="2:21" x14ac:dyDescent="0.2">
      <c r="B819" s="374" t="s">
        <v>266</v>
      </c>
      <c r="C819" s="376" t="s">
        <v>678</v>
      </c>
      <c r="D819" s="375" t="s">
        <v>142</v>
      </c>
      <c r="E819" s="376" t="s">
        <v>270</v>
      </c>
      <c r="F819" s="548">
        <v>1</v>
      </c>
      <c r="G819" s="547">
        <f t="shared" si="26"/>
        <v>1</v>
      </c>
      <c r="H819" s="547">
        <v>0</v>
      </c>
      <c r="I819" s="547">
        <f t="shared" si="25"/>
        <v>1</v>
      </c>
      <c r="J819" s="547"/>
      <c r="K819" s="547"/>
      <c r="L819" s="547"/>
      <c r="M819" s="547"/>
      <c r="N819" s="547"/>
      <c r="O819" s="547"/>
      <c r="P819" s="547"/>
      <c r="Q819" s="547"/>
      <c r="R819" s="547"/>
      <c r="S819" s="547"/>
      <c r="T819" s="547"/>
      <c r="U819" s="547"/>
    </row>
    <row r="820" spans="2:21" x14ac:dyDescent="0.2">
      <c r="B820" s="374" t="s">
        <v>266</v>
      </c>
      <c r="C820" s="376" t="s">
        <v>679</v>
      </c>
      <c r="D820" s="375" t="s">
        <v>138</v>
      </c>
      <c r="E820" s="376" t="s">
        <v>270</v>
      </c>
      <c r="F820" s="548">
        <v>1</v>
      </c>
      <c r="G820" s="547">
        <f t="shared" si="26"/>
        <v>1</v>
      </c>
      <c r="H820" s="547">
        <v>0</v>
      </c>
      <c r="I820" s="547">
        <f t="shared" si="25"/>
        <v>1</v>
      </c>
      <c r="J820" s="547"/>
      <c r="K820" s="547"/>
      <c r="L820" s="547"/>
      <c r="M820" s="547"/>
      <c r="N820" s="547"/>
      <c r="O820" s="547"/>
      <c r="P820" s="547"/>
      <c r="Q820" s="547"/>
      <c r="R820" s="547"/>
      <c r="S820" s="547"/>
      <c r="T820" s="547"/>
      <c r="U820" s="547"/>
    </row>
    <row r="821" spans="2:21" x14ac:dyDescent="0.2">
      <c r="B821" s="374" t="s">
        <v>266</v>
      </c>
      <c r="C821" s="376" t="s">
        <v>679</v>
      </c>
      <c r="D821" s="375" t="s">
        <v>138</v>
      </c>
      <c r="E821" s="376" t="s">
        <v>270</v>
      </c>
      <c r="F821" s="548">
        <v>1</v>
      </c>
      <c r="G821" s="547">
        <f t="shared" si="26"/>
        <v>1</v>
      </c>
      <c r="H821" s="547">
        <v>0</v>
      </c>
      <c r="I821" s="547">
        <f t="shared" si="25"/>
        <v>1</v>
      </c>
      <c r="J821" s="547"/>
      <c r="K821" s="547"/>
      <c r="L821" s="547"/>
      <c r="M821" s="547"/>
      <c r="N821" s="547"/>
      <c r="O821" s="547"/>
      <c r="P821" s="547"/>
      <c r="Q821" s="547"/>
      <c r="R821" s="547"/>
      <c r="S821" s="547"/>
      <c r="T821" s="547"/>
      <c r="U821" s="547"/>
    </row>
    <row r="822" spans="2:21" x14ac:dyDescent="0.2">
      <c r="B822" s="374" t="s">
        <v>266</v>
      </c>
      <c r="C822" s="376" t="s">
        <v>680</v>
      </c>
      <c r="D822" s="375" t="s">
        <v>142</v>
      </c>
      <c r="E822" s="376" t="s">
        <v>270</v>
      </c>
      <c r="F822" s="548">
        <v>1</v>
      </c>
      <c r="G822" s="547">
        <f t="shared" si="26"/>
        <v>1</v>
      </c>
      <c r="H822" s="547">
        <v>0</v>
      </c>
      <c r="I822" s="547">
        <f t="shared" si="25"/>
        <v>1</v>
      </c>
      <c r="J822" s="547"/>
      <c r="K822" s="547"/>
      <c r="L822" s="547"/>
      <c r="M822" s="547"/>
      <c r="N822" s="547"/>
      <c r="O822" s="547"/>
      <c r="P822" s="547"/>
      <c r="Q822" s="547"/>
      <c r="R822" s="547"/>
      <c r="S822" s="547"/>
      <c r="T822" s="547"/>
      <c r="U822" s="547"/>
    </row>
    <row r="823" spans="2:21" x14ac:dyDescent="0.2">
      <c r="B823" s="374" t="s">
        <v>266</v>
      </c>
      <c r="C823" s="376" t="s">
        <v>681</v>
      </c>
      <c r="D823" s="375" t="s">
        <v>138</v>
      </c>
      <c r="E823" s="376" t="s">
        <v>270</v>
      </c>
      <c r="F823" s="548">
        <v>1</v>
      </c>
      <c r="G823" s="547">
        <f t="shared" si="26"/>
        <v>1</v>
      </c>
      <c r="H823" s="547">
        <v>0</v>
      </c>
      <c r="I823" s="547">
        <f t="shared" si="25"/>
        <v>1</v>
      </c>
      <c r="J823" s="547"/>
      <c r="K823" s="547"/>
      <c r="L823" s="547"/>
      <c r="M823" s="547"/>
      <c r="N823" s="547"/>
      <c r="O823" s="547"/>
      <c r="P823" s="547"/>
      <c r="Q823" s="547"/>
      <c r="R823" s="547"/>
      <c r="S823" s="547"/>
      <c r="T823" s="547"/>
      <c r="U823" s="547"/>
    </row>
    <row r="824" spans="2:21" x14ac:dyDescent="0.2">
      <c r="B824" s="374" t="s">
        <v>266</v>
      </c>
      <c r="C824" s="376" t="s">
        <v>682</v>
      </c>
      <c r="D824" s="375" t="s">
        <v>138</v>
      </c>
      <c r="E824" s="376" t="s">
        <v>270</v>
      </c>
      <c r="F824" s="548">
        <v>1</v>
      </c>
      <c r="G824" s="547">
        <f t="shared" si="26"/>
        <v>1</v>
      </c>
      <c r="H824" s="547">
        <v>0</v>
      </c>
      <c r="I824" s="547">
        <f t="shared" si="25"/>
        <v>1</v>
      </c>
      <c r="J824" s="547"/>
      <c r="K824" s="547"/>
      <c r="L824" s="547"/>
      <c r="M824" s="547"/>
      <c r="N824" s="547"/>
      <c r="O824" s="547"/>
      <c r="P824" s="547"/>
      <c r="Q824" s="547"/>
      <c r="R824" s="547"/>
      <c r="S824" s="547"/>
      <c r="T824" s="547"/>
      <c r="U824" s="547"/>
    </row>
    <row r="825" spans="2:21" x14ac:dyDescent="0.2">
      <c r="B825" s="374" t="s">
        <v>266</v>
      </c>
      <c r="C825" s="376" t="s">
        <v>683</v>
      </c>
      <c r="D825" s="375" t="s">
        <v>142</v>
      </c>
      <c r="E825" s="376" t="s">
        <v>270</v>
      </c>
      <c r="F825" s="548">
        <v>1</v>
      </c>
      <c r="G825" s="547">
        <f t="shared" si="26"/>
        <v>1</v>
      </c>
      <c r="H825" s="547">
        <v>0</v>
      </c>
      <c r="I825" s="547">
        <f t="shared" si="25"/>
        <v>1</v>
      </c>
      <c r="J825" s="547"/>
      <c r="K825" s="547"/>
      <c r="L825" s="547"/>
      <c r="M825" s="547"/>
      <c r="N825" s="547"/>
      <c r="O825" s="547"/>
      <c r="P825" s="547"/>
      <c r="Q825" s="547"/>
      <c r="R825" s="547"/>
      <c r="S825" s="547"/>
      <c r="T825" s="547"/>
      <c r="U825" s="547"/>
    </row>
    <row r="826" spans="2:21" x14ac:dyDescent="0.2">
      <c r="B826" s="374" t="s">
        <v>266</v>
      </c>
      <c r="C826" s="376" t="s">
        <v>684</v>
      </c>
      <c r="D826" s="375" t="s">
        <v>142</v>
      </c>
      <c r="E826" s="376" t="s">
        <v>280</v>
      </c>
      <c r="F826" s="548">
        <v>29461</v>
      </c>
      <c r="G826" s="547">
        <f t="shared" si="26"/>
        <v>0</v>
      </c>
      <c r="H826" s="547">
        <v>0</v>
      </c>
      <c r="I826" s="547">
        <f t="shared" si="25"/>
        <v>29461</v>
      </c>
      <c r="J826" s="547"/>
      <c r="K826" s="547"/>
      <c r="L826" s="547"/>
      <c r="M826" s="547"/>
      <c r="N826" s="547"/>
      <c r="O826" s="547"/>
      <c r="P826" s="547"/>
      <c r="Q826" s="547"/>
      <c r="R826" s="547"/>
      <c r="S826" s="547"/>
      <c r="T826" s="547"/>
      <c r="U826" s="547"/>
    </row>
    <row r="827" spans="2:21" x14ac:dyDescent="0.2">
      <c r="B827" s="374" t="s">
        <v>266</v>
      </c>
      <c r="C827" s="376" t="s">
        <v>684</v>
      </c>
      <c r="D827" s="375" t="s">
        <v>142</v>
      </c>
      <c r="E827" s="376" t="s">
        <v>280</v>
      </c>
      <c r="F827" s="548">
        <v>1</v>
      </c>
      <c r="G827" s="547">
        <f t="shared" si="26"/>
        <v>1</v>
      </c>
      <c r="H827" s="547">
        <v>0</v>
      </c>
      <c r="I827" s="547">
        <f t="shared" si="25"/>
        <v>1</v>
      </c>
      <c r="J827" s="547"/>
      <c r="K827" s="547"/>
      <c r="L827" s="547"/>
      <c r="M827" s="547"/>
      <c r="N827" s="547"/>
      <c r="O827" s="547"/>
      <c r="P827" s="547"/>
      <c r="Q827" s="547"/>
      <c r="R827" s="547"/>
      <c r="S827" s="547"/>
      <c r="T827" s="547"/>
      <c r="U827" s="547"/>
    </row>
    <row r="828" spans="2:21" x14ac:dyDescent="0.2">
      <c r="B828" s="374" t="s">
        <v>266</v>
      </c>
      <c r="C828" s="376" t="s">
        <v>684</v>
      </c>
      <c r="D828" s="375" t="s">
        <v>142</v>
      </c>
      <c r="E828" s="376" t="s">
        <v>280</v>
      </c>
      <c r="F828" s="548">
        <v>92266</v>
      </c>
      <c r="G828" s="547">
        <f t="shared" si="26"/>
        <v>0</v>
      </c>
      <c r="H828" s="547">
        <v>0</v>
      </c>
      <c r="I828" s="547">
        <f t="shared" si="25"/>
        <v>92266</v>
      </c>
      <c r="J828" s="547"/>
      <c r="K828" s="547"/>
      <c r="L828" s="547"/>
      <c r="M828" s="547"/>
      <c r="N828" s="547"/>
      <c r="O828" s="547"/>
      <c r="P828" s="547"/>
      <c r="Q828" s="547"/>
      <c r="R828" s="547"/>
      <c r="S828" s="547"/>
      <c r="T828" s="547"/>
      <c r="U828" s="547"/>
    </row>
    <row r="829" spans="2:21" x14ac:dyDescent="0.2">
      <c r="B829" s="374" t="s">
        <v>266</v>
      </c>
      <c r="C829" s="376" t="s">
        <v>684</v>
      </c>
      <c r="D829" s="375" t="s">
        <v>142</v>
      </c>
      <c r="E829" s="376" t="s">
        <v>280</v>
      </c>
      <c r="F829" s="548">
        <v>1</v>
      </c>
      <c r="G829" s="547">
        <f t="shared" si="26"/>
        <v>1</v>
      </c>
      <c r="H829" s="547">
        <v>0</v>
      </c>
      <c r="I829" s="547">
        <f t="shared" si="25"/>
        <v>1</v>
      </c>
      <c r="J829" s="547"/>
      <c r="K829" s="547"/>
      <c r="L829" s="547"/>
      <c r="M829" s="547"/>
      <c r="N829" s="547"/>
      <c r="O829" s="547"/>
      <c r="P829" s="547"/>
      <c r="Q829" s="547"/>
      <c r="R829" s="547"/>
      <c r="S829" s="547"/>
      <c r="T829" s="547"/>
      <c r="U829" s="547"/>
    </row>
    <row r="830" spans="2:21" x14ac:dyDescent="0.2">
      <c r="B830" s="374" t="s">
        <v>266</v>
      </c>
      <c r="C830" s="376" t="s">
        <v>684</v>
      </c>
      <c r="D830" s="375" t="s">
        <v>142</v>
      </c>
      <c r="E830" s="376" t="s">
        <v>280</v>
      </c>
      <c r="F830" s="548">
        <v>699999</v>
      </c>
      <c r="G830" s="547">
        <f t="shared" si="26"/>
        <v>0</v>
      </c>
      <c r="H830" s="547">
        <v>0</v>
      </c>
      <c r="I830" s="547">
        <f t="shared" si="25"/>
        <v>699999</v>
      </c>
      <c r="J830" s="547"/>
      <c r="K830" s="547"/>
      <c r="L830" s="547"/>
      <c r="M830" s="547"/>
      <c r="N830" s="547"/>
      <c r="O830" s="547"/>
      <c r="P830" s="547"/>
      <c r="Q830" s="547"/>
      <c r="R830" s="547"/>
      <c r="S830" s="547"/>
      <c r="T830" s="547"/>
      <c r="U830" s="547"/>
    </row>
    <row r="831" spans="2:21" x14ac:dyDescent="0.2">
      <c r="B831" s="374" t="s">
        <v>266</v>
      </c>
      <c r="C831" s="376" t="s">
        <v>684</v>
      </c>
      <c r="D831" s="375" t="s">
        <v>142</v>
      </c>
      <c r="E831" s="376" t="s">
        <v>280</v>
      </c>
      <c r="F831" s="548">
        <v>2262332</v>
      </c>
      <c r="G831" s="547">
        <f t="shared" si="26"/>
        <v>0</v>
      </c>
      <c r="H831" s="547">
        <v>0</v>
      </c>
      <c r="I831" s="547">
        <f t="shared" si="25"/>
        <v>2262332</v>
      </c>
      <c r="J831" s="547"/>
      <c r="K831" s="547"/>
      <c r="L831" s="547"/>
      <c r="M831" s="547"/>
      <c r="N831" s="547"/>
      <c r="O831" s="547"/>
      <c r="P831" s="547"/>
      <c r="Q831" s="547"/>
      <c r="R831" s="547"/>
      <c r="S831" s="547"/>
      <c r="T831" s="547"/>
      <c r="U831" s="547"/>
    </row>
    <row r="832" spans="2:21" x14ac:dyDescent="0.2">
      <c r="B832" s="374" t="s">
        <v>266</v>
      </c>
      <c r="C832" s="376" t="s">
        <v>684</v>
      </c>
      <c r="D832" s="375" t="s">
        <v>142</v>
      </c>
      <c r="E832" s="376" t="s">
        <v>280</v>
      </c>
      <c r="F832" s="548">
        <v>1212303</v>
      </c>
      <c r="G832" s="547">
        <f t="shared" si="26"/>
        <v>0</v>
      </c>
      <c r="H832" s="547">
        <v>0</v>
      </c>
      <c r="I832" s="547">
        <f t="shared" si="25"/>
        <v>1212303</v>
      </c>
      <c r="J832" s="547"/>
      <c r="K832" s="547"/>
      <c r="L832" s="547"/>
      <c r="M832" s="547"/>
      <c r="N832" s="547"/>
      <c r="O832" s="547"/>
      <c r="P832" s="547"/>
      <c r="Q832" s="547"/>
      <c r="R832" s="547"/>
      <c r="S832" s="547"/>
      <c r="T832" s="547"/>
      <c r="U832" s="547"/>
    </row>
    <row r="833" spans="2:21" x14ac:dyDescent="0.2">
      <c r="B833" s="374" t="s">
        <v>266</v>
      </c>
      <c r="C833" s="376" t="s">
        <v>685</v>
      </c>
      <c r="D833" s="375" t="s">
        <v>194</v>
      </c>
      <c r="E833" s="376" t="s">
        <v>280</v>
      </c>
      <c r="F833" s="548">
        <v>960539</v>
      </c>
      <c r="G833" s="547">
        <f t="shared" si="26"/>
        <v>0</v>
      </c>
      <c r="H833" s="547">
        <v>212833.90633295311</v>
      </c>
      <c r="I833" s="547">
        <f t="shared" si="25"/>
        <v>747705.09366704687</v>
      </c>
      <c r="J833" s="547"/>
      <c r="K833" s="547"/>
      <c r="L833" s="547"/>
      <c r="M833" s="547"/>
      <c r="N833" s="547"/>
      <c r="O833" s="547"/>
      <c r="P833" s="547"/>
      <c r="Q833" s="547"/>
      <c r="R833" s="547"/>
      <c r="S833" s="547"/>
      <c r="T833" s="547"/>
      <c r="U833" s="547"/>
    </row>
    <row r="834" spans="2:21" x14ac:dyDescent="0.2">
      <c r="B834" s="374" t="s">
        <v>266</v>
      </c>
      <c r="C834" s="376" t="s">
        <v>685</v>
      </c>
      <c r="D834" s="375" t="s">
        <v>194</v>
      </c>
      <c r="E834" s="376" t="s">
        <v>280</v>
      </c>
      <c r="F834" s="548">
        <v>5000</v>
      </c>
      <c r="G834" s="547">
        <f t="shared" si="26"/>
        <v>0</v>
      </c>
      <c r="H834" s="547">
        <v>1107.8878959258973</v>
      </c>
      <c r="I834" s="547">
        <f t="shared" si="25"/>
        <v>3892.1121040741027</v>
      </c>
      <c r="J834" s="547"/>
      <c r="K834" s="547"/>
      <c r="L834" s="547"/>
      <c r="M834" s="547"/>
      <c r="N834" s="547"/>
      <c r="O834" s="547"/>
      <c r="P834" s="547"/>
      <c r="Q834" s="547"/>
      <c r="R834" s="547"/>
      <c r="S834" s="547"/>
      <c r="T834" s="547"/>
      <c r="U834" s="547"/>
    </row>
    <row r="835" spans="2:21" x14ac:dyDescent="0.2">
      <c r="B835" s="374" t="s">
        <v>266</v>
      </c>
      <c r="C835" s="376" t="s">
        <v>685</v>
      </c>
      <c r="D835" s="375" t="s">
        <v>194</v>
      </c>
      <c r="E835" s="376" t="s">
        <v>280</v>
      </c>
      <c r="F835" s="548">
        <v>5000</v>
      </c>
      <c r="G835" s="547">
        <f t="shared" si="26"/>
        <v>0</v>
      </c>
      <c r="H835" s="547">
        <v>1107.8878959258973</v>
      </c>
      <c r="I835" s="547">
        <f t="shared" si="25"/>
        <v>3892.1121040741027</v>
      </c>
      <c r="J835" s="547"/>
      <c r="K835" s="547"/>
      <c r="L835" s="547"/>
      <c r="M835" s="547"/>
      <c r="N835" s="547"/>
      <c r="O835" s="547"/>
      <c r="P835" s="547"/>
      <c r="Q835" s="547"/>
      <c r="R835" s="547"/>
      <c r="S835" s="547"/>
      <c r="T835" s="547"/>
      <c r="U835" s="547"/>
    </row>
    <row r="836" spans="2:21" x14ac:dyDescent="0.2">
      <c r="B836" s="374" t="s">
        <v>266</v>
      </c>
      <c r="C836" s="376" t="s">
        <v>685</v>
      </c>
      <c r="D836" s="375" t="s">
        <v>194</v>
      </c>
      <c r="E836" s="376" t="s">
        <v>280</v>
      </c>
      <c r="F836" s="548">
        <v>155734</v>
      </c>
      <c r="G836" s="547">
        <f t="shared" si="26"/>
        <v>0</v>
      </c>
      <c r="H836" s="547">
        <v>34507.162716824736</v>
      </c>
      <c r="I836" s="547">
        <f t="shared" si="25"/>
        <v>121226.83728317526</v>
      </c>
      <c r="J836" s="547"/>
      <c r="K836" s="547"/>
      <c r="L836" s="547"/>
      <c r="M836" s="547"/>
      <c r="N836" s="547"/>
      <c r="O836" s="547"/>
      <c r="P836" s="547"/>
      <c r="Q836" s="547"/>
      <c r="R836" s="547"/>
      <c r="S836" s="547"/>
      <c r="T836" s="547"/>
      <c r="U836" s="547"/>
    </row>
    <row r="837" spans="2:21" x14ac:dyDescent="0.2">
      <c r="B837" s="374" t="s">
        <v>266</v>
      </c>
      <c r="C837" s="376" t="s">
        <v>685</v>
      </c>
      <c r="D837" s="375" t="s">
        <v>194</v>
      </c>
      <c r="E837" s="376" t="s">
        <v>280</v>
      </c>
      <c r="F837" s="548">
        <v>2000</v>
      </c>
      <c r="G837" s="547">
        <f t="shared" si="26"/>
        <v>0</v>
      </c>
      <c r="H837" s="547">
        <v>443.15515837035895</v>
      </c>
      <c r="I837" s="547">
        <f t="shared" si="25"/>
        <v>1556.844841629641</v>
      </c>
      <c r="J837" s="547"/>
      <c r="K837" s="547"/>
      <c r="L837" s="547"/>
      <c r="M837" s="547"/>
      <c r="N837" s="547"/>
      <c r="O837" s="547"/>
      <c r="P837" s="547"/>
      <c r="Q837" s="547"/>
      <c r="R837" s="547"/>
      <c r="S837" s="547"/>
      <c r="T837" s="547"/>
      <c r="U837" s="547"/>
    </row>
    <row r="838" spans="2:21" x14ac:dyDescent="0.2">
      <c r="B838" s="374" t="s">
        <v>266</v>
      </c>
      <c r="C838" s="376" t="s">
        <v>686</v>
      </c>
      <c r="D838" s="375" t="s">
        <v>183</v>
      </c>
      <c r="E838" s="376" t="s">
        <v>280</v>
      </c>
      <c r="F838" s="548">
        <v>59181</v>
      </c>
      <c r="G838" s="547">
        <f t="shared" si="26"/>
        <v>0</v>
      </c>
      <c r="H838" s="547">
        <v>59181</v>
      </c>
      <c r="I838" s="547">
        <f t="shared" si="25"/>
        <v>0</v>
      </c>
      <c r="J838" s="547"/>
      <c r="K838" s="547"/>
      <c r="L838" s="547"/>
      <c r="M838" s="547"/>
      <c r="N838" s="547"/>
      <c r="O838" s="547"/>
      <c r="P838" s="547"/>
      <c r="Q838" s="547"/>
      <c r="R838" s="547"/>
      <c r="S838" s="547"/>
      <c r="T838" s="547"/>
      <c r="U838" s="547"/>
    </row>
    <row r="839" spans="2:21" x14ac:dyDescent="0.2">
      <c r="B839" s="374" t="s">
        <v>266</v>
      </c>
      <c r="C839" s="376" t="s">
        <v>687</v>
      </c>
      <c r="D839" s="375" t="s">
        <v>138</v>
      </c>
      <c r="E839" s="376" t="s">
        <v>280</v>
      </c>
      <c r="F839" s="548">
        <v>10000</v>
      </c>
      <c r="G839" s="547">
        <f t="shared" si="26"/>
        <v>0</v>
      </c>
      <c r="H839" s="547">
        <v>0</v>
      </c>
      <c r="I839" s="547">
        <f t="shared" si="25"/>
        <v>10000</v>
      </c>
      <c r="J839" s="547"/>
      <c r="K839" s="547"/>
      <c r="L839" s="547"/>
      <c r="M839" s="547"/>
      <c r="N839" s="547"/>
      <c r="O839" s="547"/>
      <c r="P839" s="547"/>
      <c r="Q839" s="547"/>
      <c r="R839" s="547"/>
      <c r="S839" s="547"/>
      <c r="T839" s="547"/>
      <c r="U839" s="547"/>
    </row>
    <row r="840" spans="2:21" x14ac:dyDescent="0.2">
      <c r="B840" s="374" t="s">
        <v>266</v>
      </c>
      <c r="C840" s="376" t="s">
        <v>687</v>
      </c>
      <c r="D840" s="375" t="s">
        <v>138</v>
      </c>
      <c r="E840" s="376" t="s">
        <v>280</v>
      </c>
      <c r="F840" s="548">
        <v>470000</v>
      </c>
      <c r="G840" s="547">
        <f t="shared" si="26"/>
        <v>0</v>
      </c>
      <c r="H840" s="547">
        <v>0</v>
      </c>
      <c r="I840" s="547">
        <f t="shared" si="25"/>
        <v>470000</v>
      </c>
      <c r="J840" s="547"/>
      <c r="K840" s="547"/>
      <c r="L840" s="547"/>
      <c r="M840" s="547"/>
      <c r="N840" s="547"/>
      <c r="O840" s="547"/>
      <c r="P840" s="547"/>
      <c r="Q840" s="547"/>
      <c r="R840" s="547"/>
      <c r="S840" s="547"/>
      <c r="T840" s="547"/>
      <c r="U840" s="547"/>
    </row>
    <row r="841" spans="2:21" x14ac:dyDescent="0.2">
      <c r="B841" s="374" t="s">
        <v>266</v>
      </c>
      <c r="C841" s="376" t="s">
        <v>687</v>
      </c>
      <c r="D841" s="375" t="s">
        <v>138</v>
      </c>
      <c r="E841" s="376" t="s">
        <v>280</v>
      </c>
      <c r="F841" s="548">
        <v>10000</v>
      </c>
      <c r="G841" s="547">
        <f t="shared" si="26"/>
        <v>0</v>
      </c>
      <c r="H841" s="547">
        <v>0</v>
      </c>
      <c r="I841" s="547">
        <f t="shared" si="25"/>
        <v>10000</v>
      </c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</row>
    <row r="842" spans="2:21" x14ac:dyDescent="0.2">
      <c r="B842" s="374" t="s">
        <v>266</v>
      </c>
      <c r="C842" s="376" t="s">
        <v>687</v>
      </c>
      <c r="D842" s="375" t="s">
        <v>138</v>
      </c>
      <c r="E842" s="376" t="s">
        <v>280</v>
      </c>
      <c r="F842" s="548">
        <v>10000</v>
      </c>
      <c r="G842" s="547">
        <f t="shared" si="26"/>
        <v>0</v>
      </c>
      <c r="H842" s="547">
        <v>0</v>
      </c>
      <c r="I842" s="547">
        <f t="shared" si="25"/>
        <v>10000</v>
      </c>
      <c r="J842" s="547"/>
      <c r="K842" s="547"/>
      <c r="L842" s="547"/>
      <c r="M842" s="547"/>
      <c r="N842" s="547"/>
      <c r="O842" s="547"/>
      <c r="P842" s="547"/>
      <c r="Q842" s="547"/>
      <c r="R842" s="547"/>
      <c r="S842" s="547"/>
      <c r="T842" s="547"/>
      <c r="U842" s="547"/>
    </row>
    <row r="843" spans="2:21" x14ac:dyDescent="0.2">
      <c r="B843" s="374" t="s">
        <v>266</v>
      </c>
      <c r="C843" s="376" t="s">
        <v>687</v>
      </c>
      <c r="D843" s="375" t="s">
        <v>138</v>
      </c>
      <c r="E843" s="376" t="s">
        <v>280</v>
      </c>
      <c r="F843" s="548">
        <v>1160000</v>
      </c>
      <c r="G843" s="547">
        <f t="shared" si="26"/>
        <v>0</v>
      </c>
      <c r="H843" s="547">
        <v>0</v>
      </c>
      <c r="I843" s="547">
        <f t="shared" si="25"/>
        <v>1160000</v>
      </c>
      <c r="J843" s="547"/>
      <c r="K843" s="547"/>
      <c r="L843" s="547"/>
      <c r="M843" s="547"/>
      <c r="N843" s="547"/>
      <c r="O843" s="547"/>
      <c r="P843" s="547"/>
      <c r="Q843" s="547"/>
      <c r="R843" s="547"/>
      <c r="S843" s="547"/>
      <c r="T843" s="547"/>
      <c r="U843" s="547"/>
    </row>
    <row r="844" spans="2:21" x14ac:dyDescent="0.2">
      <c r="B844" s="374" t="s">
        <v>266</v>
      </c>
      <c r="C844" s="376" t="s">
        <v>687</v>
      </c>
      <c r="D844" s="375" t="s">
        <v>138</v>
      </c>
      <c r="E844" s="376" t="s">
        <v>280</v>
      </c>
      <c r="F844" s="548">
        <v>175981</v>
      </c>
      <c r="G844" s="547">
        <f t="shared" si="26"/>
        <v>0</v>
      </c>
      <c r="H844" s="547">
        <v>0</v>
      </c>
      <c r="I844" s="547">
        <f t="shared" si="25"/>
        <v>175981</v>
      </c>
      <c r="J844" s="547"/>
      <c r="K844" s="547"/>
      <c r="L844" s="547"/>
      <c r="M844" s="547"/>
      <c r="N844" s="547"/>
      <c r="O844" s="547"/>
      <c r="P844" s="547"/>
      <c r="Q844" s="547"/>
      <c r="R844" s="547"/>
      <c r="S844" s="547"/>
      <c r="T844" s="547"/>
      <c r="U844" s="547"/>
    </row>
    <row r="845" spans="2:21" x14ac:dyDescent="0.2">
      <c r="B845" s="374" t="s">
        <v>266</v>
      </c>
      <c r="C845" s="376" t="s">
        <v>687</v>
      </c>
      <c r="D845" s="375" t="s">
        <v>138</v>
      </c>
      <c r="E845" s="376" t="s">
        <v>280</v>
      </c>
      <c r="F845" s="548">
        <v>10000</v>
      </c>
      <c r="G845" s="547">
        <f t="shared" si="26"/>
        <v>0</v>
      </c>
      <c r="H845" s="547">
        <v>0</v>
      </c>
      <c r="I845" s="547">
        <f t="shared" si="25"/>
        <v>10000</v>
      </c>
      <c r="J845" s="547"/>
      <c r="K845" s="547"/>
      <c r="L845" s="547"/>
      <c r="M845" s="547"/>
      <c r="N845" s="547"/>
      <c r="O845" s="547"/>
      <c r="P845" s="547"/>
      <c r="Q845" s="547"/>
      <c r="R845" s="547"/>
      <c r="S845" s="547"/>
      <c r="T845" s="547"/>
      <c r="U845" s="547"/>
    </row>
    <row r="846" spans="2:21" x14ac:dyDescent="0.2">
      <c r="B846" s="374" t="s">
        <v>266</v>
      </c>
      <c r="C846" s="376" t="s">
        <v>687</v>
      </c>
      <c r="D846" s="375" t="s">
        <v>138</v>
      </c>
      <c r="E846" s="376" t="s">
        <v>280</v>
      </c>
      <c r="F846" s="548">
        <v>10000</v>
      </c>
      <c r="G846" s="547">
        <f t="shared" si="26"/>
        <v>0</v>
      </c>
      <c r="H846" s="547">
        <v>0</v>
      </c>
      <c r="I846" s="547">
        <f t="shared" si="25"/>
        <v>10000</v>
      </c>
      <c r="J846" s="547"/>
      <c r="K846" s="547"/>
      <c r="L846" s="547"/>
      <c r="M846" s="547"/>
      <c r="N846" s="547"/>
      <c r="O846" s="547"/>
      <c r="P846" s="547"/>
      <c r="Q846" s="547"/>
      <c r="R846" s="547"/>
      <c r="S846" s="547"/>
      <c r="T846" s="547"/>
      <c r="U846" s="547"/>
    </row>
    <row r="847" spans="2:21" x14ac:dyDescent="0.2">
      <c r="B847" s="374" t="s">
        <v>266</v>
      </c>
      <c r="C847" s="376" t="s">
        <v>687</v>
      </c>
      <c r="D847" s="375" t="s">
        <v>138</v>
      </c>
      <c r="E847" s="376" t="s">
        <v>280</v>
      </c>
      <c r="F847" s="548">
        <v>10000</v>
      </c>
      <c r="G847" s="547">
        <f t="shared" si="26"/>
        <v>0</v>
      </c>
      <c r="H847" s="547">
        <v>0</v>
      </c>
      <c r="I847" s="547">
        <f t="shared" ref="I847:I910" si="27">F847-H847</f>
        <v>10000</v>
      </c>
      <c r="J847" s="547"/>
      <c r="K847" s="547"/>
      <c r="L847" s="547"/>
      <c r="M847" s="547"/>
      <c r="N847" s="547"/>
      <c r="O847" s="547"/>
      <c r="P847" s="547"/>
      <c r="Q847" s="547"/>
      <c r="R847" s="547"/>
      <c r="S847" s="547"/>
      <c r="T847" s="547"/>
      <c r="U847" s="547"/>
    </row>
    <row r="848" spans="2:21" x14ac:dyDescent="0.2">
      <c r="B848" s="374" t="s">
        <v>266</v>
      </c>
      <c r="C848" s="376" t="s">
        <v>687</v>
      </c>
      <c r="D848" s="375" t="s">
        <v>138</v>
      </c>
      <c r="E848" s="376" t="s">
        <v>280</v>
      </c>
      <c r="F848" s="548">
        <v>10000</v>
      </c>
      <c r="G848" s="547">
        <f t="shared" si="26"/>
        <v>0</v>
      </c>
      <c r="H848" s="547">
        <v>0</v>
      </c>
      <c r="I848" s="547">
        <f t="shared" si="27"/>
        <v>10000</v>
      </c>
      <c r="J848" s="547"/>
      <c r="K848" s="547"/>
      <c r="L848" s="547"/>
      <c r="M848" s="547"/>
      <c r="N848" s="547"/>
      <c r="O848" s="547"/>
      <c r="P848" s="547"/>
      <c r="Q848" s="547"/>
      <c r="R848" s="547"/>
      <c r="S848" s="547"/>
      <c r="T848" s="547"/>
      <c r="U848" s="547"/>
    </row>
    <row r="849" spans="2:21" x14ac:dyDescent="0.2">
      <c r="B849" s="374" t="s">
        <v>266</v>
      </c>
      <c r="C849" s="376" t="s">
        <v>688</v>
      </c>
      <c r="D849" s="375" t="s">
        <v>194</v>
      </c>
      <c r="E849" s="376" t="s">
        <v>280</v>
      </c>
      <c r="F849" s="548">
        <v>360003</v>
      </c>
      <c r="G849" s="547">
        <f t="shared" si="26"/>
        <v>0</v>
      </c>
      <c r="H849" s="547">
        <v>0</v>
      </c>
      <c r="I849" s="547">
        <f t="shared" si="27"/>
        <v>360003</v>
      </c>
      <c r="J849" s="547"/>
      <c r="K849" s="547"/>
      <c r="L849" s="547"/>
      <c r="M849" s="547"/>
      <c r="N849" s="547"/>
      <c r="O849" s="547"/>
      <c r="P849" s="547"/>
      <c r="Q849" s="547"/>
      <c r="R849" s="547"/>
      <c r="S849" s="547"/>
      <c r="T849" s="547"/>
      <c r="U849" s="547"/>
    </row>
    <row r="850" spans="2:21" x14ac:dyDescent="0.2">
      <c r="B850" s="374" t="s">
        <v>266</v>
      </c>
      <c r="C850" s="376" t="s">
        <v>689</v>
      </c>
      <c r="D850" s="375" t="s">
        <v>194</v>
      </c>
      <c r="E850" s="376" t="s">
        <v>280</v>
      </c>
      <c r="F850" s="548">
        <v>1</v>
      </c>
      <c r="G850" s="547">
        <f t="shared" si="26"/>
        <v>1</v>
      </c>
      <c r="H850" s="547">
        <v>0</v>
      </c>
      <c r="I850" s="547">
        <f t="shared" si="27"/>
        <v>1</v>
      </c>
      <c r="J850" s="547"/>
      <c r="K850" s="547"/>
      <c r="L850" s="547"/>
      <c r="M850" s="547"/>
      <c r="N850" s="547"/>
      <c r="O850" s="547"/>
      <c r="P850" s="547"/>
      <c r="Q850" s="547"/>
      <c r="R850" s="547"/>
      <c r="S850" s="547"/>
      <c r="T850" s="547"/>
      <c r="U850" s="547"/>
    </row>
    <row r="851" spans="2:21" x14ac:dyDescent="0.2">
      <c r="B851" s="374" t="s">
        <v>266</v>
      </c>
      <c r="C851" s="376" t="s">
        <v>690</v>
      </c>
      <c r="D851" s="375" t="s">
        <v>142</v>
      </c>
      <c r="E851" s="376" t="s">
        <v>280</v>
      </c>
      <c r="F851" s="548">
        <v>1</v>
      </c>
      <c r="G851" s="547">
        <f t="shared" si="26"/>
        <v>1</v>
      </c>
      <c r="H851" s="547">
        <v>0</v>
      </c>
      <c r="I851" s="547">
        <f t="shared" si="27"/>
        <v>1</v>
      </c>
      <c r="J851" s="547"/>
      <c r="K851" s="547"/>
      <c r="L851" s="547"/>
      <c r="M851" s="547"/>
      <c r="N851" s="547"/>
      <c r="O851" s="547"/>
      <c r="P851" s="547"/>
      <c r="Q851" s="547"/>
      <c r="R851" s="547"/>
      <c r="S851" s="547"/>
      <c r="T851" s="547"/>
      <c r="U851" s="547"/>
    </row>
    <row r="852" spans="2:21" x14ac:dyDescent="0.2">
      <c r="B852" s="374" t="s">
        <v>266</v>
      </c>
      <c r="C852" s="376" t="s">
        <v>690</v>
      </c>
      <c r="D852" s="375" t="s">
        <v>142</v>
      </c>
      <c r="E852" s="376" t="s">
        <v>280</v>
      </c>
      <c r="F852" s="548">
        <v>1</v>
      </c>
      <c r="G852" s="547">
        <f t="shared" si="26"/>
        <v>1</v>
      </c>
      <c r="H852" s="547">
        <v>0</v>
      </c>
      <c r="I852" s="547">
        <f t="shared" si="27"/>
        <v>1</v>
      </c>
      <c r="J852" s="547"/>
      <c r="K852" s="547"/>
      <c r="L852" s="547"/>
      <c r="M852" s="547"/>
      <c r="N852" s="547"/>
      <c r="O852" s="547"/>
      <c r="P852" s="547"/>
      <c r="Q852" s="547"/>
      <c r="R852" s="547"/>
      <c r="S852" s="547"/>
      <c r="T852" s="547"/>
      <c r="U852" s="547"/>
    </row>
    <row r="853" spans="2:21" x14ac:dyDescent="0.2">
      <c r="B853" s="374" t="s">
        <v>266</v>
      </c>
      <c r="C853" s="376" t="s">
        <v>690</v>
      </c>
      <c r="D853" s="375" t="s">
        <v>142</v>
      </c>
      <c r="E853" s="376" t="s">
        <v>280</v>
      </c>
      <c r="F853" s="548">
        <v>1</v>
      </c>
      <c r="G853" s="547">
        <f t="shared" si="26"/>
        <v>1</v>
      </c>
      <c r="H853" s="547">
        <v>0</v>
      </c>
      <c r="I853" s="547">
        <f t="shared" si="27"/>
        <v>1</v>
      </c>
      <c r="J853" s="547"/>
      <c r="K853" s="547"/>
      <c r="L853" s="547"/>
      <c r="M853" s="547"/>
      <c r="N853" s="547"/>
      <c r="O853" s="547"/>
      <c r="P853" s="547"/>
      <c r="Q853" s="547"/>
      <c r="R853" s="547"/>
      <c r="S853" s="547"/>
      <c r="T853" s="547"/>
      <c r="U853" s="547"/>
    </row>
    <row r="854" spans="2:21" x14ac:dyDescent="0.2">
      <c r="B854" s="374" t="s">
        <v>266</v>
      </c>
      <c r="C854" s="376" t="s">
        <v>690</v>
      </c>
      <c r="D854" s="375" t="s">
        <v>142</v>
      </c>
      <c r="E854" s="376" t="s">
        <v>280</v>
      </c>
      <c r="F854" s="548">
        <v>1</v>
      </c>
      <c r="G854" s="547">
        <f t="shared" si="26"/>
        <v>1</v>
      </c>
      <c r="H854" s="547">
        <v>0</v>
      </c>
      <c r="I854" s="547">
        <f t="shared" si="27"/>
        <v>1</v>
      </c>
      <c r="J854" s="547"/>
      <c r="K854" s="547"/>
      <c r="L854" s="547"/>
      <c r="M854" s="547"/>
      <c r="N854" s="547"/>
      <c r="O854" s="547"/>
      <c r="P854" s="547"/>
      <c r="Q854" s="547"/>
      <c r="R854" s="547"/>
      <c r="S854" s="547"/>
      <c r="T854" s="547"/>
      <c r="U854" s="547"/>
    </row>
    <row r="855" spans="2:21" x14ac:dyDescent="0.2">
      <c r="B855" s="374" t="s">
        <v>266</v>
      </c>
      <c r="C855" s="376" t="s">
        <v>691</v>
      </c>
      <c r="D855" s="375" t="s">
        <v>138</v>
      </c>
      <c r="E855" s="376" t="s">
        <v>280</v>
      </c>
      <c r="F855" s="548">
        <v>1771439</v>
      </c>
      <c r="G855" s="547">
        <f t="shared" si="26"/>
        <v>0</v>
      </c>
      <c r="H855" s="547">
        <v>213276.69784853011</v>
      </c>
      <c r="I855" s="547">
        <f t="shared" si="27"/>
        <v>1558162.30215147</v>
      </c>
      <c r="J855" s="547"/>
      <c r="K855" s="547"/>
      <c r="L855" s="547"/>
      <c r="M855" s="547"/>
      <c r="N855" s="547"/>
      <c r="O855" s="547"/>
      <c r="P855" s="547"/>
      <c r="Q855" s="547"/>
      <c r="R855" s="547"/>
      <c r="S855" s="547"/>
      <c r="T855" s="547"/>
      <c r="U855" s="547"/>
    </row>
    <row r="856" spans="2:21" x14ac:dyDescent="0.2">
      <c r="B856" s="374" t="s">
        <v>266</v>
      </c>
      <c r="C856" s="376" t="s">
        <v>691</v>
      </c>
      <c r="D856" s="375" t="s">
        <v>138</v>
      </c>
      <c r="E856" s="376" t="s">
        <v>280</v>
      </c>
      <c r="F856" s="548">
        <v>239999</v>
      </c>
      <c r="G856" s="547">
        <f t="shared" si="26"/>
        <v>0</v>
      </c>
      <c r="H856" s="547">
        <v>28895.262104396126</v>
      </c>
      <c r="I856" s="547">
        <f t="shared" si="27"/>
        <v>211103.73789560387</v>
      </c>
      <c r="J856" s="547"/>
      <c r="K856" s="547"/>
      <c r="L856" s="547"/>
      <c r="M856" s="547"/>
      <c r="N856" s="547"/>
      <c r="O856" s="547"/>
      <c r="P856" s="547"/>
      <c r="Q856" s="547"/>
      <c r="R856" s="547"/>
      <c r="S856" s="547"/>
      <c r="T856" s="547"/>
      <c r="U856" s="547"/>
    </row>
    <row r="857" spans="2:21" x14ac:dyDescent="0.2">
      <c r="B857" s="374" t="s">
        <v>266</v>
      </c>
      <c r="C857" s="376" t="s">
        <v>691</v>
      </c>
      <c r="D857" s="375" t="s">
        <v>138</v>
      </c>
      <c r="E857" s="376" t="s">
        <v>280</v>
      </c>
      <c r="F857" s="548">
        <v>239999</v>
      </c>
      <c r="G857" s="547">
        <f t="shared" si="26"/>
        <v>0</v>
      </c>
      <c r="H857" s="547">
        <v>28895.262104396126</v>
      </c>
      <c r="I857" s="547">
        <f t="shared" si="27"/>
        <v>211103.73789560387</v>
      </c>
      <c r="J857" s="547"/>
      <c r="K857" s="547"/>
      <c r="L857" s="547"/>
      <c r="M857" s="547"/>
      <c r="N857" s="547"/>
      <c r="O857" s="547"/>
      <c r="P857" s="547"/>
      <c r="Q857" s="547"/>
      <c r="R857" s="547"/>
      <c r="S857" s="547"/>
      <c r="T857" s="547"/>
      <c r="U857" s="547"/>
    </row>
    <row r="858" spans="2:21" x14ac:dyDescent="0.2">
      <c r="B858" s="374" t="s">
        <v>266</v>
      </c>
      <c r="C858" s="376" t="s">
        <v>691</v>
      </c>
      <c r="D858" s="375" t="s">
        <v>138</v>
      </c>
      <c r="E858" s="376" t="s">
        <v>280</v>
      </c>
      <c r="F858" s="548">
        <v>499999</v>
      </c>
      <c r="G858" s="547">
        <f t="shared" si="26"/>
        <v>0</v>
      </c>
      <c r="H858" s="547">
        <v>60198.593148037951</v>
      </c>
      <c r="I858" s="547">
        <f t="shared" si="27"/>
        <v>439800.40685196203</v>
      </c>
      <c r="J858" s="547"/>
      <c r="K858" s="547"/>
      <c r="L858" s="547"/>
      <c r="M858" s="547"/>
      <c r="N858" s="547"/>
      <c r="O858" s="547"/>
      <c r="P858" s="547"/>
      <c r="Q858" s="547"/>
      <c r="R858" s="547"/>
      <c r="S858" s="547"/>
      <c r="T858" s="547"/>
      <c r="U858" s="547"/>
    </row>
    <row r="859" spans="2:21" x14ac:dyDescent="0.2">
      <c r="B859" s="374" t="s">
        <v>266</v>
      </c>
      <c r="C859" s="376" t="s">
        <v>691</v>
      </c>
      <c r="D859" s="375" t="s">
        <v>138</v>
      </c>
      <c r="E859" s="376" t="s">
        <v>280</v>
      </c>
      <c r="F859" s="548">
        <v>1420332</v>
      </c>
      <c r="G859" s="547">
        <f t="shared" si="26"/>
        <v>0</v>
      </c>
      <c r="H859" s="547">
        <v>171004.31841491489</v>
      </c>
      <c r="I859" s="547">
        <f t="shared" si="27"/>
        <v>1249327.6815850851</v>
      </c>
      <c r="J859" s="547"/>
      <c r="K859" s="547"/>
      <c r="L859" s="547"/>
      <c r="M859" s="547"/>
      <c r="N859" s="547"/>
      <c r="O859" s="547"/>
      <c r="P859" s="547"/>
      <c r="Q859" s="547"/>
      <c r="R859" s="547"/>
      <c r="S859" s="547"/>
      <c r="T859" s="547"/>
      <c r="U859" s="547"/>
    </row>
    <row r="860" spans="2:21" x14ac:dyDescent="0.2">
      <c r="B860" s="374" t="s">
        <v>266</v>
      </c>
      <c r="C860" s="376" t="s">
        <v>691</v>
      </c>
      <c r="D860" s="375" t="s">
        <v>138</v>
      </c>
      <c r="E860" s="376" t="s">
        <v>280</v>
      </c>
      <c r="F860" s="548">
        <v>120600</v>
      </c>
      <c r="G860" s="547">
        <f t="shared" si="26"/>
        <v>0</v>
      </c>
      <c r="H860" s="547">
        <v>14519.929707166168</v>
      </c>
      <c r="I860" s="547">
        <f t="shared" si="27"/>
        <v>106080.07029283383</v>
      </c>
      <c r="J860" s="547"/>
      <c r="K860" s="547"/>
      <c r="L860" s="547"/>
      <c r="M860" s="547"/>
      <c r="N860" s="547"/>
      <c r="O860" s="547"/>
      <c r="P860" s="547"/>
      <c r="Q860" s="547"/>
      <c r="R860" s="547"/>
      <c r="S860" s="547"/>
      <c r="T860" s="547"/>
      <c r="U860" s="547"/>
    </row>
    <row r="861" spans="2:21" x14ac:dyDescent="0.2">
      <c r="B861" s="374" t="s">
        <v>266</v>
      </c>
      <c r="C861" s="376" t="s">
        <v>691</v>
      </c>
      <c r="D861" s="375" t="s">
        <v>138</v>
      </c>
      <c r="E861" s="376" t="s">
        <v>280</v>
      </c>
      <c r="F861" s="548">
        <v>20000</v>
      </c>
      <c r="G861" s="547">
        <f t="shared" si="26"/>
        <v>0</v>
      </c>
      <c r="H861" s="547">
        <v>2407.9485418186014</v>
      </c>
      <c r="I861" s="547">
        <f t="shared" si="27"/>
        <v>17592.051458181399</v>
      </c>
      <c r="J861" s="547"/>
      <c r="K861" s="547"/>
      <c r="L861" s="547"/>
      <c r="M861" s="547"/>
      <c r="N861" s="547"/>
      <c r="O861" s="547"/>
      <c r="P861" s="547"/>
      <c r="Q861" s="547"/>
      <c r="R861" s="547"/>
      <c r="S861" s="547"/>
      <c r="T861" s="547"/>
      <c r="U861" s="547"/>
    </row>
    <row r="862" spans="2:21" x14ac:dyDescent="0.2">
      <c r="B862" s="374" t="s">
        <v>266</v>
      </c>
      <c r="C862" s="376" t="s">
        <v>691</v>
      </c>
      <c r="D862" s="375" t="s">
        <v>138</v>
      </c>
      <c r="E862" s="376" t="s">
        <v>280</v>
      </c>
      <c r="F862" s="548">
        <v>280782</v>
      </c>
      <c r="G862" s="547">
        <f t="shared" si="26"/>
        <v>0</v>
      </c>
      <c r="H862" s="547">
        <v>33805.430373445524</v>
      </c>
      <c r="I862" s="547">
        <f t="shared" si="27"/>
        <v>246976.56962655447</v>
      </c>
      <c r="J862" s="547"/>
      <c r="K862" s="547"/>
      <c r="L862" s="547"/>
      <c r="M862" s="547"/>
      <c r="N862" s="547"/>
      <c r="O862" s="547"/>
      <c r="P862" s="547"/>
      <c r="Q862" s="547"/>
      <c r="R862" s="547"/>
      <c r="S862" s="547"/>
      <c r="T862" s="547"/>
      <c r="U862" s="547"/>
    </row>
    <row r="863" spans="2:21" x14ac:dyDescent="0.2">
      <c r="B863" s="374" t="s">
        <v>266</v>
      </c>
      <c r="C863" s="376" t="s">
        <v>691</v>
      </c>
      <c r="D863" s="375" t="s">
        <v>138</v>
      </c>
      <c r="E863" s="376" t="s">
        <v>280</v>
      </c>
      <c r="F863" s="548">
        <v>1927</v>
      </c>
      <c r="G863" s="547">
        <f t="shared" si="26"/>
        <v>0</v>
      </c>
      <c r="H863" s="547">
        <v>232.00584200422225</v>
      </c>
      <c r="I863" s="547">
        <f t="shared" si="27"/>
        <v>1694.9941579957776</v>
      </c>
      <c r="J863" s="547"/>
      <c r="K863" s="547"/>
      <c r="L863" s="547"/>
      <c r="M863" s="547"/>
      <c r="N863" s="547"/>
      <c r="O863" s="547"/>
      <c r="P863" s="547"/>
      <c r="Q863" s="547"/>
      <c r="R863" s="547"/>
      <c r="S863" s="547"/>
      <c r="T863" s="547"/>
      <c r="U863" s="547"/>
    </row>
    <row r="864" spans="2:21" x14ac:dyDescent="0.2">
      <c r="B864" s="374" t="s">
        <v>266</v>
      </c>
      <c r="C864" s="376" t="s">
        <v>691</v>
      </c>
      <c r="D864" s="375" t="s">
        <v>138</v>
      </c>
      <c r="E864" s="376" t="s">
        <v>280</v>
      </c>
      <c r="F864" s="548">
        <v>1384293</v>
      </c>
      <c r="G864" s="547">
        <f t="shared" si="26"/>
        <v>0</v>
      </c>
      <c r="H864" s="547">
        <v>166665.31553998488</v>
      </c>
      <c r="I864" s="547">
        <f t="shared" si="27"/>
        <v>1217627.684460015</v>
      </c>
      <c r="J864" s="547"/>
      <c r="K864" s="547"/>
      <c r="L864" s="547"/>
      <c r="M864" s="547"/>
      <c r="N864" s="547"/>
      <c r="O864" s="547"/>
      <c r="P864" s="547"/>
      <c r="Q864" s="547"/>
      <c r="R864" s="547"/>
      <c r="S864" s="547"/>
      <c r="T864" s="547"/>
      <c r="U864" s="547"/>
    </row>
    <row r="865" spans="2:21" x14ac:dyDescent="0.2">
      <c r="B865" s="374" t="s">
        <v>266</v>
      </c>
      <c r="C865" s="376" t="s">
        <v>691</v>
      </c>
      <c r="D865" s="375" t="s">
        <v>138</v>
      </c>
      <c r="E865" s="376" t="s">
        <v>280</v>
      </c>
      <c r="F865" s="548">
        <v>249999</v>
      </c>
      <c r="G865" s="547">
        <f t="shared" si="26"/>
        <v>0</v>
      </c>
      <c r="H865" s="547">
        <v>30099.236375305431</v>
      </c>
      <c r="I865" s="547">
        <f t="shared" si="27"/>
        <v>219899.76362469458</v>
      </c>
      <c r="J865" s="547"/>
      <c r="K865" s="547"/>
      <c r="L865" s="547"/>
      <c r="M865" s="547"/>
      <c r="N865" s="547"/>
      <c r="O865" s="547"/>
      <c r="P865" s="547"/>
      <c r="Q865" s="547"/>
      <c r="R865" s="547"/>
      <c r="S865" s="547"/>
      <c r="T865" s="547"/>
      <c r="U865" s="547"/>
    </row>
    <row r="866" spans="2:21" x14ac:dyDescent="0.2">
      <c r="B866" s="374" t="s">
        <v>266</v>
      </c>
      <c r="C866" s="376" t="s">
        <v>692</v>
      </c>
      <c r="D866" s="375" t="s">
        <v>142</v>
      </c>
      <c r="E866" s="376" t="s">
        <v>280</v>
      </c>
      <c r="F866" s="548">
        <v>1</v>
      </c>
      <c r="G866" s="547">
        <f t="shared" si="26"/>
        <v>1</v>
      </c>
      <c r="H866" s="547">
        <v>0</v>
      </c>
      <c r="I866" s="547">
        <f t="shared" si="27"/>
        <v>1</v>
      </c>
      <c r="J866" s="547"/>
      <c r="K866" s="547"/>
      <c r="L866" s="547"/>
      <c r="M866" s="547"/>
      <c r="N866" s="547"/>
      <c r="O866" s="547"/>
      <c r="P866" s="547"/>
      <c r="Q866" s="547"/>
      <c r="R866" s="547"/>
      <c r="S866" s="547"/>
      <c r="T866" s="547"/>
      <c r="U866" s="547"/>
    </row>
    <row r="867" spans="2:21" x14ac:dyDescent="0.2">
      <c r="B867" s="374" t="s">
        <v>266</v>
      </c>
      <c r="C867" s="376" t="s">
        <v>693</v>
      </c>
      <c r="D867" s="375" t="s">
        <v>138</v>
      </c>
      <c r="E867" s="376" t="s">
        <v>280</v>
      </c>
      <c r="F867" s="548">
        <v>999999</v>
      </c>
      <c r="G867" s="547">
        <f t="shared" si="26"/>
        <v>0</v>
      </c>
      <c r="H867" s="547">
        <v>0</v>
      </c>
      <c r="I867" s="547">
        <f t="shared" si="27"/>
        <v>999999</v>
      </c>
      <c r="J867" s="547"/>
      <c r="K867" s="547"/>
      <c r="L867" s="547"/>
      <c r="M867" s="547"/>
      <c r="N867" s="547"/>
      <c r="O867" s="547"/>
      <c r="P867" s="547"/>
      <c r="Q867" s="547"/>
      <c r="R867" s="547"/>
      <c r="S867" s="547"/>
      <c r="T867" s="547"/>
      <c r="U867" s="547"/>
    </row>
    <row r="868" spans="2:21" x14ac:dyDescent="0.2">
      <c r="B868" s="374" t="s">
        <v>266</v>
      </c>
      <c r="C868" s="376" t="s">
        <v>694</v>
      </c>
      <c r="D868" s="375" t="s">
        <v>138</v>
      </c>
      <c r="E868" s="376" t="s">
        <v>403</v>
      </c>
      <c r="F868" s="548">
        <v>3037000</v>
      </c>
      <c r="G868" s="547">
        <f t="shared" si="26"/>
        <v>0</v>
      </c>
      <c r="H868" s="547">
        <v>0</v>
      </c>
      <c r="I868" s="547">
        <f t="shared" si="27"/>
        <v>3037000</v>
      </c>
      <c r="J868" s="547"/>
      <c r="K868" s="547"/>
      <c r="L868" s="547"/>
      <c r="M868" s="547"/>
      <c r="N868" s="547"/>
      <c r="O868" s="547"/>
      <c r="P868" s="547"/>
      <c r="Q868" s="547"/>
      <c r="R868" s="547"/>
      <c r="S868" s="547"/>
      <c r="T868" s="547"/>
      <c r="U868" s="547"/>
    </row>
    <row r="869" spans="2:21" x14ac:dyDescent="0.2">
      <c r="B869" s="374" t="s">
        <v>266</v>
      </c>
      <c r="C869" s="376" t="s">
        <v>695</v>
      </c>
      <c r="D869" s="375" t="s">
        <v>138</v>
      </c>
      <c r="E869" s="376" t="s">
        <v>268</v>
      </c>
      <c r="F869" s="548">
        <v>1500000</v>
      </c>
      <c r="G869" s="547">
        <f t="shared" si="26"/>
        <v>0</v>
      </c>
      <c r="H869" s="547">
        <v>0</v>
      </c>
      <c r="I869" s="547">
        <f t="shared" si="27"/>
        <v>1500000</v>
      </c>
      <c r="J869" s="547"/>
      <c r="K869" s="547"/>
      <c r="L869" s="547"/>
      <c r="M869" s="547"/>
      <c r="N869" s="547"/>
      <c r="O869" s="547"/>
      <c r="P869" s="547"/>
      <c r="Q869" s="547"/>
      <c r="R869" s="547"/>
      <c r="S869" s="547"/>
      <c r="T869" s="547"/>
      <c r="U869" s="547"/>
    </row>
    <row r="870" spans="2:21" x14ac:dyDescent="0.2">
      <c r="B870" s="374" t="s">
        <v>266</v>
      </c>
      <c r="C870" s="376" t="s">
        <v>695</v>
      </c>
      <c r="D870" s="375" t="s">
        <v>138</v>
      </c>
      <c r="E870" s="376" t="s">
        <v>268</v>
      </c>
      <c r="F870" s="548">
        <v>1500000</v>
      </c>
      <c r="G870" s="547">
        <f t="shared" si="26"/>
        <v>0</v>
      </c>
      <c r="H870" s="547">
        <v>0</v>
      </c>
      <c r="I870" s="547">
        <f t="shared" si="27"/>
        <v>1500000</v>
      </c>
      <c r="J870" s="547"/>
      <c r="K870" s="547"/>
      <c r="L870" s="547"/>
      <c r="M870" s="547"/>
      <c r="N870" s="547"/>
      <c r="O870" s="547"/>
      <c r="P870" s="547"/>
      <c r="Q870" s="547"/>
      <c r="R870" s="547"/>
      <c r="S870" s="547"/>
      <c r="T870" s="547"/>
      <c r="U870" s="547"/>
    </row>
    <row r="871" spans="2:21" x14ac:dyDescent="0.2">
      <c r="B871" s="374" t="s">
        <v>266</v>
      </c>
      <c r="C871" s="376" t="s">
        <v>696</v>
      </c>
      <c r="D871" s="375" t="s">
        <v>138</v>
      </c>
      <c r="E871" s="376" t="s">
        <v>252</v>
      </c>
      <c r="F871" s="548">
        <v>25516647</v>
      </c>
      <c r="G871" s="547">
        <f t="shared" si="26"/>
        <v>0</v>
      </c>
      <c r="H871" s="547">
        <v>0</v>
      </c>
      <c r="I871" s="547">
        <f t="shared" si="27"/>
        <v>25516647</v>
      </c>
      <c r="J871" s="547"/>
      <c r="K871" s="547"/>
      <c r="L871" s="547"/>
      <c r="M871" s="547"/>
      <c r="N871" s="547"/>
      <c r="O871" s="547"/>
      <c r="P871" s="547"/>
      <c r="Q871" s="547"/>
      <c r="R871" s="547"/>
      <c r="S871" s="547"/>
      <c r="T871" s="547"/>
      <c r="U871" s="547"/>
    </row>
    <row r="872" spans="2:21" x14ac:dyDescent="0.2">
      <c r="B872" s="374" t="s">
        <v>266</v>
      </c>
      <c r="C872" s="376" t="s">
        <v>697</v>
      </c>
      <c r="D872" s="375" t="s">
        <v>138</v>
      </c>
      <c r="E872" s="376" t="s">
        <v>252</v>
      </c>
      <c r="F872" s="548">
        <v>1789437</v>
      </c>
      <c r="G872" s="547">
        <f t="shared" si="26"/>
        <v>0</v>
      </c>
      <c r="H872" s="547">
        <v>0</v>
      </c>
      <c r="I872" s="547">
        <f t="shared" si="27"/>
        <v>1789437</v>
      </c>
      <c r="J872" s="547"/>
      <c r="K872" s="547"/>
      <c r="L872" s="547"/>
      <c r="M872" s="547"/>
      <c r="N872" s="547"/>
      <c r="O872" s="547"/>
      <c r="P872" s="547"/>
      <c r="Q872" s="547"/>
      <c r="R872" s="547"/>
      <c r="S872" s="547"/>
      <c r="T872" s="547"/>
      <c r="U872" s="547"/>
    </row>
    <row r="873" spans="2:21" x14ac:dyDescent="0.2">
      <c r="B873" s="374" t="s">
        <v>266</v>
      </c>
      <c r="C873" s="376" t="s">
        <v>698</v>
      </c>
      <c r="D873" s="375" t="s">
        <v>138</v>
      </c>
      <c r="E873" s="376" t="s">
        <v>252</v>
      </c>
      <c r="F873" s="548">
        <v>3124773</v>
      </c>
      <c r="G873" s="547">
        <f t="shared" si="26"/>
        <v>0</v>
      </c>
      <c r="H873" s="547">
        <v>0</v>
      </c>
      <c r="I873" s="547">
        <f t="shared" si="27"/>
        <v>3124773</v>
      </c>
      <c r="J873" s="547"/>
      <c r="K873" s="547"/>
      <c r="L873" s="547"/>
      <c r="M873" s="547"/>
      <c r="N873" s="547"/>
      <c r="O873" s="547"/>
      <c r="P873" s="547"/>
      <c r="Q873" s="547"/>
      <c r="R873" s="547"/>
      <c r="S873" s="547"/>
      <c r="T873" s="547"/>
      <c r="U873" s="547"/>
    </row>
    <row r="874" spans="2:21" x14ac:dyDescent="0.2">
      <c r="B874" s="374" t="s">
        <v>266</v>
      </c>
      <c r="C874" s="376" t="s">
        <v>699</v>
      </c>
      <c r="D874" s="375" t="s">
        <v>138</v>
      </c>
      <c r="E874" s="376" t="s">
        <v>252</v>
      </c>
      <c r="F874" s="548">
        <v>10</v>
      </c>
      <c r="G874" s="547">
        <f t="shared" si="26"/>
        <v>10</v>
      </c>
      <c r="H874" s="547">
        <v>0</v>
      </c>
      <c r="I874" s="547">
        <f t="shared" si="27"/>
        <v>10</v>
      </c>
      <c r="J874" s="547"/>
      <c r="K874" s="547"/>
      <c r="L874" s="547"/>
      <c r="M874" s="547"/>
      <c r="N874" s="547"/>
      <c r="O874" s="547"/>
      <c r="P874" s="547"/>
      <c r="Q874" s="547"/>
      <c r="R874" s="547"/>
      <c r="S874" s="547"/>
      <c r="T874" s="547"/>
      <c r="U874" s="547"/>
    </row>
    <row r="875" spans="2:21" x14ac:dyDescent="0.2">
      <c r="B875" s="374" t="s">
        <v>266</v>
      </c>
      <c r="C875" s="376" t="s">
        <v>700</v>
      </c>
      <c r="D875" s="375" t="s">
        <v>138</v>
      </c>
      <c r="E875" s="376" t="s">
        <v>252</v>
      </c>
      <c r="F875" s="548">
        <v>517412</v>
      </c>
      <c r="G875" s="547">
        <f t="shared" si="26"/>
        <v>0</v>
      </c>
      <c r="H875" s="547">
        <v>0</v>
      </c>
      <c r="I875" s="547">
        <f t="shared" si="27"/>
        <v>517412</v>
      </c>
      <c r="J875" s="547"/>
      <c r="K875" s="547"/>
      <c r="L875" s="547"/>
      <c r="M875" s="547"/>
      <c r="N875" s="547"/>
      <c r="O875" s="547"/>
      <c r="P875" s="547"/>
      <c r="Q875" s="547"/>
      <c r="R875" s="547"/>
      <c r="S875" s="547"/>
      <c r="T875" s="547"/>
      <c r="U875" s="547"/>
    </row>
    <row r="876" spans="2:21" x14ac:dyDescent="0.2">
      <c r="B876" s="374" t="s">
        <v>266</v>
      </c>
      <c r="C876" s="376" t="s">
        <v>701</v>
      </c>
      <c r="D876" s="375" t="s">
        <v>297</v>
      </c>
      <c r="E876" s="376" t="s">
        <v>270</v>
      </c>
      <c r="F876" s="548">
        <v>91669</v>
      </c>
      <c r="G876" s="547">
        <f t="shared" ref="G876:G939" si="28">IF(F876&lt;1000,F876,F876*$BC$44)</f>
        <v>0</v>
      </c>
      <c r="H876" s="547">
        <v>0</v>
      </c>
      <c r="I876" s="547">
        <f t="shared" si="27"/>
        <v>91669</v>
      </c>
      <c r="J876" s="547"/>
      <c r="K876" s="547"/>
      <c r="L876" s="547"/>
      <c r="M876" s="547"/>
      <c r="N876" s="547"/>
      <c r="O876" s="547"/>
      <c r="P876" s="547"/>
      <c r="Q876" s="547"/>
      <c r="R876" s="547"/>
      <c r="S876" s="547"/>
      <c r="T876" s="547"/>
      <c r="U876" s="547"/>
    </row>
    <row r="877" spans="2:21" x14ac:dyDescent="0.2">
      <c r="B877" s="374" t="s">
        <v>266</v>
      </c>
      <c r="C877" s="376" t="s">
        <v>701</v>
      </c>
      <c r="D877" s="375" t="s">
        <v>297</v>
      </c>
      <c r="E877" s="376" t="s">
        <v>270</v>
      </c>
      <c r="F877" s="548">
        <v>120000</v>
      </c>
      <c r="G877" s="547">
        <f t="shared" si="28"/>
        <v>0</v>
      </c>
      <c r="H877" s="547">
        <v>0</v>
      </c>
      <c r="I877" s="547">
        <f t="shared" si="27"/>
        <v>120000</v>
      </c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</row>
    <row r="878" spans="2:21" x14ac:dyDescent="0.2">
      <c r="B878" s="374" t="s">
        <v>266</v>
      </c>
      <c r="C878" s="376" t="s">
        <v>702</v>
      </c>
      <c r="D878" s="375" t="s">
        <v>138</v>
      </c>
      <c r="E878" s="376" t="s">
        <v>270</v>
      </c>
      <c r="F878" s="548">
        <v>1</v>
      </c>
      <c r="G878" s="547">
        <f t="shared" si="28"/>
        <v>1</v>
      </c>
      <c r="H878" s="547">
        <v>0</v>
      </c>
      <c r="I878" s="547">
        <f t="shared" si="27"/>
        <v>1</v>
      </c>
      <c r="J878" s="547"/>
      <c r="K878" s="547"/>
      <c r="L878" s="547"/>
      <c r="M878" s="547"/>
      <c r="N878" s="547"/>
      <c r="O878" s="547"/>
      <c r="P878" s="547"/>
      <c r="Q878" s="547"/>
      <c r="R878" s="547"/>
      <c r="S878" s="547"/>
      <c r="T878" s="547"/>
      <c r="U878" s="547"/>
    </row>
    <row r="879" spans="2:21" x14ac:dyDescent="0.2">
      <c r="B879" s="374" t="s">
        <v>266</v>
      </c>
      <c r="C879" s="376" t="s">
        <v>702</v>
      </c>
      <c r="D879" s="375" t="s">
        <v>138</v>
      </c>
      <c r="E879" s="376" t="s">
        <v>270</v>
      </c>
      <c r="F879" s="548">
        <v>5300000</v>
      </c>
      <c r="G879" s="547">
        <f t="shared" si="28"/>
        <v>0</v>
      </c>
      <c r="H879" s="547">
        <v>0</v>
      </c>
      <c r="I879" s="547">
        <f t="shared" si="27"/>
        <v>5300000</v>
      </c>
      <c r="J879" s="547"/>
      <c r="K879" s="547"/>
      <c r="L879" s="547"/>
      <c r="M879" s="547"/>
      <c r="N879" s="547"/>
      <c r="O879" s="547"/>
      <c r="P879" s="547"/>
      <c r="Q879" s="547"/>
      <c r="R879" s="547"/>
      <c r="S879" s="547"/>
      <c r="T879" s="547"/>
      <c r="U879" s="547"/>
    </row>
    <row r="880" spans="2:21" x14ac:dyDescent="0.2">
      <c r="B880" s="374" t="s">
        <v>266</v>
      </c>
      <c r="C880" s="376" t="s">
        <v>703</v>
      </c>
      <c r="D880" s="375" t="s">
        <v>155</v>
      </c>
      <c r="E880" s="376" t="s">
        <v>230</v>
      </c>
      <c r="F880" s="548">
        <v>18965872</v>
      </c>
      <c r="G880" s="547">
        <f t="shared" si="28"/>
        <v>0</v>
      </c>
      <c r="H880" s="547">
        <v>13600000</v>
      </c>
      <c r="I880" s="547">
        <f t="shared" si="27"/>
        <v>5365872</v>
      </c>
      <c r="J880" s="547"/>
      <c r="K880" s="547"/>
      <c r="L880" s="547"/>
      <c r="M880" s="547"/>
      <c r="N880" s="547"/>
      <c r="O880" s="547"/>
      <c r="P880" s="547"/>
      <c r="Q880" s="547"/>
      <c r="R880" s="547"/>
      <c r="S880" s="547"/>
      <c r="T880" s="547"/>
      <c r="U880" s="547"/>
    </row>
    <row r="881" spans="2:21" x14ac:dyDescent="0.2">
      <c r="B881" s="374" t="s">
        <v>266</v>
      </c>
      <c r="C881" s="376" t="s">
        <v>704</v>
      </c>
      <c r="D881" s="375" t="s">
        <v>138</v>
      </c>
      <c r="E881" s="376" t="s">
        <v>280</v>
      </c>
      <c r="F881" s="548">
        <v>2000</v>
      </c>
      <c r="G881" s="547">
        <f t="shared" si="28"/>
        <v>0</v>
      </c>
      <c r="H881" s="547">
        <v>0</v>
      </c>
      <c r="I881" s="547">
        <f t="shared" si="27"/>
        <v>2000</v>
      </c>
      <c r="J881" s="547"/>
      <c r="K881" s="547"/>
      <c r="L881" s="547"/>
      <c r="M881" s="547"/>
      <c r="N881" s="547"/>
      <c r="O881" s="547"/>
      <c r="P881" s="547"/>
      <c r="Q881" s="547"/>
      <c r="R881" s="547"/>
      <c r="S881" s="547"/>
      <c r="T881" s="547"/>
      <c r="U881" s="547"/>
    </row>
    <row r="882" spans="2:21" x14ac:dyDescent="0.2">
      <c r="B882" s="374" t="s">
        <v>266</v>
      </c>
      <c r="C882" s="376" t="s">
        <v>704</v>
      </c>
      <c r="D882" s="375" t="s">
        <v>138</v>
      </c>
      <c r="E882" s="376" t="s">
        <v>280</v>
      </c>
      <c r="F882" s="548">
        <v>600000</v>
      </c>
      <c r="G882" s="547">
        <f t="shared" si="28"/>
        <v>0</v>
      </c>
      <c r="H882" s="547">
        <v>0</v>
      </c>
      <c r="I882" s="547">
        <f t="shared" si="27"/>
        <v>600000</v>
      </c>
      <c r="J882" s="547"/>
      <c r="K882" s="547"/>
      <c r="L882" s="547"/>
      <c r="M882" s="547"/>
      <c r="N882" s="547"/>
      <c r="O882" s="547"/>
      <c r="P882" s="547"/>
      <c r="Q882" s="547"/>
      <c r="R882" s="547"/>
      <c r="S882" s="547"/>
      <c r="T882" s="547"/>
      <c r="U882" s="547"/>
    </row>
    <row r="883" spans="2:21" x14ac:dyDescent="0.2">
      <c r="B883" s="374" t="s">
        <v>266</v>
      </c>
      <c r="C883" s="376" t="s">
        <v>704</v>
      </c>
      <c r="D883" s="375" t="s">
        <v>138</v>
      </c>
      <c r="E883" s="376" t="s">
        <v>280</v>
      </c>
      <c r="F883" s="548">
        <v>70000</v>
      </c>
      <c r="G883" s="547">
        <f t="shared" si="28"/>
        <v>0</v>
      </c>
      <c r="H883" s="547">
        <v>0</v>
      </c>
      <c r="I883" s="547">
        <f t="shared" si="27"/>
        <v>70000</v>
      </c>
      <c r="J883" s="547"/>
      <c r="K883" s="547"/>
      <c r="L883" s="547"/>
      <c r="M883" s="547"/>
      <c r="N883" s="547"/>
      <c r="O883" s="547"/>
      <c r="P883" s="547"/>
      <c r="Q883" s="547"/>
      <c r="R883" s="547"/>
      <c r="S883" s="547"/>
      <c r="T883" s="547"/>
      <c r="U883" s="547"/>
    </row>
    <row r="884" spans="2:21" x14ac:dyDescent="0.2">
      <c r="B884" s="374" t="s">
        <v>266</v>
      </c>
      <c r="C884" s="376" t="s">
        <v>704</v>
      </c>
      <c r="D884" s="375" t="s">
        <v>138</v>
      </c>
      <c r="E884" s="376" t="s">
        <v>280</v>
      </c>
      <c r="F884" s="548">
        <v>2000</v>
      </c>
      <c r="G884" s="547">
        <f t="shared" si="28"/>
        <v>0</v>
      </c>
      <c r="H884" s="547">
        <v>0</v>
      </c>
      <c r="I884" s="547">
        <f t="shared" si="27"/>
        <v>2000</v>
      </c>
      <c r="J884" s="547"/>
      <c r="K884" s="547"/>
      <c r="L884" s="547"/>
      <c r="M884" s="547"/>
      <c r="N884" s="547"/>
      <c r="O884" s="547"/>
      <c r="P884" s="547"/>
      <c r="Q884" s="547"/>
      <c r="R884" s="547"/>
      <c r="S884" s="547"/>
      <c r="T884" s="547"/>
      <c r="U884" s="547"/>
    </row>
    <row r="885" spans="2:21" x14ac:dyDescent="0.2">
      <c r="B885" s="374" t="s">
        <v>266</v>
      </c>
      <c r="C885" s="376" t="s">
        <v>704</v>
      </c>
      <c r="D885" s="375" t="s">
        <v>138</v>
      </c>
      <c r="E885" s="376" t="s">
        <v>280</v>
      </c>
      <c r="F885" s="548">
        <v>76000</v>
      </c>
      <c r="G885" s="547">
        <f t="shared" si="28"/>
        <v>0</v>
      </c>
      <c r="H885" s="547">
        <v>0</v>
      </c>
      <c r="I885" s="547">
        <f t="shared" si="27"/>
        <v>76000</v>
      </c>
      <c r="J885" s="547"/>
      <c r="K885" s="547"/>
      <c r="L885" s="547"/>
      <c r="M885" s="547"/>
      <c r="N885" s="547"/>
      <c r="O885" s="547"/>
      <c r="P885" s="547"/>
      <c r="Q885" s="547"/>
      <c r="R885" s="547"/>
      <c r="S885" s="547"/>
      <c r="T885" s="547"/>
      <c r="U885" s="547"/>
    </row>
    <row r="886" spans="2:21" x14ac:dyDescent="0.2">
      <c r="B886" s="374" t="s">
        <v>266</v>
      </c>
      <c r="C886" s="376" t="s">
        <v>704</v>
      </c>
      <c r="D886" s="375" t="s">
        <v>138</v>
      </c>
      <c r="E886" s="376" t="s">
        <v>280</v>
      </c>
      <c r="F886" s="548">
        <v>15000</v>
      </c>
      <c r="G886" s="547">
        <f t="shared" si="28"/>
        <v>0</v>
      </c>
      <c r="H886" s="547">
        <v>0</v>
      </c>
      <c r="I886" s="547">
        <f t="shared" si="27"/>
        <v>15000</v>
      </c>
      <c r="J886" s="547"/>
      <c r="K886" s="547"/>
      <c r="L886" s="547"/>
      <c r="M886" s="547"/>
      <c r="N886" s="547"/>
      <c r="O886" s="547"/>
      <c r="P886" s="547"/>
      <c r="Q886" s="547"/>
      <c r="R886" s="547"/>
      <c r="S886" s="547"/>
      <c r="T886" s="547"/>
      <c r="U886" s="547"/>
    </row>
    <row r="887" spans="2:21" x14ac:dyDescent="0.2">
      <c r="B887" s="374" t="s">
        <v>266</v>
      </c>
      <c r="C887" s="376" t="s">
        <v>704</v>
      </c>
      <c r="D887" s="375" t="s">
        <v>138</v>
      </c>
      <c r="E887" s="376" t="s">
        <v>280</v>
      </c>
      <c r="F887" s="548">
        <v>90000</v>
      </c>
      <c r="G887" s="547">
        <f t="shared" si="28"/>
        <v>0</v>
      </c>
      <c r="H887" s="547">
        <v>0</v>
      </c>
      <c r="I887" s="547">
        <f t="shared" si="27"/>
        <v>90000</v>
      </c>
      <c r="J887" s="547"/>
      <c r="K887" s="547"/>
      <c r="L887" s="547"/>
      <c r="M887" s="547"/>
      <c r="N887" s="547"/>
      <c r="O887" s="547"/>
      <c r="P887" s="547"/>
      <c r="Q887" s="547"/>
      <c r="R887" s="547"/>
      <c r="S887" s="547"/>
      <c r="T887" s="547"/>
      <c r="U887" s="547"/>
    </row>
    <row r="888" spans="2:21" x14ac:dyDescent="0.2">
      <c r="B888" s="374" t="s">
        <v>266</v>
      </c>
      <c r="C888" s="376" t="s">
        <v>705</v>
      </c>
      <c r="D888" s="375" t="s">
        <v>138</v>
      </c>
      <c r="E888" s="376" t="s">
        <v>280</v>
      </c>
      <c r="F888" s="548">
        <v>10000</v>
      </c>
      <c r="G888" s="547">
        <f t="shared" si="28"/>
        <v>0</v>
      </c>
      <c r="H888" s="547">
        <v>0</v>
      </c>
      <c r="I888" s="547">
        <f t="shared" si="27"/>
        <v>10000</v>
      </c>
      <c r="J888" s="547"/>
      <c r="K888" s="547"/>
      <c r="L888" s="547"/>
      <c r="M888" s="547"/>
      <c r="N888" s="547"/>
      <c r="O888" s="547"/>
      <c r="P888" s="547"/>
      <c r="Q888" s="547"/>
      <c r="R888" s="547"/>
      <c r="S888" s="547"/>
      <c r="T888" s="547"/>
      <c r="U888" s="547"/>
    </row>
    <row r="889" spans="2:21" x14ac:dyDescent="0.2">
      <c r="B889" s="374" t="s">
        <v>266</v>
      </c>
      <c r="C889" s="376" t="s">
        <v>705</v>
      </c>
      <c r="D889" s="375" t="s">
        <v>138</v>
      </c>
      <c r="E889" s="376" t="s">
        <v>280</v>
      </c>
      <c r="F889" s="548">
        <v>120000</v>
      </c>
      <c r="G889" s="547">
        <f t="shared" si="28"/>
        <v>0</v>
      </c>
      <c r="H889" s="547">
        <v>0</v>
      </c>
      <c r="I889" s="547">
        <f t="shared" si="27"/>
        <v>120000</v>
      </c>
      <c r="J889" s="547"/>
      <c r="K889" s="547"/>
      <c r="L889" s="547"/>
      <c r="M889" s="547"/>
      <c r="N889" s="547"/>
      <c r="O889" s="547"/>
      <c r="P889" s="547"/>
      <c r="Q889" s="547"/>
      <c r="R889" s="547"/>
      <c r="S889" s="547"/>
      <c r="T889" s="547"/>
      <c r="U889" s="547"/>
    </row>
    <row r="890" spans="2:21" x14ac:dyDescent="0.2">
      <c r="B890" s="374" t="s">
        <v>266</v>
      </c>
      <c r="C890" s="376" t="s">
        <v>705</v>
      </c>
      <c r="D890" s="375" t="s">
        <v>138</v>
      </c>
      <c r="E890" s="376" t="s">
        <v>280</v>
      </c>
      <c r="F890" s="548">
        <v>2500000</v>
      </c>
      <c r="G890" s="547">
        <f t="shared" si="28"/>
        <v>0</v>
      </c>
      <c r="H890" s="547">
        <v>0</v>
      </c>
      <c r="I890" s="547">
        <f t="shared" si="27"/>
        <v>2500000</v>
      </c>
      <c r="J890" s="547"/>
      <c r="K890" s="547"/>
      <c r="L890" s="547"/>
      <c r="M890" s="547"/>
      <c r="N890" s="547"/>
      <c r="O890" s="547"/>
      <c r="P890" s="547"/>
      <c r="Q890" s="547"/>
      <c r="R890" s="547"/>
      <c r="S890" s="547"/>
      <c r="T890" s="547"/>
      <c r="U890" s="547"/>
    </row>
    <row r="891" spans="2:21" x14ac:dyDescent="0.2">
      <c r="B891" s="374" t="s">
        <v>266</v>
      </c>
      <c r="C891" s="376" t="s">
        <v>705</v>
      </c>
      <c r="D891" s="375" t="s">
        <v>138</v>
      </c>
      <c r="E891" s="376" t="s">
        <v>280</v>
      </c>
      <c r="F891" s="548">
        <v>17760288</v>
      </c>
      <c r="G891" s="547">
        <f t="shared" si="28"/>
        <v>0</v>
      </c>
      <c r="H891" s="547">
        <v>0</v>
      </c>
      <c r="I891" s="547">
        <f t="shared" si="27"/>
        <v>17760288</v>
      </c>
      <c r="J891" s="547"/>
      <c r="K891" s="547"/>
      <c r="L891" s="547"/>
      <c r="M891" s="547"/>
      <c r="N891" s="547"/>
      <c r="O891" s="547"/>
      <c r="P891" s="547"/>
      <c r="Q891" s="547"/>
      <c r="R891" s="547"/>
      <c r="S891" s="547"/>
      <c r="T891" s="547"/>
      <c r="U891" s="547"/>
    </row>
    <row r="892" spans="2:21" x14ac:dyDescent="0.2">
      <c r="B892" s="374" t="s">
        <v>266</v>
      </c>
      <c r="C892" s="376" t="s">
        <v>705</v>
      </c>
      <c r="D892" s="375" t="s">
        <v>138</v>
      </c>
      <c r="E892" s="376" t="s">
        <v>280</v>
      </c>
      <c r="F892" s="548">
        <v>130000</v>
      </c>
      <c r="G892" s="547">
        <f t="shared" si="28"/>
        <v>0</v>
      </c>
      <c r="H892" s="547">
        <v>0</v>
      </c>
      <c r="I892" s="547">
        <f t="shared" si="27"/>
        <v>130000</v>
      </c>
      <c r="J892" s="547"/>
      <c r="K892" s="547"/>
      <c r="L892" s="547"/>
      <c r="M892" s="547"/>
      <c r="N892" s="547"/>
      <c r="O892" s="547"/>
      <c r="P892" s="547"/>
      <c r="Q892" s="547"/>
      <c r="R892" s="547"/>
      <c r="S892" s="547"/>
      <c r="T892" s="547"/>
      <c r="U892" s="547"/>
    </row>
    <row r="893" spans="2:21" x14ac:dyDescent="0.2">
      <c r="B893" s="374" t="s">
        <v>266</v>
      </c>
      <c r="C893" s="376" t="s">
        <v>705</v>
      </c>
      <c r="D893" s="375" t="s">
        <v>138</v>
      </c>
      <c r="E893" s="376" t="s">
        <v>280</v>
      </c>
      <c r="F893" s="548">
        <v>10000</v>
      </c>
      <c r="G893" s="547">
        <f t="shared" si="28"/>
        <v>0</v>
      </c>
      <c r="H893" s="547">
        <v>0</v>
      </c>
      <c r="I893" s="547">
        <f t="shared" si="27"/>
        <v>10000</v>
      </c>
      <c r="J893" s="547"/>
      <c r="K893" s="547"/>
      <c r="L893" s="547"/>
      <c r="M893" s="547"/>
      <c r="N893" s="547"/>
      <c r="O893" s="547"/>
      <c r="P893" s="547"/>
      <c r="Q893" s="547"/>
      <c r="R893" s="547"/>
      <c r="S893" s="547"/>
      <c r="T893" s="547"/>
      <c r="U893" s="547"/>
    </row>
    <row r="894" spans="2:21" x14ac:dyDescent="0.2">
      <c r="B894" s="374" t="s">
        <v>266</v>
      </c>
      <c r="C894" s="376" t="s">
        <v>706</v>
      </c>
      <c r="D894" s="375" t="s">
        <v>189</v>
      </c>
      <c r="E894" s="376" t="s">
        <v>280</v>
      </c>
      <c r="F894" s="548">
        <v>1007313</v>
      </c>
      <c r="G894" s="547">
        <f t="shared" si="28"/>
        <v>0</v>
      </c>
      <c r="H894" s="547">
        <v>0</v>
      </c>
      <c r="I894" s="547">
        <f t="shared" si="27"/>
        <v>1007313</v>
      </c>
      <c r="J894" s="547"/>
      <c r="K894" s="547"/>
      <c r="L894" s="547"/>
      <c r="M894" s="547"/>
      <c r="N894" s="547"/>
      <c r="O894" s="547"/>
      <c r="P894" s="547"/>
      <c r="Q894" s="547"/>
      <c r="R894" s="547"/>
      <c r="S894" s="547"/>
      <c r="T894" s="547"/>
      <c r="U894" s="547"/>
    </row>
    <row r="895" spans="2:21" x14ac:dyDescent="0.2">
      <c r="B895" s="374" t="s">
        <v>266</v>
      </c>
      <c r="C895" s="376" t="s">
        <v>707</v>
      </c>
      <c r="D895" s="375" t="s">
        <v>165</v>
      </c>
      <c r="E895" s="376" t="s">
        <v>280</v>
      </c>
      <c r="F895" s="548">
        <v>12000</v>
      </c>
      <c r="G895" s="547">
        <f t="shared" si="28"/>
        <v>0</v>
      </c>
      <c r="H895" s="547">
        <v>0</v>
      </c>
      <c r="I895" s="547">
        <f t="shared" si="27"/>
        <v>12000</v>
      </c>
      <c r="J895" s="547"/>
      <c r="K895" s="547"/>
      <c r="L895" s="547"/>
      <c r="M895" s="547"/>
      <c r="N895" s="547"/>
      <c r="O895" s="547"/>
      <c r="P895" s="547"/>
      <c r="Q895" s="547"/>
      <c r="R895" s="547"/>
      <c r="S895" s="547"/>
      <c r="T895" s="547"/>
      <c r="U895" s="547"/>
    </row>
    <row r="896" spans="2:21" x14ac:dyDescent="0.2">
      <c r="B896" s="374" t="s">
        <v>266</v>
      </c>
      <c r="C896" s="376" t="s">
        <v>708</v>
      </c>
      <c r="D896" s="375" t="s">
        <v>138</v>
      </c>
      <c r="E896" s="376" t="s">
        <v>280</v>
      </c>
      <c r="F896" s="548">
        <v>30000</v>
      </c>
      <c r="G896" s="547">
        <f t="shared" si="28"/>
        <v>0</v>
      </c>
      <c r="H896" s="547">
        <v>0</v>
      </c>
      <c r="I896" s="547">
        <f t="shared" si="27"/>
        <v>30000</v>
      </c>
      <c r="J896" s="547"/>
      <c r="K896" s="547"/>
      <c r="L896" s="547"/>
      <c r="M896" s="547"/>
      <c r="N896" s="547"/>
      <c r="O896" s="547"/>
      <c r="P896" s="547"/>
      <c r="Q896" s="547"/>
      <c r="R896" s="547"/>
      <c r="S896" s="547"/>
      <c r="T896" s="547"/>
      <c r="U896" s="547"/>
    </row>
    <row r="897" spans="2:21" x14ac:dyDescent="0.2">
      <c r="B897" s="374" t="s">
        <v>266</v>
      </c>
      <c r="C897" s="376" t="s">
        <v>708</v>
      </c>
      <c r="D897" s="375" t="s">
        <v>138</v>
      </c>
      <c r="E897" s="376" t="s">
        <v>280</v>
      </c>
      <c r="F897" s="548">
        <v>6000000</v>
      </c>
      <c r="G897" s="547">
        <f t="shared" si="28"/>
        <v>0</v>
      </c>
      <c r="H897" s="547">
        <v>0</v>
      </c>
      <c r="I897" s="547">
        <f t="shared" si="27"/>
        <v>6000000</v>
      </c>
      <c r="J897" s="547"/>
      <c r="K897" s="547"/>
      <c r="L897" s="547"/>
      <c r="M897" s="547"/>
      <c r="N897" s="547"/>
      <c r="O897" s="547"/>
      <c r="P897" s="547"/>
      <c r="Q897" s="547"/>
      <c r="R897" s="547"/>
      <c r="S897" s="547"/>
      <c r="T897" s="547"/>
      <c r="U897" s="547"/>
    </row>
    <row r="898" spans="2:21" x14ac:dyDescent="0.2">
      <c r="B898" s="374" t="s">
        <v>266</v>
      </c>
      <c r="C898" s="376" t="s">
        <v>708</v>
      </c>
      <c r="D898" s="375" t="s">
        <v>138</v>
      </c>
      <c r="E898" s="376" t="s">
        <v>280</v>
      </c>
      <c r="F898" s="548">
        <v>50000</v>
      </c>
      <c r="G898" s="547">
        <f t="shared" si="28"/>
        <v>0</v>
      </c>
      <c r="H898" s="547">
        <v>0</v>
      </c>
      <c r="I898" s="547">
        <f t="shared" si="27"/>
        <v>50000</v>
      </c>
      <c r="J898" s="547"/>
      <c r="K898" s="547"/>
      <c r="L898" s="547"/>
      <c r="M898" s="547"/>
      <c r="N898" s="547"/>
      <c r="O898" s="547"/>
      <c r="P898" s="547"/>
      <c r="Q898" s="547"/>
      <c r="R898" s="547"/>
      <c r="S898" s="547"/>
      <c r="T898" s="547"/>
      <c r="U898" s="547"/>
    </row>
    <row r="899" spans="2:21" x14ac:dyDescent="0.2">
      <c r="B899" s="374" t="s">
        <v>266</v>
      </c>
      <c r="C899" s="376" t="s">
        <v>708</v>
      </c>
      <c r="D899" s="375" t="s">
        <v>138</v>
      </c>
      <c r="E899" s="376" t="s">
        <v>280</v>
      </c>
      <c r="F899" s="548">
        <v>28000</v>
      </c>
      <c r="G899" s="547">
        <f t="shared" si="28"/>
        <v>0</v>
      </c>
      <c r="H899" s="547">
        <v>0</v>
      </c>
      <c r="I899" s="547">
        <f t="shared" si="27"/>
        <v>28000</v>
      </c>
      <c r="J899" s="547"/>
      <c r="K899" s="547"/>
      <c r="L899" s="547"/>
      <c r="M899" s="547"/>
      <c r="N899" s="547"/>
      <c r="O899" s="547"/>
      <c r="P899" s="547"/>
      <c r="Q899" s="547"/>
      <c r="R899" s="547"/>
      <c r="S899" s="547"/>
      <c r="T899" s="547"/>
      <c r="U899" s="547"/>
    </row>
    <row r="900" spans="2:21" x14ac:dyDescent="0.2">
      <c r="B900" s="374" t="s">
        <v>266</v>
      </c>
      <c r="C900" s="376" t="s">
        <v>708</v>
      </c>
      <c r="D900" s="375" t="s">
        <v>138</v>
      </c>
      <c r="E900" s="376" t="s">
        <v>280</v>
      </c>
      <c r="F900" s="548">
        <v>200000</v>
      </c>
      <c r="G900" s="547">
        <f t="shared" si="28"/>
        <v>0</v>
      </c>
      <c r="H900" s="547">
        <v>0</v>
      </c>
      <c r="I900" s="547">
        <f t="shared" si="27"/>
        <v>200000</v>
      </c>
      <c r="J900" s="547"/>
      <c r="K900" s="547"/>
      <c r="L900" s="547"/>
      <c r="M900" s="547"/>
      <c r="N900" s="547"/>
      <c r="O900" s="547"/>
      <c r="P900" s="547"/>
      <c r="Q900" s="547"/>
      <c r="R900" s="547"/>
      <c r="S900" s="547"/>
      <c r="T900" s="547"/>
      <c r="U900" s="547"/>
    </row>
    <row r="901" spans="2:21" x14ac:dyDescent="0.2">
      <c r="B901" s="374" t="s">
        <v>266</v>
      </c>
      <c r="C901" s="376" t="s">
        <v>708</v>
      </c>
      <c r="D901" s="375" t="s">
        <v>138</v>
      </c>
      <c r="E901" s="376" t="s">
        <v>280</v>
      </c>
      <c r="F901" s="548">
        <v>10000</v>
      </c>
      <c r="G901" s="547">
        <f t="shared" si="28"/>
        <v>0</v>
      </c>
      <c r="H901" s="547">
        <v>0</v>
      </c>
      <c r="I901" s="547">
        <f t="shared" si="27"/>
        <v>10000</v>
      </c>
      <c r="J901" s="547"/>
      <c r="K901" s="547"/>
      <c r="L901" s="547"/>
      <c r="M901" s="547"/>
      <c r="N901" s="547"/>
      <c r="O901" s="547"/>
      <c r="P901" s="547"/>
      <c r="Q901" s="547"/>
      <c r="R901" s="547"/>
      <c r="S901" s="547"/>
      <c r="T901" s="547"/>
      <c r="U901" s="547"/>
    </row>
    <row r="902" spans="2:21" x14ac:dyDescent="0.2">
      <c r="B902" s="374" t="s">
        <v>266</v>
      </c>
      <c r="C902" s="376" t="s">
        <v>709</v>
      </c>
      <c r="D902" s="375" t="s">
        <v>138</v>
      </c>
      <c r="E902" s="376" t="s">
        <v>285</v>
      </c>
      <c r="F902" s="548">
        <v>2500</v>
      </c>
      <c r="G902" s="547">
        <f t="shared" si="28"/>
        <v>0</v>
      </c>
      <c r="H902" s="547">
        <v>0</v>
      </c>
      <c r="I902" s="547">
        <f t="shared" si="27"/>
        <v>2500</v>
      </c>
      <c r="J902" s="547"/>
      <c r="K902" s="547"/>
      <c r="L902" s="547"/>
      <c r="M902" s="547"/>
      <c r="N902" s="547"/>
      <c r="O902" s="547"/>
      <c r="P902" s="547"/>
      <c r="Q902" s="547"/>
      <c r="R902" s="547"/>
      <c r="S902" s="547"/>
      <c r="T902" s="547"/>
      <c r="U902" s="547"/>
    </row>
    <row r="903" spans="2:21" x14ac:dyDescent="0.2">
      <c r="B903" s="374" t="s">
        <v>266</v>
      </c>
      <c r="C903" s="376" t="s">
        <v>710</v>
      </c>
      <c r="D903" s="375" t="s">
        <v>138</v>
      </c>
      <c r="E903" s="376" t="s">
        <v>285</v>
      </c>
      <c r="F903" s="548">
        <v>6500</v>
      </c>
      <c r="G903" s="547">
        <f t="shared" si="28"/>
        <v>0</v>
      </c>
      <c r="H903" s="547">
        <v>0</v>
      </c>
      <c r="I903" s="547">
        <f t="shared" si="27"/>
        <v>6500</v>
      </c>
      <c r="J903" s="547"/>
      <c r="K903" s="547"/>
      <c r="L903" s="547"/>
      <c r="M903" s="547"/>
      <c r="N903" s="547"/>
      <c r="O903" s="547"/>
      <c r="P903" s="547"/>
      <c r="Q903" s="547"/>
      <c r="R903" s="547"/>
      <c r="S903" s="547"/>
      <c r="T903" s="547"/>
      <c r="U903" s="547"/>
    </row>
    <row r="904" spans="2:21" x14ac:dyDescent="0.2">
      <c r="B904" s="374" t="s">
        <v>266</v>
      </c>
      <c r="C904" s="376" t="s">
        <v>710</v>
      </c>
      <c r="D904" s="375" t="s">
        <v>138</v>
      </c>
      <c r="E904" s="376" t="s">
        <v>285</v>
      </c>
      <c r="F904" s="548">
        <v>1000</v>
      </c>
      <c r="G904" s="547">
        <f t="shared" si="28"/>
        <v>0</v>
      </c>
      <c r="H904" s="547">
        <v>0</v>
      </c>
      <c r="I904" s="547">
        <f t="shared" si="27"/>
        <v>1000</v>
      </c>
      <c r="J904" s="547"/>
      <c r="K904" s="547"/>
      <c r="L904" s="547"/>
      <c r="M904" s="547"/>
      <c r="N904" s="547"/>
      <c r="O904" s="547"/>
      <c r="P904" s="547"/>
      <c r="Q904" s="547"/>
      <c r="R904" s="547"/>
      <c r="S904" s="547"/>
      <c r="T904" s="547"/>
      <c r="U904" s="547"/>
    </row>
    <row r="905" spans="2:21" x14ac:dyDescent="0.2">
      <c r="B905" s="374" t="s">
        <v>266</v>
      </c>
      <c r="C905" s="376" t="s">
        <v>710</v>
      </c>
      <c r="D905" s="375" t="s">
        <v>138</v>
      </c>
      <c r="E905" s="376" t="s">
        <v>285</v>
      </c>
      <c r="F905" s="548">
        <v>14000</v>
      </c>
      <c r="G905" s="547">
        <f t="shared" si="28"/>
        <v>0</v>
      </c>
      <c r="H905" s="547">
        <v>0</v>
      </c>
      <c r="I905" s="547">
        <f t="shared" si="27"/>
        <v>14000</v>
      </c>
      <c r="J905" s="547"/>
      <c r="K905" s="547"/>
      <c r="L905" s="547"/>
      <c r="M905" s="547"/>
      <c r="N905" s="547"/>
      <c r="O905" s="547"/>
      <c r="P905" s="547"/>
      <c r="Q905" s="547"/>
      <c r="R905" s="547"/>
      <c r="S905" s="547"/>
      <c r="T905" s="547"/>
      <c r="U905" s="547"/>
    </row>
    <row r="906" spans="2:21" x14ac:dyDescent="0.2">
      <c r="B906" s="374" t="s">
        <v>266</v>
      </c>
      <c r="C906" s="376" t="s">
        <v>711</v>
      </c>
      <c r="D906" s="375" t="s">
        <v>138</v>
      </c>
      <c r="E906" s="376" t="s">
        <v>712</v>
      </c>
      <c r="F906" s="548">
        <v>1</v>
      </c>
      <c r="G906" s="547">
        <f t="shared" si="28"/>
        <v>1</v>
      </c>
      <c r="H906" s="547">
        <v>0</v>
      </c>
      <c r="I906" s="547">
        <f t="shared" si="27"/>
        <v>1</v>
      </c>
      <c r="J906" s="547"/>
      <c r="K906" s="547"/>
      <c r="L906" s="547"/>
      <c r="M906" s="547"/>
      <c r="N906" s="547"/>
      <c r="O906" s="547"/>
      <c r="P906" s="547"/>
      <c r="Q906" s="547"/>
      <c r="R906" s="547"/>
      <c r="S906" s="547"/>
      <c r="T906" s="547"/>
      <c r="U906" s="547"/>
    </row>
    <row r="907" spans="2:21" x14ac:dyDescent="0.2">
      <c r="B907" s="374" t="s">
        <v>266</v>
      </c>
      <c r="C907" s="376" t="s">
        <v>713</v>
      </c>
      <c r="D907" s="375" t="s">
        <v>714</v>
      </c>
      <c r="E907" s="376" t="s">
        <v>712</v>
      </c>
      <c r="F907" s="548">
        <v>1</v>
      </c>
      <c r="G907" s="547">
        <f t="shared" si="28"/>
        <v>1</v>
      </c>
      <c r="H907" s="547">
        <v>0</v>
      </c>
      <c r="I907" s="547">
        <f t="shared" si="27"/>
        <v>1</v>
      </c>
      <c r="J907" s="547"/>
      <c r="K907" s="547"/>
      <c r="L907" s="547"/>
      <c r="M907" s="547"/>
      <c r="N907" s="547"/>
      <c r="O907" s="547"/>
      <c r="P907" s="547"/>
      <c r="Q907" s="547"/>
      <c r="R907" s="547"/>
      <c r="S907" s="547"/>
      <c r="T907" s="547"/>
      <c r="U907" s="547"/>
    </row>
    <row r="908" spans="2:21" x14ac:dyDescent="0.2">
      <c r="B908" s="374" t="s">
        <v>266</v>
      </c>
      <c r="C908" s="376" t="s">
        <v>715</v>
      </c>
      <c r="D908" s="375" t="s">
        <v>207</v>
      </c>
      <c r="E908" s="376" t="s">
        <v>716</v>
      </c>
      <c r="F908" s="548">
        <v>1</v>
      </c>
      <c r="G908" s="547">
        <f t="shared" si="28"/>
        <v>1</v>
      </c>
      <c r="H908" s="547">
        <v>0</v>
      </c>
      <c r="I908" s="547">
        <f t="shared" si="27"/>
        <v>1</v>
      </c>
      <c r="J908" s="547"/>
      <c r="K908" s="547"/>
      <c r="L908" s="547"/>
      <c r="M908" s="547"/>
      <c r="N908" s="547"/>
      <c r="O908" s="547"/>
      <c r="P908" s="547"/>
      <c r="Q908" s="547"/>
      <c r="R908" s="547"/>
      <c r="S908" s="547"/>
      <c r="T908" s="547"/>
      <c r="U908" s="547"/>
    </row>
    <row r="909" spans="2:21" x14ac:dyDescent="0.2">
      <c r="B909" s="374" t="s">
        <v>266</v>
      </c>
      <c r="C909" s="376" t="s">
        <v>715</v>
      </c>
      <c r="D909" s="375" t="s">
        <v>207</v>
      </c>
      <c r="E909" s="376" t="s">
        <v>716</v>
      </c>
      <c r="F909" s="548">
        <v>1</v>
      </c>
      <c r="G909" s="547">
        <f t="shared" si="28"/>
        <v>1</v>
      </c>
      <c r="H909" s="547">
        <v>0</v>
      </c>
      <c r="I909" s="547">
        <f t="shared" si="27"/>
        <v>1</v>
      </c>
      <c r="J909" s="547"/>
      <c r="K909" s="547"/>
      <c r="L909" s="547"/>
      <c r="M909" s="547"/>
      <c r="N909" s="547"/>
      <c r="O909" s="547"/>
      <c r="P909" s="547"/>
      <c r="Q909" s="547"/>
      <c r="R909" s="547"/>
      <c r="S909" s="547"/>
      <c r="T909" s="547"/>
      <c r="U909" s="547"/>
    </row>
    <row r="910" spans="2:21" x14ac:dyDescent="0.2">
      <c r="B910" s="374" t="s">
        <v>266</v>
      </c>
      <c r="C910" s="376" t="s">
        <v>717</v>
      </c>
      <c r="D910" s="375" t="s">
        <v>154</v>
      </c>
      <c r="E910" s="376" t="s">
        <v>716</v>
      </c>
      <c r="F910" s="548">
        <v>1548000</v>
      </c>
      <c r="G910" s="547">
        <f t="shared" si="28"/>
        <v>0</v>
      </c>
      <c r="H910" s="547">
        <v>0</v>
      </c>
      <c r="I910" s="547">
        <f t="shared" si="27"/>
        <v>1548000</v>
      </c>
      <c r="J910" s="547"/>
      <c r="K910" s="547"/>
      <c r="L910" s="547"/>
      <c r="M910" s="547"/>
      <c r="N910" s="547"/>
      <c r="O910" s="547"/>
      <c r="P910" s="547"/>
      <c r="Q910" s="547"/>
      <c r="R910" s="547"/>
      <c r="S910" s="547"/>
      <c r="T910" s="547"/>
      <c r="U910" s="547"/>
    </row>
    <row r="911" spans="2:21" x14ac:dyDescent="0.2">
      <c r="B911" s="374" t="s">
        <v>266</v>
      </c>
      <c r="C911" s="376" t="s">
        <v>718</v>
      </c>
      <c r="D911" s="375" t="s">
        <v>138</v>
      </c>
      <c r="E911" s="376" t="s">
        <v>716</v>
      </c>
      <c r="F911" s="548">
        <v>5452000</v>
      </c>
      <c r="G911" s="547">
        <f t="shared" si="28"/>
        <v>0</v>
      </c>
      <c r="H911" s="547">
        <v>0</v>
      </c>
      <c r="I911" s="547">
        <f t="shared" ref="I911:I974" si="29">F911-H911</f>
        <v>5452000</v>
      </c>
      <c r="J911" s="547"/>
      <c r="K911" s="547"/>
      <c r="L911" s="547"/>
      <c r="M911" s="547"/>
      <c r="N911" s="547"/>
      <c r="O911" s="547"/>
      <c r="P911" s="547"/>
      <c r="Q911" s="547"/>
      <c r="R911" s="547"/>
      <c r="S911" s="547"/>
      <c r="T911" s="547"/>
      <c r="U911" s="547"/>
    </row>
    <row r="912" spans="2:21" x14ac:dyDescent="0.2">
      <c r="B912" s="374" t="s">
        <v>266</v>
      </c>
      <c r="C912" s="376" t="s">
        <v>719</v>
      </c>
      <c r="D912" s="375" t="s">
        <v>149</v>
      </c>
      <c r="E912" s="376" t="s">
        <v>720</v>
      </c>
      <c r="F912" s="548">
        <v>600000</v>
      </c>
      <c r="G912" s="547">
        <f t="shared" si="28"/>
        <v>0</v>
      </c>
      <c r="H912" s="547">
        <v>0</v>
      </c>
      <c r="I912" s="547">
        <f t="shared" si="29"/>
        <v>600000</v>
      </c>
      <c r="J912" s="547"/>
      <c r="K912" s="547"/>
      <c r="L912" s="547"/>
      <c r="M912" s="547"/>
      <c r="N912" s="547"/>
      <c r="O912" s="547"/>
      <c r="P912" s="547"/>
      <c r="Q912" s="547"/>
      <c r="R912" s="547"/>
      <c r="S912" s="547"/>
      <c r="T912" s="547"/>
      <c r="U912" s="547"/>
    </row>
    <row r="913" spans="2:21" x14ac:dyDescent="0.2">
      <c r="B913" s="374" t="s">
        <v>266</v>
      </c>
      <c r="C913" s="376" t="s">
        <v>721</v>
      </c>
      <c r="D913" s="375" t="s">
        <v>149</v>
      </c>
      <c r="E913" s="376" t="s">
        <v>720</v>
      </c>
      <c r="F913" s="548">
        <v>9141557</v>
      </c>
      <c r="G913" s="547">
        <f t="shared" si="28"/>
        <v>0</v>
      </c>
      <c r="H913" s="547">
        <v>0</v>
      </c>
      <c r="I913" s="547">
        <f t="shared" si="29"/>
        <v>9141557</v>
      </c>
      <c r="J913" s="547"/>
      <c r="K913" s="547"/>
      <c r="L913" s="547"/>
      <c r="M913" s="547"/>
      <c r="N913" s="547"/>
      <c r="O913" s="547"/>
      <c r="P913" s="547"/>
      <c r="Q913" s="547"/>
      <c r="R913" s="547"/>
      <c r="S913" s="547"/>
      <c r="T913" s="547"/>
      <c r="U913" s="547"/>
    </row>
    <row r="914" spans="2:21" x14ac:dyDescent="0.2">
      <c r="B914" s="374" t="s">
        <v>266</v>
      </c>
      <c r="C914" s="376" t="s">
        <v>721</v>
      </c>
      <c r="D914" s="375" t="s">
        <v>149</v>
      </c>
      <c r="E914" s="376" t="s">
        <v>720</v>
      </c>
      <c r="F914" s="548">
        <v>13380173</v>
      </c>
      <c r="G914" s="547">
        <f t="shared" si="28"/>
        <v>0</v>
      </c>
      <c r="H914" s="547">
        <v>0</v>
      </c>
      <c r="I914" s="547">
        <f t="shared" si="29"/>
        <v>13380173</v>
      </c>
      <c r="J914" s="547"/>
      <c r="K914" s="547"/>
      <c r="L914" s="547"/>
      <c r="M914" s="547"/>
      <c r="N914" s="547"/>
      <c r="O914" s="547"/>
      <c r="P914" s="547"/>
      <c r="Q914" s="547"/>
      <c r="R914" s="547"/>
      <c r="S914" s="547"/>
      <c r="T914" s="547"/>
      <c r="U914" s="547"/>
    </row>
    <row r="915" spans="2:21" x14ac:dyDescent="0.2">
      <c r="B915" s="374" t="s">
        <v>266</v>
      </c>
      <c r="C915" s="376" t="s">
        <v>721</v>
      </c>
      <c r="D915" s="375" t="s">
        <v>149</v>
      </c>
      <c r="E915" s="376" t="s">
        <v>720</v>
      </c>
      <c r="F915" s="548">
        <v>5000</v>
      </c>
      <c r="G915" s="547">
        <f t="shared" si="28"/>
        <v>0</v>
      </c>
      <c r="H915" s="547">
        <v>0</v>
      </c>
      <c r="I915" s="547">
        <f t="shared" si="29"/>
        <v>5000</v>
      </c>
      <c r="J915" s="547"/>
      <c r="K915" s="547"/>
      <c r="L915" s="547"/>
      <c r="M915" s="547"/>
      <c r="N915" s="547"/>
      <c r="O915" s="547"/>
      <c r="P915" s="547"/>
      <c r="Q915" s="547"/>
      <c r="R915" s="547"/>
      <c r="S915" s="547"/>
      <c r="T915" s="547"/>
      <c r="U915" s="547"/>
    </row>
    <row r="916" spans="2:21" x14ac:dyDescent="0.2">
      <c r="B916" s="374" t="s">
        <v>266</v>
      </c>
      <c r="C916" s="376" t="s">
        <v>721</v>
      </c>
      <c r="D916" s="375" t="s">
        <v>149</v>
      </c>
      <c r="E916" s="376" t="s">
        <v>720</v>
      </c>
      <c r="F916" s="548">
        <v>495828</v>
      </c>
      <c r="G916" s="547">
        <f t="shared" si="28"/>
        <v>0</v>
      </c>
      <c r="H916" s="547">
        <v>0</v>
      </c>
      <c r="I916" s="547">
        <f t="shared" si="29"/>
        <v>495828</v>
      </c>
      <c r="J916" s="547"/>
      <c r="K916" s="547"/>
      <c r="L916" s="547"/>
      <c r="M916" s="547"/>
      <c r="N916" s="547"/>
      <c r="O916" s="547"/>
      <c r="P916" s="547"/>
      <c r="Q916" s="547"/>
      <c r="R916" s="547"/>
      <c r="S916" s="547"/>
      <c r="T916" s="547"/>
      <c r="U916" s="547"/>
    </row>
    <row r="917" spans="2:21" x14ac:dyDescent="0.2">
      <c r="B917" s="374" t="s">
        <v>266</v>
      </c>
      <c r="C917" s="376" t="s">
        <v>721</v>
      </c>
      <c r="D917" s="375" t="s">
        <v>149</v>
      </c>
      <c r="E917" s="376" t="s">
        <v>720</v>
      </c>
      <c r="F917" s="548">
        <v>10000</v>
      </c>
      <c r="G917" s="547">
        <f t="shared" si="28"/>
        <v>0</v>
      </c>
      <c r="H917" s="547">
        <v>0</v>
      </c>
      <c r="I917" s="547">
        <f t="shared" si="29"/>
        <v>10000</v>
      </c>
      <c r="J917" s="547"/>
      <c r="K917" s="547"/>
      <c r="L917" s="547"/>
      <c r="M917" s="547"/>
      <c r="N917" s="547"/>
      <c r="O917" s="547"/>
      <c r="P917" s="547"/>
      <c r="Q917" s="547"/>
      <c r="R917" s="547"/>
      <c r="S917" s="547"/>
      <c r="T917" s="547"/>
      <c r="U917" s="547"/>
    </row>
    <row r="918" spans="2:21" x14ac:dyDescent="0.2">
      <c r="B918" s="374" t="s">
        <v>266</v>
      </c>
      <c r="C918" s="376" t="s">
        <v>722</v>
      </c>
      <c r="D918" s="375" t="s">
        <v>138</v>
      </c>
      <c r="E918" s="376" t="s">
        <v>720</v>
      </c>
      <c r="F918" s="548">
        <v>1</v>
      </c>
      <c r="G918" s="547">
        <f t="shared" si="28"/>
        <v>1</v>
      </c>
      <c r="H918" s="547">
        <v>0</v>
      </c>
      <c r="I918" s="547">
        <f t="shared" si="29"/>
        <v>1</v>
      </c>
      <c r="J918" s="547"/>
      <c r="K918" s="547"/>
      <c r="L918" s="547"/>
      <c r="M918" s="547"/>
      <c r="N918" s="547"/>
      <c r="O918" s="547"/>
      <c r="P918" s="547"/>
      <c r="Q918" s="547"/>
      <c r="R918" s="547"/>
      <c r="S918" s="547"/>
      <c r="T918" s="547"/>
      <c r="U918" s="547"/>
    </row>
    <row r="919" spans="2:21" x14ac:dyDescent="0.2">
      <c r="B919" s="374" t="s">
        <v>266</v>
      </c>
      <c r="C919" s="376" t="s">
        <v>723</v>
      </c>
      <c r="D919" s="375" t="s">
        <v>171</v>
      </c>
      <c r="E919" s="376" t="s">
        <v>724</v>
      </c>
      <c r="F919" s="548">
        <v>694400</v>
      </c>
      <c r="G919" s="547">
        <f t="shared" si="28"/>
        <v>0</v>
      </c>
      <c r="H919" s="547">
        <v>0</v>
      </c>
      <c r="I919" s="547">
        <f t="shared" si="29"/>
        <v>694400</v>
      </c>
      <c r="J919" s="547"/>
      <c r="K919" s="547"/>
      <c r="L919" s="547"/>
      <c r="M919" s="547"/>
      <c r="N919" s="547"/>
      <c r="O919" s="547"/>
      <c r="P919" s="547"/>
      <c r="Q919" s="547"/>
      <c r="R919" s="547"/>
      <c r="S919" s="547"/>
      <c r="T919" s="547"/>
      <c r="U919" s="547"/>
    </row>
    <row r="920" spans="2:21" x14ac:dyDescent="0.2">
      <c r="B920" s="374" t="s">
        <v>266</v>
      </c>
      <c r="C920" s="376" t="s">
        <v>723</v>
      </c>
      <c r="D920" s="375" t="s">
        <v>171</v>
      </c>
      <c r="E920" s="376" t="s">
        <v>724</v>
      </c>
      <c r="F920" s="548">
        <v>109600</v>
      </c>
      <c r="G920" s="547">
        <f t="shared" si="28"/>
        <v>0</v>
      </c>
      <c r="H920" s="547">
        <v>0</v>
      </c>
      <c r="I920" s="547">
        <f t="shared" si="29"/>
        <v>109600</v>
      </c>
      <c r="J920" s="547"/>
      <c r="K920" s="547"/>
      <c r="L920" s="547"/>
      <c r="M920" s="547"/>
      <c r="N920" s="547"/>
      <c r="O920" s="547"/>
      <c r="P920" s="547"/>
      <c r="Q920" s="547"/>
      <c r="R920" s="547"/>
      <c r="S920" s="547"/>
      <c r="T920" s="547"/>
      <c r="U920" s="547"/>
    </row>
    <row r="921" spans="2:21" x14ac:dyDescent="0.2">
      <c r="B921" s="374" t="s">
        <v>266</v>
      </c>
      <c r="C921" s="376" t="s">
        <v>725</v>
      </c>
      <c r="D921" s="375" t="s">
        <v>297</v>
      </c>
      <c r="E921" s="376" t="s">
        <v>724</v>
      </c>
      <c r="F921" s="548">
        <v>100000</v>
      </c>
      <c r="G921" s="547">
        <f t="shared" si="28"/>
        <v>0</v>
      </c>
      <c r="H921" s="547">
        <v>0</v>
      </c>
      <c r="I921" s="547">
        <f t="shared" si="29"/>
        <v>100000</v>
      </c>
      <c r="J921" s="547"/>
      <c r="K921" s="547"/>
      <c r="L921" s="547"/>
      <c r="M921" s="547"/>
      <c r="N921" s="547"/>
      <c r="O921" s="547"/>
      <c r="P921" s="547"/>
      <c r="Q921" s="547"/>
      <c r="R921" s="547"/>
      <c r="S921" s="547"/>
      <c r="T921" s="547"/>
      <c r="U921" s="547"/>
    </row>
    <row r="922" spans="2:21" x14ac:dyDescent="0.2">
      <c r="B922" s="374" t="s">
        <v>266</v>
      </c>
      <c r="C922" s="376" t="s">
        <v>726</v>
      </c>
      <c r="D922" s="375" t="s">
        <v>138</v>
      </c>
      <c r="E922" s="376" t="s">
        <v>724</v>
      </c>
      <c r="F922" s="548">
        <v>15653770</v>
      </c>
      <c r="G922" s="547">
        <f t="shared" si="28"/>
        <v>0</v>
      </c>
      <c r="H922" s="547">
        <v>0</v>
      </c>
      <c r="I922" s="547">
        <f t="shared" si="29"/>
        <v>15653770</v>
      </c>
      <c r="J922" s="547"/>
      <c r="K922" s="547"/>
      <c r="L922" s="547"/>
      <c r="M922" s="547"/>
      <c r="N922" s="547"/>
      <c r="O922" s="547"/>
      <c r="P922" s="547"/>
      <c r="Q922" s="547"/>
      <c r="R922" s="547"/>
      <c r="S922" s="547"/>
      <c r="T922" s="547"/>
      <c r="U922" s="547"/>
    </row>
    <row r="923" spans="2:21" x14ac:dyDescent="0.2">
      <c r="B923" s="374" t="s">
        <v>266</v>
      </c>
      <c r="C923" s="376" t="s">
        <v>727</v>
      </c>
      <c r="D923" s="375" t="s">
        <v>297</v>
      </c>
      <c r="E923" s="376" t="s">
        <v>724</v>
      </c>
      <c r="F923" s="548">
        <v>100000</v>
      </c>
      <c r="G923" s="547">
        <f t="shared" si="28"/>
        <v>0</v>
      </c>
      <c r="H923" s="547">
        <v>0</v>
      </c>
      <c r="I923" s="547">
        <f t="shared" si="29"/>
        <v>100000</v>
      </c>
      <c r="J923" s="547"/>
      <c r="K923" s="547"/>
      <c r="L923" s="547"/>
      <c r="M923" s="547"/>
      <c r="N923" s="547"/>
      <c r="O923" s="547"/>
      <c r="P923" s="547"/>
      <c r="Q923" s="547"/>
      <c r="R923" s="547"/>
      <c r="S923" s="547"/>
      <c r="T923" s="547"/>
      <c r="U923" s="547"/>
    </row>
    <row r="924" spans="2:21" x14ac:dyDescent="0.2">
      <c r="B924" s="374" t="s">
        <v>266</v>
      </c>
      <c r="C924" s="376" t="s">
        <v>728</v>
      </c>
      <c r="D924" s="375" t="s">
        <v>297</v>
      </c>
      <c r="E924" s="376" t="s">
        <v>729</v>
      </c>
      <c r="F924" s="548">
        <v>100000</v>
      </c>
      <c r="G924" s="547">
        <f t="shared" si="28"/>
        <v>0</v>
      </c>
      <c r="H924" s="547">
        <v>0</v>
      </c>
      <c r="I924" s="547">
        <f t="shared" si="29"/>
        <v>100000</v>
      </c>
      <c r="J924" s="547"/>
      <c r="K924" s="547"/>
      <c r="L924" s="547"/>
      <c r="M924" s="547"/>
      <c r="N924" s="547"/>
      <c r="O924" s="547"/>
      <c r="P924" s="547"/>
      <c r="Q924" s="547"/>
      <c r="R924" s="547"/>
      <c r="S924" s="547"/>
      <c r="T924" s="547"/>
      <c r="U924" s="547"/>
    </row>
    <row r="925" spans="2:21" x14ac:dyDescent="0.2">
      <c r="B925" s="374" t="s">
        <v>266</v>
      </c>
      <c r="C925" s="376" t="s">
        <v>728</v>
      </c>
      <c r="D925" s="375" t="s">
        <v>297</v>
      </c>
      <c r="E925" s="376" t="s">
        <v>729</v>
      </c>
      <c r="F925" s="548">
        <v>25000</v>
      </c>
      <c r="G925" s="547">
        <f t="shared" si="28"/>
        <v>0</v>
      </c>
      <c r="H925" s="547">
        <v>0</v>
      </c>
      <c r="I925" s="547">
        <f t="shared" si="29"/>
        <v>25000</v>
      </c>
      <c r="J925" s="547"/>
      <c r="K925" s="547"/>
      <c r="L925" s="547"/>
      <c r="M925" s="547"/>
      <c r="N925" s="547"/>
      <c r="O925" s="547"/>
      <c r="P925" s="547"/>
      <c r="Q925" s="547"/>
      <c r="R925" s="547"/>
      <c r="S925" s="547"/>
      <c r="T925" s="547"/>
      <c r="U925" s="547"/>
    </row>
    <row r="926" spans="2:21" x14ac:dyDescent="0.2">
      <c r="B926" s="374" t="s">
        <v>266</v>
      </c>
      <c r="C926" s="376" t="s">
        <v>730</v>
      </c>
      <c r="D926" s="375" t="s">
        <v>297</v>
      </c>
      <c r="E926" s="376" t="s">
        <v>729</v>
      </c>
      <c r="F926" s="548">
        <v>100000</v>
      </c>
      <c r="G926" s="547">
        <f t="shared" si="28"/>
        <v>0</v>
      </c>
      <c r="H926" s="547">
        <v>0</v>
      </c>
      <c r="I926" s="547">
        <f t="shared" si="29"/>
        <v>100000</v>
      </c>
      <c r="J926" s="547"/>
      <c r="K926" s="547"/>
      <c r="L926" s="547"/>
      <c r="M926" s="547"/>
      <c r="N926" s="547"/>
      <c r="O926" s="547"/>
      <c r="P926" s="547"/>
      <c r="Q926" s="547"/>
      <c r="R926" s="547"/>
      <c r="S926" s="547"/>
      <c r="T926" s="547"/>
      <c r="U926" s="547"/>
    </row>
    <row r="927" spans="2:21" x14ac:dyDescent="0.2">
      <c r="B927" s="374" t="s">
        <v>266</v>
      </c>
      <c r="C927" s="376" t="s">
        <v>730</v>
      </c>
      <c r="D927" s="375" t="s">
        <v>297</v>
      </c>
      <c r="E927" s="376" t="s">
        <v>729</v>
      </c>
      <c r="F927" s="548">
        <v>25000</v>
      </c>
      <c r="G927" s="547">
        <f t="shared" si="28"/>
        <v>0</v>
      </c>
      <c r="H927" s="547">
        <v>0</v>
      </c>
      <c r="I927" s="547">
        <f t="shared" si="29"/>
        <v>25000</v>
      </c>
      <c r="J927" s="547"/>
      <c r="K927" s="547"/>
      <c r="L927" s="547"/>
      <c r="M927" s="547"/>
      <c r="N927" s="547"/>
      <c r="O927" s="547"/>
      <c r="P927" s="547"/>
      <c r="Q927" s="547"/>
      <c r="R927" s="547"/>
      <c r="S927" s="547"/>
      <c r="T927" s="547"/>
      <c r="U927" s="547"/>
    </row>
    <row r="928" spans="2:21" x14ac:dyDescent="0.2">
      <c r="B928" s="374" t="s">
        <v>266</v>
      </c>
      <c r="C928" s="376" t="s">
        <v>731</v>
      </c>
      <c r="D928" s="375" t="s">
        <v>138</v>
      </c>
      <c r="E928" s="376" t="s">
        <v>729</v>
      </c>
      <c r="F928" s="548">
        <v>58840045</v>
      </c>
      <c r="G928" s="547">
        <f t="shared" si="28"/>
        <v>0</v>
      </c>
      <c r="H928" s="547">
        <v>28650000</v>
      </c>
      <c r="I928" s="547">
        <f t="shared" si="29"/>
        <v>30190045</v>
      </c>
      <c r="J928" s="547"/>
      <c r="K928" s="547"/>
      <c r="L928" s="547"/>
      <c r="M928" s="547"/>
      <c r="N928" s="547"/>
      <c r="O928" s="547"/>
      <c r="P928" s="547"/>
      <c r="Q928" s="547"/>
      <c r="R928" s="547"/>
      <c r="S928" s="547"/>
      <c r="T928" s="547"/>
      <c r="U928" s="547"/>
    </row>
    <row r="929" spans="2:21" x14ac:dyDescent="0.2">
      <c r="B929" s="374" t="s">
        <v>266</v>
      </c>
      <c r="C929" s="376" t="s">
        <v>732</v>
      </c>
      <c r="D929" s="375" t="s">
        <v>297</v>
      </c>
      <c r="E929" s="376" t="s">
        <v>729</v>
      </c>
      <c r="F929" s="548">
        <v>100000</v>
      </c>
      <c r="G929" s="547">
        <f t="shared" si="28"/>
        <v>0</v>
      </c>
      <c r="H929" s="547">
        <v>0</v>
      </c>
      <c r="I929" s="547">
        <f t="shared" si="29"/>
        <v>100000</v>
      </c>
      <c r="J929" s="547"/>
      <c r="K929" s="547"/>
      <c r="L929" s="547"/>
      <c r="M929" s="547"/>
      <c r="N929" s="547"/>
      <c r="O929" s="547"/>
      <c r="P929" s="547"/>
      <c r="Q929" s="547"/>
      <c r="R929" s="547"/>
      <c r="S929" s="547"/>
      <c r="T929" s="547"/>
      <c r="U929" s="547"/>
    </row>
    <row r="930" spans="2:21" x14ac:dyDescent="0.2">
      <c r="B930" s="374" t="s">
        <v>266</v>
      </c>
      <c r="C930" s="376" t="s">
        <v>732</v>
      </c>
      <c r="D930" s="375" t="s">
        <v>297</v>
      </c>
      <c r="E930" s="376" t="s">
        <v>729</v>
      </c>
      <c r="F930" s="548">
        <v>25000</v>
      </c>
      <c r="G930" s="547">
        <f t="shared" si="28"/>
        <v>0</v>
      </c>
      <c r="H930" s="547">
        <v>0</v>
      </c>
      <c r="I930" s="547">
        <f t="shared" si="29"/>
        <v>25000</v>
      </c>
      <c r="J930" s="547"/>
      <c r="K930" s="547"/>
      <c r="L930" s="547"/>
      <c r="M930" s="547"/>
      <c r="N930" s="547"/>
      <c r="O930" s="547"/>
      <c r="P930" s="547"/>
      <c r="Q930" s="547"/>
      <c r="R930" s="547"/>
      <c r="S930" s="547"/>
      <c r="T930" s="547"/>
      <c r="U930" s="547"/>
    </row>
    <row r="931" spans="2:21" x14ac:dyDescent="0.2">
      <c r="B931" s="374" t="s">
        <v>266</v>
      </c>
      <c r="C931" s="376" t="s">
        <v>733</v>
      </c>
      <c r="D931" s="375" t="s">
        <v>138</v>
      </c>
      <c r="E931" s="376" t="s">
        <v>230</v>
      </c>
      <c r="F931" s="548">
        <v>1</v>
      </c>
      <c r="G931" s="547">
        <f t="shared" si="28"/>
        <v>1</v>
      </c>
      <c r="H931" s="547">
        <v>0</v>
      </c>
      <c r="I931" s="547">
        <f t="shared" si="29"/>
        <v>1</v>
      </c>
      <c r="J931" s="547"/>
      <c r="K931" s="547"/>
      <c r="L931" s="547"/>
      <c r="M931" s="547"/>
      <c r="N931" s="547"/>
      <c r="O931" s="547"/>
      <c r="P931" s="547"/>
      <c r="Q931" s="547"/>
      <c r="R931" s="547"/>
      <c r="S931" s="547"/>
      <c r="T931" s="547"/>
      <c r="U931" s="547"/>
    </row>
    <row r="932" spans="2:21" x14ac:dyDescent="0.2">
      <c r="B932" s="374" t="s">
        <v>266</v>
      </c>
      <c r="C932" s="376" t="s">
        <v>734</v>
      </c>
      <c r="D932" s="375" t="s">
        <v>297</v>
      </c>
      <c r="E932" s="376" t="s">
        <v>735</v>
      </c>
      <c r="F932" s="548">
        <v>450000</v>
      </c>
      <c r="G932" s="547">
        <f t="shared" si="28"/>
        <v>0</v>
      </c>
      <c r="H932" s="547">
        <v>0</v>
      </c>
      <c r="I932" s="547">
        <f t="shared" si="29"/>
        <v>450000</v>
      </c>
      <c r="J932" s="547"/>
      <c r="K932" s="547"/>
      <c r="L932" s="547"/>
      <c r="M932" s="547"/>
      <c r="N932" s="547"/>
      <c r="O932" s="547"/>
      <c r="P932" s="547"/>
      <c r="Q932" s="547"/>
      <c r="R932" s="547"/>
      <c r="S932" s="547"/>
      <c r="T932" s="547"/>
      <c r="U932" s="547"/>
    </row>
    <row r="933" spans="2:21" x14ac:dyDescent="0.2">
      <c r="B933" s="374" t="s">
        <v>266</v>
      </c>
      <c r="C933" s="376" t="s">
        <v>736</v>
      </c>
      <c r="D933" s="375" t="s">
        <v>138</v>
      </c>
      <c r="E933" s="376" t="s">
        <v>735</v>
      </c>
      <c r="F933" s="548">
        <v>46878749</v>
      </c>
      <c r="G933" s="547">
        <f t="shared" si="28"/>
        <v>0</v>
      </c>
      <c r="H933" s="547">
        <v>0</v>
      </c>
      <c r="I933" s="547">
        <f t="shared" si="29"/>
        <v>46878749</v>
      </c>
      <c r="J933" s="547"/>
      <c r="K933" s="547"/>
      <c r="L933" s="547"/>
      <c r="M933" s="547"/>
      <c r="N933" s="547"/>
      <c r="O933" s="547"/>
      <c r="P933" s="547"/>
      <c r="Q933" s="547"/>
      <c r="R933" s="547"/>
      <c r="S933" s="547"/>
      <c r="T933" s="547"/>
      <c r="U933" s="547"/>
    </row>
    <row r="934" spans="2:21" x14ac:dyDescent="0.2">
      <c r="B934" s="374" t="s">
        <v>266</v>
      </c>
      <c r="C934" s="376" t="s">
        <v>737</v>
      </c>
      <c r="D934" s="375" t="s">
        <v>207</v>
      </c>
      <c r="E934" s="376" t="s">
        <v>738</v>
      </c>
      <c r="F934" s="548">
        <v>1</v>
      </c>
      <c r="G934" s="547">
        <f t="shared" si="28"/>
        <v>1</v>
      </c>
      <c r="H934" s="547">
        <v>0</v>
      </c>
      <c r="I934" s="547">
        <f t="shared" si="29"/>
        <v>1</v>
      </c>
      <c r="J934" s="547"/>
      <c r="K934" s="547"/>
      <c r="L934" s="547"/>
      <c r="M934" s="547"/>
      <c r="N934" s="547"/>
      <c r="O934" s="547"/>
      <c r="P934" s="547"/>
      <c r="Q934" s="547"/>
      <c r="R934" s="547"/>
      <c r="S934" s="547"/>
      <c r="T934" s="547"/>
      <c r="U934" s="547"/>
    </row>
    <row r="935" spans="2:21" x14ac:dyDescent="0.2">
      <c r="B935" s="374" t="s">
        <v>266</v>
      </c>
      <c r="C935" s="376" t="s">
        <v>739</v>
      </c>
      <c r="D935" s="375" t="s">
        <v>138</v>
      </c>
      <c r="E935" s="376" t="s">
        <v>740</v>
      </c>
      <c r="F935" s="548">
        <v>1</v>
      </c>
      <c r="G935" s="547">
        <f t="shared" si="28"/>
        <v>1</v>
      </c>
      <c r="H935" s="547">
        <v>0</v>
      </c>
      <c r="I935" s="547">
        <f t="shared" si="29"/>
        <v>1</v>
      </c>
      <c r="J935" s="547"/>
      <c r="K935" s="547"/>
      <c r="L935" s="547"/>
      <c r="M935" s="547"/>
      <c r="N935" s="547"/>
      <c r="O935" s="547"/>
      <c r="P935" s="547"/>
      <c r="Q935" s="547"/>
      <c r="R935" s="547"/>
      <c r="S935" s="547"/>
      <c r="T935" s="547"/>
      <c r="U935" s="547"/>
    </row>
    <row r="936" spans="2:21" x14ac:dyDescent="0.2">
      <c r="B936" s="374" t="s">
        <v>266</v>
      </c>
      <c r="C936" s="376" t="s">
        <v>741</v>
      </c>
      <c r="D936" s="375" t="s">
        <v>138</v>
      </c>
      <c r="E936" s="376" t="s">
        <v>742</v>
      </c>
      <c r="F936" s="548">
        <v>18729982</v>
      </c>
      <c r="G936" s="547">
        <f t="shared" si="28"/>
        <v>0</v>
      </c>
      <c r="H936" s="547">
        <v>0</v>
      </c>
      <c r="I936" s="547">
        <f t="shared" si="29"/>
        <v>18729982</v>
      </c>
      <c r="J936" s="547"/>
      <c r="K936" s="547"/>
      <c r="L936" s="547"/>
      <c r="M936" s="547"/>
      <c r="N936" s="547"/>
      <c r="O936" s="547"/>
      <c r="P936" s="547"/>
      <c r="Q936" s="547"/>
      <c r="R936" s="547"/>
      <c r="S936" s="547"/>
      <c r="T936" s="547"/>
      <c r="U936" s="547"/>
    </row>
    <row r="937" spans="2:21" x14ac:dyDescent="0.2">
      <c r="B937" s="374" t="s">
        <v>266</v>
      </c>
      <c r="C937" s="376" t="s">
        <v>743</v>
      </c>
      <c r="D937" s="375" t="s">
        <v>173</v>
      </c>
      <c r="E937" s="376" t="s">
        <v>742</v>
      </c>
      <c r="F937" s="548">
        <v>8664000</v>
      </c>
      <c r="G937" s="547">
        <f t="shared" si="28"/>
        <v>0</v>
      </c>
      <c r="H937" s="547">
        <v>0</v>
      </c>
      <c r="I937" s="547">
        <f t="shared" si="29"/>
        <v>8664000</v>
      </c>
      <c r="J937" s="547"/>
      <c r="K937" s="547"/>
      <c r="L937" s="547"/>
      <c r="M937" s="547"/>
      <c r="N937" s="547"/>
      <c r="O937" s="547"/>
      <c r="P937" s="547"/>
      <c r="Q937" s="547"/>
      <c r="R937" s="547"/>
      <c r="S937" s="547"/>
      <c r="T937" s="547"/>
      <c r="U937" s="547"/>
    </row>
    <row r="938" spans="2:21" x14ac:dyDescent="0.2">
      <c r="B938" s="374" t="s">
        <v>266</v>
      </c>
      <c r="C938" s="376" t="s">
        <v>744</v>
      </c>
      <c r="D938" s="375" t="s">
        <v>138</v>
      </c>
      <c r="E938" s="376" t="s">
        <v>729</v>
      </c>
      <c r="F938" s="548">
        <v>43439415</v>
      </c>
      <c r="G938" s="547">
        <f t="shared" si="28"/>
        <v>0</v>
      </c>
      <c r="H938" s="547">
        <v>8000000</v>
      </c>
      <c r="I938" s="547">
        <f t="shared" si="29"/>
        <v>35439415</v>
      </c>
      <c r="J938" s="547"/>
      <c r="K938" s="547"/>
      <c r="L938" s="547"/>
      <c r="M938" s="547"/>
      <c r="N938" s="547"/>
      <c r="O938" s="547"/>
      <c r="P938" s="547"/>
      <c r="Q938" s="547"/>
      <c r="R938" s="547"/>
      <c r="S938" s="547"/>
      <c r="T938" s="547"/>
      <c r="U938" s="547"/>
    </row>
    <row r="939" spans="2:21" x14ac:dyDescent="0.2">
      <c r="B939" s="374" t="s">
        <v>266</v>
      </c>
      <c r="C939" s="376" t="s">
        <v>745</v>
      </c>
      <c r="D939" s="375" t="s">
        <v>146</v>
      </c>
      <c r="E939" s="376" t="s">
        <v>729</v>
      </c>
      <c r="F939" s="548">
        <v>94200000</v>
      </c>
      <c r="G939" s="547">
        <f t="shared" si="28"/>
        <v>0</v>
      </c>
      <c r="H939" s="547">
        <v>10000000</v>
      </c>
      <c r="I939" s="547">
        <f t="shared" si="29"/>
        <v>84200000</v>
      </c>
      <c r="J939" s="547"/>
      <c r="K939" s="547"/>
      <c r="L939" s="547"/>
      <c r="M939" s="547"/>
      <c r="N939" s="547"/>
      <c r="O939" s="547"/>
      <c r="P939" s="547"/>
      <c r="Q939" s="547"/>
      <c r="R939" s="547"/>
      <c r="S939" s="547"/>
      <c r="T939" s="547"/>
      <c r="U939" s="547"/>
    </row>
    <row r="940" spans="2:21" x14ac:dyDescent="0.2">
      <c r="B940" s="374" t="s">
        <v>266</v>
      </c>
      <c r="C940" s="376" t="s">
        <v>746</v>
      </c>
      <c r="D940" s="375" t="s">
        <v>207</v>
      </c>
      <c r="E940" s="376" t="s">
        <v>729</v>
      </c>
      <c r="F940" s="548">
        <v>1</v>
      </c>
      <c r="G940" s="547">
        <f t="shared" ref="G940:G1003" si="30">IF(F940&lt;1000,F940,F940*$BC$44)</f>
        <v>1</v>
      </c>
      <c r="H940" s="547">
        <v>0</v>
      </c>
      <c r="I940" s="547">
        <f t="shared" si="29"/>
        <v>1</v>
      </c>
      <c r="J940" s="547"/>
      <c r="K940" s="547"/>
      <c r="L940" s="547"/>
      <c r="M940" s="547"/>
      <c r="N940" s="547"/>
      <c r="O940" s="547"/>
      <c r="P940" s="547"/>
      <c r="Q940" s="547"/>
      <c r="R940" s="547"/>
      <c r="S940" s="547"/>
      <c r="T940" s="547"/>
      <c r="U940" s="547"/>
    </row>
    <row r="941" spans="2:21" x14ac:dyDescent="0.2">
      <c r="B941" s="374" t="s">
        <v>266</v>
      </c>
      <c r="C941" s="376" t="s">
        <v>747</v>
      </c>
      <c r="D941" s="375" t="s">
        <v>748</v>
      </c>
      <c r="E941" s="376" t="s">
        <v>280</v>
      </c>
      <c r="F941" s="548">
        <v>35000</v>
      </c>
      <c r="G941" s="547">
        <f t="shared" si="30"/>
        <v>0</v>
      </c>
      <c r="H941" s="547">
        <v>0</v>
      </c>
      <c r="I941" s="547">
        <f t="shared" si="29"/>
        <v>35000</v>
      </c>
      <c r="J941" s="547"/>
      <c r="K941" s="547"/>
      <c r="L941" s="547"/>
      <c r="M941" s="547"/>
      <c r="N941" s="547"/>
      <c r="O941" s="547"/>
      <c r="P941" s="547"/>
      <c r="Q941" s="547"/>
      <c r="R941" s="547"/>
      <c r="S941" s="547"/>
      <c r="T941" s="547"/>
      <c r="U941" s="547"/>
    </row>
    <row r="942" spans="2:21" x14ac:dyDescent="0.2">
      <c r="B942" s="374" t="s">
        <v>266</v>
      </c>
      <c r="C942" s="376" t="s">
        <v>747</v>
      </c>
      <c r="D942" s="375" t="s">
        <v>748</v>
      </c>
      <c r="E942" s="376" t="s">
        <v>280</v>
      </c>
      <c r="F942" s="548">
        <v>700000</v>
      </c>
      <c r="G942" s="547">
        <f t="shared" si="30"/>
        <v>0</v>
      </c>
      <c r="H942" s="547">
        <v>0</v>
      </c>
      <c r="I942" s="547">
        <f t="shared" si="29"/>
        <v>700000</v>
      </c>
      <c r="J942" s="547"/>
      <c r="K942" s="547"/>
      <c r="L942" s="547"/>
      <c r="M942" s="547"/>
      <c r="N942" s="547"/>
      <c r="O942" s="547"/>
      <c r="P942" s="547"/>
      <c r="Q942" s="547"/>
      <c r="R942" s="547"/>
      <c r="S942" s="547"/>
      <c r="T942" s="547"/>
      <c r="U942" s="547"/>
    </row>
    <row r="943" spans="2:21" x14ac:dyDescent="0.2">
      <c r="B943" s="374" t="s">
        <v>266</v>
      </c>
      <c r="C943" s="376" t="s">
        <v>747</v>
      </c>
      <c r="D943" s="375" t="s">
        <v>748</v>
      </c>
      <c r="E943" s="376" t="s">
        <v>280</v>
      </c>
      <c r="F943" s="548">
        <v>90000</v>
      </c>
      <c r="G943" s="547">
        <f t="shared" si="30"/>
        <v>0</v>
      </c>
      <c r="H943" s="547">
        <v>0</v>
      </c>
      <c r="I943" s="547">
        <f t="shared" si="29"/>
        <v>90000</v>
      </c>
      <c r="J943" s="547"/>
      <c r="K943" s="547"/>
      <c r="L943" s="547"/>
      <c r="M943" s="547"/>
      <c r="N943" s="547"/>
      <c r="O943" s="547"/>
      <c r="P943" s="547"/>
      <c r="Q943" s="547"/>
      <c r="R943" s="547"/>
      <c r="S943" s="547"/>
      <c r="T943" s="547"/>
      <c r="U943" s="547"/>
    </row>
    <row r="944" spans="2:21" x14ac:dyDescent="0.2">
      <c r="B944" s="374" t="s">
        <v>266</v>
      </c>
      <c r="C944" s="376" t="s">
        <v>747</v>
      </c>
      <c r="D944" s="375" t="s">
        <v>748</v>
      </c>
      <c r="E944" s="376" t="s">
        <v>280</v>
      </c>
      <c r="F944" s="548">
        <v>70000</v>
      </c>
      <c r="G944" s="547">
        <f t="shared" si="30"/>
        <v>0</v>
      </c>
      <c r="H944" s="547">
        <v>0</v>
      </c>
      <c r="I944" s="547">
        <f t="shared" si="29"/>
        <v>70000</v>
      </c>
      <c r="J944" s="547"/>
      <c r="K944" s="547"/>
      <c r="L944" s="547"/>
      <c r="M944" s="547"/>
      <c r="N944" s="547"/>
      <c r="O944" s="547"/>
      <c r="P944" s="547"/>
      <c r="Q944" s="547"/>
      <c r="R944" s="547"/>
      <c r="S944" s="547"/>
      <c r="T944" s="547"/>
      <c r="U944" s="547"/>
    </row>
    <row r="945" spans="2:21" x14ac:dyDescent="0.2">
      <c r="B945" s="374" t="s">
        <v>266</v>
      </c>
      <c r="C945" s="376" t="s">
        <v>749</v>
      </c>
      <c r="D945" s="375" t="s">
        <v>155</v>
      </c>
      <c r="E945" s="376" t="s">
        <v>280</v>
      </c>
      <c r="F945" s="548">
        <v>1704097</v>
      </c>
      <c r="G945" s="547">
        <f t="shared" si="30"/>
        <v>0</v>
      </c>
      <c r="H945" s="547">
        <v>827939.99616002908</v>
      </c>
      <c r="I945" s="547">
        <f t="shared" si="29"/>
        <v>876157.00383997092</v>
      </c>
      <c r="J945" s="547"/>
      <c r="K945" s="547"/>
      <c r="L945" s="547"/>
      <c r="M945" s="547"/>
      <c r="N945" s="547"/>
      <c r="O945" s="547"/>
      <c r="P945" s="547"/>
      <c r="Q945" s="547"/>
      <c r="R945" s="547"/>
      <c r="S945" s="547"/>
      <c r="T945" s="547"/>
      <c r="U945" s="547"/>
    </row>
    <row r="946" spans="2:21" x14ac:dyDescent="0.2">
      <c r="B946" s="374" t="s">
        <v>266</v>
      </c>
      <c r="C946" s="376" t="s">
        <v>749</v>
      </c>
      <c r="D946" s="375" t="s">
        <v>155</v>
      </c>
      <c r="E946" s="376" t="s">
        <v>280</v>
      </c>
      <c r="F946" s="548">
        <v>9822032</v>
      </c>
      <c r="G946" s="547">
        <f t="shared" si="30"/>
        <v>0</v>
      </c>
      <c r="H946" s="547">
        <v>4772060.0038399715</v>
      </c>
      <c r="I946" s="547">
        <f t="shared" si="29"/>
        <v>5049971.9961600285</v>
      </c>
      <c r="J946" s="547"/>
      <c r="K946" s="547"/>
      <c r="L946" s="547"/>
      <c r="M946" s="547"/>
      <c r="N946" s="547"/>
      <c r="O946" s="547"/>
      <c r="P946" s="547"/>
      <c r="Q946" s="547"/>
      <c r="R946" s="547"/>
      <c r="S946" s="547"/>
      <c r="T946" s="547"/>
      <c r="U946" s="547"/>
    </row>
    <row r="947" spans="2:21" x14ac:dyDescent="0.2">
      <c r="B947" s="374" t="s">
        <v>266</v>
      </c>
      <c r="C947" s="376" t="s">
        <v>750</v>
      </c>
      <c r="D947" s="375" t="s">
        <v>156</v>
      </c>
      <c r="E947" s="376" t="s">
        <v>280</v>
      </c>
      <c r="F947" s="548">
        <v>1</v>
      </c>
      <c r="G947" s="547">
        <f t="shared" si="30"/>
        <v>1</v>
      </c>
      <c r="H947" s="547">
        <v>0</v>
      </c>
      <c r="I947" s="547">
        <f t="shared" si="29"/>
        <v>1</v>
      </c>
      <c r="J947" s="547"/>
      <c r="K947" s="547"/>
      <c r="L947" s="547"/>
      <c r="M947" s="547"/>
      <c r="N947" s="547"/>
      <c r="O947" s="547"/>
      <c r="P947" s="547"/>
      <c r="Q947" s="547"/>
      <c r="R947" s="547"/>
      <c r="S947" s="547"/>
      <c r="T947" s="547"/>
      <c r="U947" s="547"/>
    </row>
    <row r="948" spans="2:21" x14ac:dyDescent="0.2">
      <c r="B948" s="374" t="s">
        <v>266</v>
      </c>
      <c r="C948" s="376" t="s">
        <v>750</v>
      </c>
      <c r="D948" s="375" t="s">
        <v>156</v>
      </c>
      <c r="E948" s="376" t="s">
        <v>280</v>
      </c>
      <c r="F948" s="548">
        <v>1388298</v>
      </c>
      <c r="G948" s="547">
        <f t="shared" si="30"/>
        <v>0</v>
      </c>
      <c r="H948" s="547">
        <v>0</v>
      </c>
      <c r="I948" s="547">
        <f t="shared" si="29"/>
        <v>1388298</v>
      </c>
      <c r="J948" s="547"/>
      <c r="K948" s="547"/>
      <c r="L948" s="547"/>
      <c r="M948" s="547"/>
      <c r="N948" s="547"/>
      <c r="O948" s="547"/>
      <c r="P948" s="547"/>
      <c r="Q948" s="547"/>
      <c r="R948" s="547"/>
      <c r="S948" s="547"/>
      <c r="T948" s="547"/>
      <c r="U948" s="547"/>
    </row>
    <row r="949" spans="2:21" x14ac:dyDescent="0.2">
      <c r="B949" s="374" t="s">
        <v>266</v>
      </c>
      <c r="C949" s="376" t="s">
        <v>751</v>
      </c>
      <c r="D949" s="375" t="s">
        <v>748</v>
      </c>
      <c r="E949" s="376" t="s">
        <v>280</v>
      </c>
      <c r="F949" s="548">
        <v>216700</v>
      </c>
      <c r="G949" s="547">
        <f t="shared" si="30"/>
        <v>0</v>
      </c>
      <c r="H949" s="547">
        <v>0</v>
      </c>
      <c r="I949" s="547">
        <f t="shared" si="29"/>
        <v>216700</v>
      </c>
      <c r="J949" s="547"/>
      <c r="K949" s="547"/>
      <c r="L949" s="547"/>
      <c r="M949" s="547"/>
      <c r="N949" s="547"/>
      <c r="O949" s="547"/>
      <c r="P949" s="547"/>
      <c r="Q949" s="547"/>
      <c r="R949" s="547"/>
      <c r="S949" s="547"/>
      <c r="T949" s="547"/>
      <c r="U949" s="547"/>
    </row>
    <row r="950" spans="2:21" x14ac:dyDescent="0.2">
      <c r="B950" s="374" t="s">
        <v>266</v>
      </c>
      <c r="C950" s="376" t="s">
        <v>751</v>
      </c>
      <c r="D950" s="375" t="s">
        <v>748</v>
      </c>
      <c r="E950" s="376" t="s">
        <v>280</v>
      </c>
      <c r="F950" s="548">
        <v>80000</v>
      </c>
      <c r="G950" s="547">
        <f t="shared" si="30"/>
        <v>0</v>
      </c>
      <c r="H950" s="547">
        <v>0</v>
      </c>
      <c r="I950" s="547">
        <f t="shared" si="29"/>
        <v>80000</v>
      </c>
      <c r="J950" s="547"/>
      <c r="K950" s="547"/>
      <c r="L950" s="547"/>
      <c r="M950" s="547"/>
      <c r="N950" s="547"/>
      <c r="O950" s="547"/>
      <c r="P950" s="547"/>
      <c r="Q950" s="547"/>
      <c r="R950" s="547"/>
      <c r="S950" s="547"/>
      <c r="T950" s="547"/>
      <c r="U950" s="547"/>
    </row>
    <row r="951" spans="2:21" x14ac:dyDescent="0.2">
      <c r="B951" s="374" t="s">
        <v>266</v>
      </c>
      <c r="C951" s="376" t="s">
        <v>752</v>
      </c>
      <c r="D951" s="375" t="s">
        <v>138</v>
      </c>
      <c r="E951" s="376" t="s">
        <v>280</v>
      </c>
      <c r="F951" s="548">
        <v>1</v>
      </c>
      <c r="G951" s="547">
        <f t="shared" si="30"/>
        <v>1</v>
      </c>
      <c r="H951" s="547">
        <v>0</v>
      </c>
      <c r="I951" s="547">
        <f t="shared" si="29"/>
        <v>1</v>
      </c>
      <c r="J951" s="547"/>
      <c r="K951" s="547"/>
      <c r="L951" s="547"/>
      <c r="M951" s="547"/>
      <c r="N951" s="547"/>
      <c r="O951" s="547"/>
      <c r="P951" s="547"/>
      <c r="Q951" s="547"/>
      <c r="R951" s="547"/>
      <c r="S951" s="547"/>
      <c r="T951" s="547"/>
      <c r="U951" s="547"/>
    </row>
    <row r="952" spans="2:21" x14ac:dyDescent="0.2">
      <c r="B952" s="374" t="s">
        <v>266</v>
      </c>
      <c r="C952" s="376" t="s">
        <v>753</v>
      </c>
      <c r="D952" s="375" t="s">
        <v>156</v>
      </c>
      <c r="E952" s="376" t="s">
        <v>280</v>
      </c>
      <c r="F952" s="548">
        <v>180000</v>
      </c>
      <c r="G952" s="547">
        <f t="shared" si="30"/>
        <v>0</v>
      </c>
      <c r="H952" s="547">
        <v>0</v>
      </c>
      <c r="I952" s="547">
        <f t="shared" si="29"/>
        <v>180000</v>
      </c>
      <c r="J952" s="547"/>
      <c r="K952" s="547"/>
      <c r="L952" s="547"/>
      <c r="M952" s="547"/>
      <c r="N952" s="547"/>
      <c r="O952" s="547"/>
      <c r="P952" s="547"/>
      <c r="Q952" s="547"/>
      <c r="R952" s="547"/>
      <c r="S952" s="547"/>
      <c r="T952" s="547"/>
      <c r="U952" s="547"/>
    </row>
    <row r="953" spans="2:21" x14ac:dyDescent="0.2">
      <c r="B953" s="374" t="s">
        <v>266</v>
      </c>
      <c r="C953" s="376" t="s">
        <v>754</v>
      </c>
      <c r="D953" s="375" t="s">
        <v>748</v>
      </c>
      <c r="E953" s="376" t="s">
        <v>280</v>
      </c>
      <c r="F953" s="548">
        <v>1200000</v>
      </c>
      <c r="G953" s="547">
        <f t="shared" si="30"/>
        <v>0</v>
      </c>
      <c r="H953" s="547">
        <v>0</v>
      </c>
      <c r="I953" s="547">
        <f t="shared" si="29"/>
        <v>1200000</v>
      </c>
      <c r="J953" s="547"/>
      <c r="K953" s="547"/>
      <c r="L953" s="547"/>
      <c r="M953" s="547"/>
      <c r="N953" s="547"/>
      <c r="O953" s="547"/>
      <c r="P953" s="547"/>
      <c r="Q953" s="547"/>
      <c r="R953" s="547"/>
      <c r="S953" s="547"/>
      <c r="T953" s="547"/>
      <c r="U953" s="547"/>
    </row>
    <row r="954" spans="2:21" x14ac:dyDescent="0.2">
      <c r="B954" s="374" t="s">
        <v>266</v>
      </c>
      <c r="C954" s="376" t="s">
        <v>755</v>
      </c>
      <c r="D954" s="375" t="s">
        <v>138</v>
      </c>
      <c r="E954" s="376" t="s">
        <v>280</v>
      </c>
      <c r="F954" s="548">
        <v>1</v>
      </c>
      <c r="G954" s="547">
        <f t="shared" si="30"/>
        <v>1</v>
      </c>
      <c r="H954" s="547">
        <v>0</v>
      </c>
      <c r="I954" s="547">
        <f t="shared" si="29"/>
        <v>1</v>
      </c>
      <c r="J954" s="547"/>
      <c r="K954" s="547"/>
      <c r="L954" s="547"/>
      <c r="M954" s="547"/>
      <c r="N954" s="547"/>
      <c r="O954" s="547"/>
      <c r="P954" s="547"/>
      <c r="Q954" s="547"/>
      <c r="R954" s="547"/>
      <c r="S954" s="547"/>
      <c r="T954" s="547"/>
      <c r="U954" s="547"/>
    </row>
    <row r="955" spans="2:21" x14ac:dyDescent="0.2">
      <c r="B955" s="374" t="s">
        <v>266</v>
      </c>
      <c r="C955" s="376" t="s">
        <v>756</v>
      </c>
      <c r="D955" s="375" t="s">
        <v>157</v>
      </c>
      <c r="E955" s="376" t="s">
        <v>735</v>
      </c>
      <c r="F955" s="548">
        <v>10092000</v>
      </c>
      <c r="G955" s="547">
        <f t="shared" si="30"/>
        <v>0</v>
      </c>
      <c r="H955" s="547">
        <v>0</v>
      </c>
      <c r="I955" s="547">
        <f t="shared" si="29"/>
        <v>10092000</v>
      </c>
      <c r="J955" s="547"/>
      <c r="K955" s="547"/>
      <c r="L955" s="547"/>
      <c r="M955" s="547"/>
      <c r="N955" s="547"/>
      <c r="O955" s="547"/>
      <c r="P955" s="547"/>
      <c r="Q955" s="547"/>
      <c r="R955" s="547"/>
      <c r="S955" s="547"/>
      <c r="T955" s="547"/>
      <c r="U955" s="547"/>
    </row>
    <row r="956" spans="2:21" x14ac:dyDescent="0.2">
      <c r="B956" s="374" t="s">
        <v>266</v>
      </c>
      <c r="C956" s="376" t="s">
        <v>757</v>
      </c>
      <c r="D956" s="375" t="s">
        <v>138</v>
      </c>
      <c r="E956" s="376" t="s">
        <v>268</v>
      </c>
      <c r="F956" s="548">
        <v>1</v>
      </c>
      <c r="G956" s="547">
        <f t="shared" si="30"/>
        <v>1</v>
      </c>
      <c r="H956" s="547">
        <v>0</v>
      </c>
      <c r="I956" s="547">
        <f t="shared" si="29"/>
        <v>1</v>
      </c>
      <c r="J956" s="547"/>
      <c r="K956" s="547"/>
      <c r="L956" s="547"/>
      <c r="M956" s="547"/>
      <c r="N956" s="547"/>
      <c r="O956" s="547"/>
      <c r="P956" s="547"/>
      <c r="Q956" s="547"/>
      <c r="R956" s="547"/>
      <c r="S956" s="547"/>
      <c r="T956" s="547"/>
      <c r="U956" s="547"/>
    </row>
    <row r="957" spans="2:21" x14ac:dyDescent="0.2">
      <c r="B957" s="374" t="s">
        <v>266</v>
      </c>
      <c r="C957" s="376" t="s">
        <v>758</v>
      </c>
      <c r="D957" s="375" t="s">
        <v>138</v>
      </c>
      <c r="E957" s="376" t="s">
        <v>252</v>
      </c>
      <c r="F957" s="548">
        <v>13892388</v>
      </c>
      <c r="G957" s="547">
        <f t="shared" si="30"/>
        <v>0</v>
      </c>
      <c r="H957" s="547">
        <v>0</v>
      </c>
      <c r="I957" s="547">
        <f t="shared" si="29"/>
        <v>13892388</v>
      </c>
      <c r="J957" s="547"/>
      <c r="K957" s="547"/>
      <c r="L957" s="547"/>
      <c r="M957" s="547"/>
      <c r="N957" s="547"/>
      <c r="O957" s="547"/>
      <c r="P957" s="547"/>
      <c r="Q957" s="547"/>
      <c r="R957" s="547"/>
      <c r="S957" s="547"/>
      <c r="T957" s="547"/>
      <c r="U957" s="547"/>
    </row>
    <row r="958" spans="2:21" x14ac:dyDescent="0.2">
      <c r="B958" s="374" t="s">
        <v>266</v>
      </c>
      <c r="C958" s="376" t="s">
        <v>759</v>
      </c>
      <c r="D958" s="375" t="s">
        <v>138</v>
      </c>
      <c r="E958" s="376" t="s">
        <v>252</v>
      </c>
      <c r="F958" s="548">
        <v>1166506</v>
      </c>
      <c r="G958" s="547">
        <f t="shared" si="30"/>
        <v>0</v>
      </c>
      <c r="H958" s="547">
        <v>0</v>
      </c>
      <c r="I958" s="547">
        <f t="shared" si="29"/>
        <v>1166506</v>
      </c>
      <c r="J958" s="547"/>
      <c r="K958" s="547"/>
      <c r="L958" s="547"/>
      <c r="M958" s="547"/>
      <c r="N958" s="547"/>
      <c r="O958" s="547"/>
      <c r="P958" s="547"/>
      <c r="Q958" s="547"/>
      <c r="R958" s="547"/>
      <c r="S958" s="547"/>
      <c r="T958" s="547"/>
      <c r="U958" s="547"/>
    </row>
    <row r="959" spans="2:21" x14ac:dyDescent="0.2">
      <c r="B959" s="374" t="s">
        <v>266</v>
      </c>
      <c r="C959" s="376" t="s">
        <v>760</v>
      </c>
      <c r="D959" s="375" t="s">
        <v>138</v>
      </c>
      <c r="E959" s="376" t="s">
        <v>252</v>
      </c>
      <c r="F959" s="548">
        <v>1885993</v>
      </c>
      <c r="G959" s="547">
        <f t="shared" si="30"/>
        <v>0</v>
      </c>
      <c r="H959" s="547">
        <v>0</v>
      </c>
      <c r="I959" s="547">
        <f t="shared" si="29"/>
        <v>1885993</v>
      </c>
      <c r="J959" s="547"/>
      <c r="K959" s="547"/>
      <c r="L959" s="547"/>
      <c r="M959" s="547"/>
      <c r="N959" s="547"/>
      <c r="O959" s="547"/>
      <c r="P959" s="547"/>
      <c r="Q959" s="547"/>
      <c r="R959" s="547"/>
      <c r="S959" s="547"/>
      <c r="T959" s="547"/>
      <c r="U959" s="547"/>
    </row>
    <row r="960" spans="2:21" x14ac:dyDescent="0.2">
      <c r="B960" s="374" t="s">
        <v>266</v>
      </c>
      <c r="C960" s="376" t="s">
        <v>761</v>
      </c>
      <c r="D960" s="375" t="s">
        <v>138</v>
      </c>
      <c r="E960" s="376" t="s">
        <v>252</v>
      </c>
      <c r="F960" s="548">
        <v>2</v>
      </c>
      <c r="G960" s="547">
        <f t="shared" si="30"/>
        <v>2</v>
      </c>
      <c r="H960" s="547">
        <v>0</v>
      </c>
      <c r="I960" s="547">
        <f t="shared" si="29"/>
        <v>2</v>
      </c>
      <c r="J960" s="547"/>
      <c r="K960" s="547"/>
      <c r="L960" s="547"/>
      <c r="M960" s="547"/>
      <c r="N960" s="547"/>
      <c r="O960" s="547"/>
      <c r="P960" s="547"/>
      <c r="Q960" s="547"/>
      <c r="R960" s="547"/>
      <c r="S960" s="547"/>
      <c r="T960" s="547"/>
      <c r="U960" s="547"/>
    </row>
    <row r="961" spans="2:21" x14ac:dyDescent="0.2">
      <c r="B961" s="374" t="s">
        <v>266</v>
      </c>
      <c r="C961" s="376" t="s">
        <v>762</v>
      </c>
      <c r="D961" s="375" t="s">
        <v>138</v>
      </c>
      <c r="E961" s="376" t="s">
        <v>252</v>
      </c>
      <c r="F961" s="548">
        <v>152458</v>
      </c>
      <c r="G961" s="547">
        <f t="shared" si="30"/>
        <v>0</v>
      </c>
      <c r="H961" s="547">
        <v>0</v>
      </c>
      <c r="I961" s="547">
        <f t="shared" si="29"/>
        <v>152458</v>
      </c>
      <c r="J961" s="547"/>
      <c r="K961" s="547"/>
      <c r="L961" s="547"/>
      <c r="M961" s="547"/>
      <c r="N961" s="547"/>
      <c r="O961" s="547"/>
      <c r="P961" s="547"/>
      <c r="Q961" s="547"/>
      <c r="R961" s="547"/>
      <c r="S961" s="547"/>
      <c r="T961" s="547"/>
      <c r="U961" s="547"/>
    </row>
    <row r="962" spans="2:21" x14ac:dyDescent="0.2">
      <c r="B962" s="374" t="s">
        <v>266</v>
      </c>
      <c r="C962" s="376" t="s">
        <v>763</v>
      </c>
      <c r="D962" s="375" t="s">
        <v>138</v>
      </c>
      <c r="E962" s="376" t="s">
        <v>277</v>
      </c>
      <c r="F962" s="548">
        <v>1</v>
      </c>
      <c r="G962" s="547">
        <f t="shared" si="30"/>
        <v>1</v>
      </c>
      <c r="H962" s="547">
        <v>0</v>
      </c>
      <c r="I962" s="547">
        <f t="shared" si="29"/>
        <v>1</v>
      </c>
      <c r="J962" s="547"/>
      <c r="K962" s="547"/>
      <c r="L962" s="547"/>
      <c r="M962" s="547"/>
      <c r="N962" s="547"/>
      <c r="O962" s="547"/>
      <c r="P962" s="547"/>
      <c r="Q962" s="547"/>
      <c r="R962" s="547"/>
      <c r="S962" s="547"/>
      <c r="T962" s="547"/>
      <c r="U962" s="547"/>
    </row>
    <row r="963" spans="2:21" x14ac:dyDescent="0.2">
      <c r="B963" s="374" t="s">
        <v>266</v>
      </c>
      <c r="C963" s="376" t="s">
        <v>764</v>
      </c>
      <c r="D963" s="375" t="s">
        <v>138</v>
      </c>
      <c r="E963" s="376" t="s">
        <v>277</v>
      </c>
      <c r="F963" s="548">
        <v>1</v>
      </c>
      <c r="G963" s="547">
        <f t="shared" si="30"/>
        <v>1</v>
      </c>
      <c r="H963" s="547">
        <v>0</v>
      </c>
      <c r="I963" s="547">
        <f t="shared" si="29"/>
        <v>1</v>
      </c>
      <c r="J963" s="547"/>
      <c r="K963" s="547"/>
      <c r="L963" s="547"/>
      <c r="M963" s="547"/>
      <c r="N963" s="547"/>
      <c r="O963" s="547"/>
      <c r="P963" s="547"/>
      <c r="Q963" s="547"/>
      <c r="R963" s="547"/>
      <c r="S963" s="547"/>
      <c r="T963" s="547"/>
      <c r="U963" s="547"/>
    </row>
    <row r="964" spans="2:21" x14ac:dyDescent="0.2">
      <c r="B964" s="374" t="s">
        <v>266</v>
      </c>
      <c r="C964" s="376" t="s">
        <v>765</v>
      </c>
      <c r="D964" s="375" t="s">
        <v>138</v>
      </c>
      <c r="E964" s="376" t="s">
        <v>322</v>
      </c>
      <c r="F964" s="548">
        <v>1</v>
      </c>
      <c r="G964" s="547">
        <f t="shared" si="30"/>
        <v>1</v>
      </c>
      <c r="H964" s="547">
        <v>0</v>
      </c>
      <c r="I964" s="547">
        <f t="shared" si="29"/>
        <v>1</v>
      </c>
      <c r="J964" s="547"/>
      <c r="K964" s="547"/>
      <c r="L964" s="547"/>
      <c r="M964" s="547"/>
      <c r="N964" s="547"/>
      <c r="O964" s="547"/>
      <c r="P964" s="547"/>
      <c r="Q964" s="547"/>
      <c r="R964" s="547"/>
      <c r="S964" s="547"/>
      <c r="T964" s="547"/>
      <c r="U964" s="547"/>
    </row>
    <row r="965" spans="2:21" x14ac:dyDescent="0.2">
      <c r="B965" s="374" t="s">
        <v>266</v>
      </c>
      <c r="C965" s="376" t="s">
        <v>766</v>
      </c>
      <c r="D965" s="375" t="s">
        <v>138</v>
      </c>
      <c r="E965" s="376" t="s">
        <v>322</v>
      </c>
      <c r="F965" s="548">
        <v>1</v>
      </c>
      <c r="G965" s="547">
        <f t="shared" si="30"/>
        <v>1</v>
      </c>
      <c r="H965" s="547">
        <v>0</v>
      </c>
      <c r="I965" s="547">
        <f t="shared" si="29"/>
        <v>1</v>
      </c>
      <c r="J965" s="547"/>
      <c r="K965" s="547"/>
      <c r="L965" s="547"/>
      <c r="M965" s="547"/>
      <c r="N965" s="547"/>
      <c r="O965" s="547"/>
      <c r="P965" s="547"/>
      <c r="Q965" s="547"/>
      <c r="R965" s="547"/>
      <c r="S965" s="547"/>
      <c r="T965" s="547"/>
      <c r="U965" s="547"/>
    </row>
    <row r="966" spans="2:21" x14ac:dyDescent="0.2">
      <c r="B966" s="374" t="s">
        <v>266</v>
      </c>
      <c r="C966" s="376" t="s">
        <v>767</v>
      </c>
      <c r="D966" s="375" t="s">
        <v>138</v>
      </c>
      <c r="E966" s="376" t="s">
        <v>322</v>
      </c>
      <c r="F966" s="548">
        <v>1</v>
      </c>
      <c r="G966" s="547">
        <f t="shared" si="30"/>
        <v>1</v>
      </c>
      <c r="H966" s="547">
        <v>0</v>
      </c>
      <c r="I966" s="547">
        <f t="shared" si="29"/>
        <v>1</v>
      </c>
      <c r="J966" s="547"/>
      <c r="K966" s="547"/>
      <c r="L966" s="547"/>
      <c r="M966" s="547"/>
      <c r="N966" s="547"/>
      <c r="O966" s="547"/>
      <c r="P966" s="547"/>
      <c r="Q966" s="547"/>
      <c r="R966" s="547"/>
      <c r="S966" s="547"/>
      <c r="T966" s="547"/>
      <c r="U966" s="547"/>
    </row>
    <row r="967" spans="2:21" x14ac:dyDescent="0.2">
      <c r="B967" s="374" t="s">
        <v>266</v>
      </c>
      <c r="C967" s="376" t="s">
        <v>768</v>
      </c>
      <c r="D967" s="375" t="s">
        <v>138</v>
      </c>
      <c r="E967" s="376" t="s">
        <v>285</v>
      </c>
      <c r="F967" s="548">
        <v>135651</v>
      </c>
      <c r="G967" s="547">
        <f t="shared" si="30"/>
        <v>0</v>
      </c>
      <c r="H967" s="547">
        <v>0</v>
      </c>
      <c r="I967" s="547">
        <f t="shared" si="29"/>
        <v>135651</v>
      </c>
      <c r="J967" s="547"/>
      <c r="K967" s="547"/>
      <c r="L967" s="547"/>
      <c r="M967" s="547"/>
      <c r="N967" s="547"/>
      <c r="O967" s="547"/>
      <c r="P967" s="547"/>
      <c r="Q967" s="547"/>
      <c r="R967" s="547"/>
      <c r="S967" s="547"/>
      <c r="T967" s="547"/>
      <c r="U967" s="547"/>
    </row>
    <row r="968" spans="2:21" x14ac:dyDescent="0.2">
      <c r="B968" s="374" t="s">
        <v>266</v>
      </c>
      <c r="C968" s="376" t="s">
        <v>769</v>
      </c>
      <c r="D968" s="375" t="s">
        <v>138</v>
      </c>
      <c r="E968" s="376" t="s">
        <v>285</v>
      </c>
      <c r="F968" s="548">
        <v>1</v>
      </c>
      <c r="G968" s="547">
        <f t="shared" si="30"/>
        <v>1</v>
      </c>
      <c r="H968" s="547">
        <v>0</v>
      </c>
      <c r="I968" s="547">
        <f t="shared" si="29"/>
        <v>1</v>
      </c>
      <c r="J968" s="547"/>
      <c r="K968" s="547"/>
      <c r="L968" s="547"/>
      <c r="M968" s="547"/>
      <c r="N968" s="547"/>
      <c r="O968" s="547"/>
      <c r="P968" s="547"/>
      <c r="Q968" s="547"/>
      <c r="R968" s="547"/>
      <c r="S968" s="547"/>
      <c r="T968" s="547"/>
      <c r="U968" s="547"/>
    </row>
    <row r="969" spans="2:21" x14ac:dyDescent="0.2">
      <c r="B969" s="374" t="s">
        <v>266</v>
      </c>
      <c r="C969" s="376" t="s">
        <v>769</v>
      </c>
      <c r="D969" s="375" t="s">
        <v>138</v>
      </c>
      <c r="E969" s="376" t="s">
        <v>285</v>
      </c>
      <c r="F969" s="548">
        <v>72075</v>
      </c>
      <c r="G969" s="547">
        <f t="shared" si="30"/>
        <v>0</v>
      </c>
      <c r="H969" s="547">
        <v>0</v>
      </c>
      <c r="I969" s="547">
        <f t="shared" si="29"/>
        <v>72075</v>
      </c>
      <c r="J969" s="547"/>
      <c r="K969" s="547"/>
      <c r="L969" s="547"/>
      <c r="M969" s="547"/>
      <c r="N969" s="547"/>
      <c r="O969" s="547"/>
      <c r="P969" s="547"/>
      <c r="Q969" s="547"/>
      <c r="R969" s="547"/>
      <c r="S969" s="547"/>
      <c r="T969" s="547"/>
      <c r="U969" s="547"/>
    </row>
    <row r="970" spans="2:21" x14ac:dyDescent="0.2">
      <c r="B970" s="374" t="s">
        <v>266</v>
      </c>
      <c r="C970" s="376" t="s">
        <v>769</v>
      </c>
      <c r="D970" s="375" t="s">
        <v>138</v>
      </c>
      <c r="E970" s="376" t="s">
        <v>285</v>
      </c>
      <c r="F970" s="548">
        <v>1</v>
      </c>
      <c r="G970" s="547">
        <f t="shared" si="30"/>
        <v>1</v>
      </c>
      <c r="H970" s="547">
        <v>0</v>
      </c>
      <c r="I970" s="547">
        <f t="shared" si="29"/>
        <v>1</v>
      </c>
      <c r="J970" s="547"/>
      <c r="K970" s="547"/>
      <c r="L970" s="547"/>
      <c r="M970" s="547"/>
      <c r="N970" s="547"/>
      <c r="O970" s="547"/>
      <c r="P970" s="547"/>
      <c r="Q970" s="547"/>
      <c r="R970" s="547"/>
      <c r="S970" s="547"/>
      <c r="T970" s="547"/>
      <c r="U970" s="547"/>
    </row>
    <row r="971" spans="2:21" x14ac:dyDescent="0.2">
      <c r="B971" s="374" t="s">
        <v>266</v>
      </c>
      <c r="C971" s="376" t="s">
        <v>770</v>
      </c>
      <c r="D971" s="375" t="s">
        <v>158</v>
      </c>
      <c r="E971" s="376" t="s">
        <v>285</v>
      </c>
      <c r="F971" s="548">
        <v>10889</v>
      </c>
      <c r="G971" s="547">
        <f t="shared" si="30"/>
        <v>0</v>
      </c>
      <c r="H971" s="547">
        <v>0</v>
      </c>
      <c r="I971" s="547">
        <f t="shared" si="29"/>
        <v>10889</v>
      </c>
      <c r="J971" s="547"/>
      <c r="K971" s="547"/>
      <c r="L971" s="547"/>
      <c r="M971" s="547"/>
      <c r="N971" s="547"/>
      <c r="O971" s="547"/>
      <c r="P971" s="547"/>
      <c r="Q971" s="547"/>
      <c r="R971" s="547"/>
      <c r="S971" s="547"/>
      <c r="T971" s="547"/>
      <c r="U971" s="547"/>
    </row>
    <row r="972" spans="2:21" x14ac:dyDescent="0.2">
      <c r="B972" s="374" t="s">
        <v>266</v>
      </c>
      <c r="C972" s="376" t="s">
        <v>771</v>
      </c>
      <c r="D972" s="375" t="s">
        <v>297</v>
      </c>
      <c r="E972" s="376" t="s">
        <v>772</v>
      </c>
      <c r="F972" s="548">
        <v>668356</v>
      </c>
      <c r="G972" s="547">
        <f t="shared" si="30"/>
        <v>0</v>
      </c>
      <c r="H972" s="547">
        <v>0</v>
      </c>
      <c r="I972" s="547">
        <f t="shared" si="29"/>
        <v>668356</v>
      </c>
      <c r="J972" s="547"/>
      <c r="K972" s="547"/>
      <c r="L972" s="547"/>
      <c r="M972" s="547"/>
      <c r="N972" s="547"/>
      <c r="O972" s="547"/>
      <c r="P972" s="547"/>
      <c r="Q972" s="547"/>
      <c r="R972" s="547"/>
      <c r="S972" s="547"/>
      <c r="T972" s="547"/>
      <c r="U972" s="547"/>
    </row>
    <row r="973" spans="2:21" x14ac:dyDescent="0.2">
      <c r="B973" s="374" t="s">
        <v>266</v>
      </c>
      <c r="C973" s="376" t="s">
        <v>771</v>
      </c>
      <c r="D973" s="375" t="s">
        <v>297</v>
      </c>
      <c r="E973" s="376" t="s">
        <v>772</v>
      </c>
      <c r="F973" s="548">
        <v>1</v>
      </c>
      <c r="G973" s="547">
        <f t="shared" si="30"/>
        <v>1</v>
      </c>
      <c r="H973" s="547">
        <v>0</v>
      </c>
      <c r="I973" s="547">
        <f t="shared" si="29"/>
        <v>1</v>
      </c>
      <c r="J973" s="547"/>
      <c r="K973" s="547"/>
      <c r="L973" s="547"/>
      <c r="M973" s="547"/>
      <c r="N973" s="547"/>
      <c r="O973" s="547"/>
      <c r="P973" s="547"/>
      <c r="Q973" s="547"/>
      <c r="R973" s="547"/>
      <c r="S973" s="547"/>
      <c r="T973" s="547"/>
      <c r="U973" s="547"/>
    </row>
    <row r="974" spans="2:21" x14ac:dyDescent="0.2">
      <c r="B974" s="374" t="s">
        <v>266</v>
      </c>
      <c r="C974" s="376" t="s">
        <v>771</v>
      </c>
      <c r="D974" s="375" t="s">
        <v>297</v>
      </c>
      <c r="E974" s="376" t="s">
        <v>772</v>
      </c>
      <c r="F974" s="548">
        <v>50000</v>
      </c>
      <c r="G974" s="547">
        <f t="shared" si="30"/>
        <v>0</v>
      </c>
      <c r="H974" s="547">
        <v>0</v>
      </c>
      <c r="I974" s="547">
        <f t="shared" si="29"/>
        <v>50000</v>
      </c>
      <c r="J974" s="547"/>
      <c r="K974" s="547"/>
      <c r="L974" s="547"/>
      <c r="M974" s="547"/>
      <c r="N974" s="547"/>
      <c r="O974" s="547"/>
      <c r="P974" s="547"/>
      <c r="Q974" s="547"/>
      <c r="R974" s="547"/>
      <c r="S974" s="547"/>
      <c r="T974" s="547"/>
      <c r="U974" s="547"/>
    </row>
    <row r="975" spans="2:21" x14ac:dyDescent="0.2">
      <c r="B975" s="374" t="s">
        <v>266</v>
      </c>
      <c r="C975" s="376" t="s">
        <v>771</v>
      </c>
      <c r="D975" s="375" t="s">
        <v>297</v>
      </c>
      <c r="E975" s="376" t="s">
        <v>772</v>
      </c>
      <c r="F975" s="548">
        <v>15000</v>
      </c>
      <c r="G975" s="547">
        <f t="shared" si="30"/>
        <v>0</v>
      </c>
      <c r="H975" s="547">
        <v>0</v>
      </c>
      <c r="I975" s="547">
        <f t="shared" ref="I975:I1038" si="31">F975-H975</f>
        <v>15000</v>
      </c>
      <c r="J975" s="547"/>
      <c r="K975" s="547"/>
      <c r="L975" s="547"/>
      <c r="M975" s="547"/>
      <c r="N975" s="547"/>
      <c r="O975" s="547"/>
      <c r="P975" s="547"/>
      <c r="Q975" s="547"/>
      <c r="R975" s="547"/>
      <c r="S975" s="547"/>
      <c r="T975" s="547"/>
      <c r="U975" s="547"/>
    </row>
    <row r="976" spans="2:21" x14ac:dyDescent="0.2">
      <c r="B976" s="374" t="s">
        <v>266</v>
      </c>
      <c r="C976" s="376" t="s">
        <v>773</v>
      </c>
      <c r="D976" s="375" t="s">
        <v>158</v>
      </c>
      <c r="E976" s="376" t="s">
        <v>772</v>
      </c>
      <c r="F976" s="548">
        <v>1111</v>
      </c>
      <c r="G976" s="547">
        <f t="shared" si="30"/>
        <v>0</v>
      </c>
      <c r="H976" s="547">
        <v>0</v>
      </c>
      <c r="I976" s="547">
        <f t="shared" si="31"/>
        <v>1111</v>
      </c>
      <c r="J976" s="547"/>
      <c r="K976" s="547"/>
      <c r="L976" s="547"/>
      <c r="M976" s="547"/>
      <c r="N976" s="547"/>
      <c r="O976" s="547"/>
      <c r="P976" s="547"/>
      <c r="Q976" s="547"/>
      <c r="R976" s="547"/>
      <c r="S976" s="547"/>
      <c r="T976" s="547"/>
      <c r="U976" s="547"/>
    </row>
    <row r="977" spans="2:21" x14ac:dyDescent="0.2">
      <c r="B977" s="374" t="s">
        <v>266</v>
      </c>
      <c r="C977" s="376" t="s">
        <v>774</v>
      </c>
      <c r="D977" s="375" t="s">
        <v>138</v>
      </c>
      <c r="E977" s="376" t="s">
        <v>772</v>
      </c>
      <c r="F977" s="548">
        <v>733458</v>
      </c>
      <c r="G977" s="547">
        <f t="shared" si="30"/>
        <v>0</v>
      </c>
      <c r="H977" s="547">
        <v>0</v>
      </c>
      <c r="I977" s="547">
        <f t="shared" si="31"/>
        <v>733458</v>
      </c>
      <c r="J977" s="547"/>
      <c r="K977" s="547"/>
      <c r="L977" s="547"/>
      <c r="M977" s="547"/>
      <c r="N977" s="547"/>
      <c r="O977" s="547"/>
      <c r="P977" s="547"/>
      <c r="Q977" s="547"/>
      <c r="R977" s="547"/>
      <c r="S977" s="547"/>
      <c r="T977" s="547"/>
      <c r="U977" s="547"/>
    </row>
    <row r="978" spans="2:21" x14ac:dyDescent="0.2">
      <c r="B978" s="374" t="s">
        <v>266</v>
      </c>
      <c r="C978" s="376" t="s">
        <v>775</v>
      </c>
      <c r="D978" s="375" t="s">
        <v>297</v>
      </c>
      <c r="E978" s="376" t="s">
        <v>772</v>
      </c>
      <c r="F978" s="548">
        <v>12500</v>
      </c>
      <c r="G978" s="547">
        <f t="shared" si="30"/>
        <v>0</v>
      </c>
      <c r="H978" s="547">
        <v>0</v>
      </c>
      <c r="I978" s="547">
        <f t="shared" si="31"/>
        <v>12500</v>
      </c>
      <c r="J978" s="547"/>
      <c r="K978" s="547"/>
      <c r="L978" s="547"/>
      <c r="M978" s="547"/>
      <c r="N978" s="547"/>
      <c r="O978" s="547"/>
      <c r="P978" s="547"/>
      <c r="Q978" s="547"/>
      <c r="R978" s="547"/>
      <c r="S978" s="547"/>
      <c r="T978" s="547"/>
      <c r="U978" s="547"/>
    </row>
    <row r="979" spans="2:21" x14ac:dyDescent="0.2">
      <c r="B979" s="374" t="s">
        <v>266</v>
      </c>
      <c r="C979" s="376" t="s">
        <v>775</v>
      </c>
      <c r="D979" s="375" t="s">
        <v>297</v>
      </c>
      <c r="E979" s="376" t="s">
        <v>772</v>
      </c>
      <c r="F979" s="548">
        <v>10000</v>
      </c>
      <c r="G979" s="547">
        <f t="shared" si="30"/>
        <v>0</v>
      </c>
      <c r="H979" s="547">
        <v>0</v>
      </c>
      <c r="I979" s="547">
        <f t="shared" si="31"/>
        <v>10000</v>
      </c>
      <c r="J979" s="547"/>
      <c r="K979" s="547"/>
      <c r="L979" s="547"/>
      <c r="M979" s="547"/>
      <c r="N979" s="547"/>
      <c r="O979" s="547"/>
      <c r="P979" s="547"/>
      <c r="Q979" s="547"/>
      <c r="R979" s="547"/>
      <c r="S979" s="547"/>
      <c r="T979" s="547"/>
      <c r="U979" s="547"/>
    </row>
    <row r="980" spans="2:21" x14ac:dyDescent="0.2">
      <c r="B980" s="374" t="s">
        <v>266</v>
      </c>
      <c r="C980" s="376" t="s">
        <v>775</v>
      </c>
      <c r="D980" s="375" t="s">
        <v>297</v>
      </c>
      <c r="E980" s="376" t="s">
        <v>772</v>
      </c>
      <c r="F980" s="548">
        <v>100000</v>
      </c>
      <c r="G980" s="547">
        <f t="shared" si="30"/>
        <v>0</v>
      </c>
      <c r="H980" s="547">
        <v>0</v>
      </c>
      <c r="I980" s="547">
        <f t="shared" si="31"/>
        <v>100000</v>
      </c>
      <c r="J980" s="547"/>
      <c r="K980" s="547"/>
      <c r="L980" s="547"/>
      <c r="M980" s="547"/>
      <c r="N980" s="547"/>
      <c r="O980" s="547"/>
      <c r="P980" s="547"/>
      <c r="Q980" s="547"/>
      <c r="R980" s="547"/>
      <c r="S980" s="547"/>
      <c r="T980" s="547"/>
      <c r="U980" s="547"/>
    </row>
    <row r="981" spans="2:21" x14ac:dyDescent="0.2">
      <c r="B981" s="374" t="s">
        <v>266</v>
      </c>
      <c r="C981" s="376" t="s">
        <v>775</v>
      </c>
      <c r="D981" s="375" t="s">
        <v>297</v>
      </c>
      <c r="E981" s="376" t="s">
        <v>772</v>
      </c>
      <c r="F981" s="548">
        <v>25000</v>
      </c>
      <c r="G981" s="547">
        <f t="shared" si="30"/>
        <v>0</v>
      </c>
      <c r="H981" s="547">
        <v>0</v>
      </c>
      <c r="I981" s="547">
        <f t="shared" si="31"/>
        <v>25000</v>
      </c>
      <c r="J981" s="547"/>
      <c r="K981" s="547"/>
      <c r="L981" s="547"/>
      <c r="M981" s="547"/>
      <c r="N981" s="547"/>
      <c r="O981" s="547"/>
      <c r="P981" s="547"/>
      <c r="Q981" s="547"/>
      <c r="R981" s="547"/>
      <c r="S981" s="547"/>
      <c r="T981" s="547"/>
      <c r="U981" s="547"/>
    </row>
    <row r="982" spans="2:21" x14ac:dyDescent="0.2">
      <c r="B982" s="374" t="s">
        <v>266</v>
      </c>
      <c r="C982" s="376" t="s">
        <v>776</v>
      </c>
      <c r="D982" s="375" t="s">
        <v>297</v>
      </c>
      <c r="E982" s="376" t="s">
        <v>772</v>
      </c>
      <c r="F982" s="548">
        <v>10000</v>
      </c>
      <c r="G982" s="547">
        <f t="shared" si="30"/>
        <v>0</v>
      </c>
      <c r="H982" s="547">
        <v>0</v>
      </c>
      <c r="I982" s="547">
        <f t="shared" si="31"/>
        <v>10000</v>
      </c>
      <c r="J982" s="547"/>
      <c r="K982" s="547"/>
      <c r="L982" s="547"/>
      <c r="M982" s="547"/>
      <c r="N982" s="547"/>
      <c r="O982" s="547"/>
      <c r="P982" s="547"/>
      <c r="Q982" s="547"/>
      <c r="R982" s="547"/>
      <c r="S982" s="547"/>
      <c r="T982" s="547"/>
      <c r="U982" s="547"/>
    </row>
    <row r="983" spans="2:21" x14ac:dyDescent="0.2">
      <c r="B983" s="374" t="s">
        <v>266</v>
      </c>
      <c r="C983" s="376" t="s">
        <v>776</v>
      </c>
      <c r="D983" s="375" t="s">
        <v>297</v>
      </c>
      <c r="E983" s="376" t="s">
        <v>772</v>
      </c>
      <c r="F983" s="548">
        <v>100000</v>
      </c>
      <c r="G983" s="547">
        <f t="shared" si="30"/>
        <v>0</v>
      </c>
      <c r="H983" s="547">
        <v>0</v>
      </c>
      <c r="I983" s="547">
        <f t="shared" si="31"/>
        <v>100000</v>
      </c>
      <c r="J983" s="547"/>
      <c r="K983" s="547"/>
      <c r="L983" s="547"/>
      <c r="M983" s="547"/>
      <c r="N983" s="547"/>
      <c r="O983" s="547"/>
      <c r="P983" s="547"/>
      <c r="Q983" s="547"/>
      <c r="R983" s="547"/>
      <c r="S983" s="547"/>
      <c r="T983" s="547"/>
      <c r="U983" s="547"/>
    </row>
    <row r="984" spans="2:21" x14ac:dyDescent="0.2">
      <c r="B984" s="374" t="s">
        <v>266</v>
      </c>
      <c r="C984" s="376" t="s">
        <v>776</v>
      </c>
      <c r="D984" s="375" t="s">
        <v>297</v>
      </c>
      <c r="E984" s="376" t="s">
        <v>772</v>
      </c>
      <c r="F984" s="548">
        <v>12500</v>
      </c>
      <c r="G984" s="547">
        <f t="shared" si="30"/>
        <v>0</v>
      </c>
      <c r="H984" s="547">
        <v>0</v>
      </c>
      <c r="I984" s="547">
        <f t="shared" si="31"/>
        <v>12500</v>
      </c>
      <c r="J984" s="547"/>
      <c r="K984" s="547"/>
      <c r="L984" s="547"/>
      <c r="M984" s="547"/>
      <c r="N984" s="547"/>
      <c r="O984" s="547"/>
      <c r="P984" s="547"/>
      <c r="Q984" s="547"/>
      <c r="R984" s="547"/>
      <c r="S984" s="547"/>
      <c r="T984" s="547"/>
      <c r="U984" s="547"/>
    </row>
    <row r="985" spans="2:21" x14ac:dyDescent="0.2">
      <c r="B985" s="374" t="s">
        <v>266</v>
      </c>
      <c r="C985" s="376" t="s">
        <v>776</v>
      </c>
      <c r="D985" s="375" t="s">
        <v>297</v>
      </c>
      <c r="E985" s="376" t="s">
        <v>772</v>
      </c>
      <c r="F985" s="548">
        <v>25000</v>
      </c>
      <c r="G985" s="547">
        <f t="shared" si="30"/>
        <v>0</v>
      </c>
      <c r="H985" s="547">
        <v>0</v>
      </c>
      <c r="I985" s="547">
        <f t="shared" si="31"/>
        <v>25000</v>
      </c>
      <c r="J985" s="547"/>
      <c r="K985" s="547"/>
      <c r="L985" s="547"/>
      <c r="M985" s="547"/>
      <c r="N985" s="547"/>
      <c r="O985" s="547"/>
      <c r="P985" s="547"/>
      <c r="Q985" s="547"/>
      <c r="R985" s="547"/>
      <c r="S985" s="547"/>
      <c r="T985" s="547"/>
      <c r="U985" s="547"/>
    </row>
    <row r="986" spans="2:21" x14ac:dyDescent="0.2">
      <c r="B986" s="374" t="s">
        <v>266</v>
      </c>
      <c r="C986" s="376" t="s">
        <v>777</v>
      </c>
      <c r="D986" s="375" t="s">
        <v>138</v>
      </c>
      <c r="E986" s="376" t="s">
        <v>772</v>
      </c>
      <c r="F986" s="548">
        <v>250000</v>
      </c>
      <c r="G986" s="547">
        <f t="shared" si="30"/>
        <v>0</v>
      </c>
      <c r="H986" s="547">
        <v>0</v>
      </c>
      <c r="I986" s="547">
        <f t="shared" si="31"/>
        <v>250000</v>
      </c>
      <c r="J986" s="547"/>
      <c r="K986" s="547"/>
      <c r="L986" s="547"/>
      <c r="M986" s="547"/>
      <c r="N986" s="547"/>
      <c r="O986" s="547"/>
      <c r="P986" s="547"/>
      <c r="Q986" s="547"/>
      <c r="R986" s="547"/>
      <c r="S986" s="547"/>
      <c r="T986" s="547"/>
      <c r="U986" s="547"/>
    </row>
    <row r="987" spans="2:21" x14ac:dyDescent="0.2">
      <c r="B987" s="374" t="s">
        <v>266</v>
      </c>
      <c r="C987" s="376" t="s">
        <v>777</v>
      </c>
      <c r="D987" s="375" t="s">
        <v>138</v>
      </c>
      <c r="E987" s="376" t="s">
        <v>772</v>
      </c>
      <c r="F987" s="548">
        <v>1200000</v>
      </c>
      <c r="G987" s="547">
        <f t="shared" si="30"/>
        <v>0</v>
      </c>
      <c r="H987" s="547">
        <v>0</v>
      </c>
      <c r="I987" s="547">
        <f t="shared" si="31"/>
        <v>1200000</v>
      </c>
      <c r="J987" s="547"/>
      <c r="K987" s="547"/>
      <c r="L987" s="547"/>
      <c r="M987" s="547"/>
      <c r="N987" s="547"/>
      <c r="O987" s="547"/>
      <c r="P987" s="547"/>
      <c r="Q987" s="547"/>
      <c r="R987" s="547"/>
      <c r="S987" s="547"/>
      <c r="T987" s="547"/>
      <c r="U987" s="547"/>
    </row>
    <row r="988" spans="2:21" x14ac:dyDescent="0.2">
      <c r="B988" s="374" t="s">
        <v>266</v>
      </c>
      <c r="C988" s="376" t="s">
        <v>777</v>
      </c>
      <c r="D988" s="375" t="s">
        <v>138</v>
      </c>
      <c r="E988" s="376" t="s">
        <v>772</v>
      </c>
      <c r="F988" s="548">
        <v>880000</v>
      </c>
      <c r="G988" s="547">
        <f t="shared" si="30"/>
        <v>0</v>
      </c>
      <c r="H988" s="547">
        <v>0</v>
      </c>
      <c r="I988" s="547">
        <f t="shared" si="31"/>
        <v>880000</v>
      </c>
      <c r="J988" s="547"/>
      <c r="K988" s="547"/>
      <c r="L988" s="547"/>
      <c r="M988" s="547"/>
      <c r="N988" s="547"/>
      <c r="O988" s="547"/>
      <c r="P988" s="547"/>
      <c r="Q988" s="547"/>
      <c r="R988" s="547"/>
      <c r="S988" s="547"/>
      <c r="T988" s="547"/>
      <c r="U988" s="547"/>
    </row>
    <row r="989" spans="2:21" x14ac:dyDescent="0.2">
      <c r="B989" s="374" t="s">
        <v>266</v>
      </c>
      <c r="C989" s="376" t="s">
        <v>778</v>
      </c>
      <c r="D989" s="375" t="s">
        <v>138</v>
      </c>
      <c r="E989" s="376" t="s">
        <v>772</v>
      </c>
      <c r="F989" s="548">
        <v>1500000</v>
      </c>
      <c r="G989" s="547">
        <f t="shared" si="30"/>
        <v>0</v>
      </c>
      <c r="H989" s="547">
        <v>846774.19354838715</v>
      </c>
      <c r="I989" s="547">
        <f t="shared" si="31"/>
        <v>653225.80645161285</v>
      </c>
      <c r="J989" s="547"/>
      <c r="K989" s="547"/>
      <c r="L989" s="547"/>
      <c r="M989" s="547"/>
      <c r="N989" s="547"/>
      <c r="O989" s="547"/>
      <c r="P989" s="547"/>
      <c r="Q989" s="547"/>
      <c r="R989" s="547"/>
      <c r="S989" s="547"/>
      <c r="T989" s="547"/>
      <c r="U989" s="547"/>
    </row>
    <row r="990" spans="2:21" x14ac:dyDescent="0.2">
      <c r="B990" s="374" t="s">
        <v>266</v>
      </c>
      <c r="C990" s="376" t="s">
        <v>778</v>
      </c>
      <c r="D990" s="375" t="s">
        <v>138</v>
      </c>
      <c r="E990" s="376" t="s">
        <v>772</v>
      </c>
      <c r="F990" s="548">
        <v>4700000</v>
      </c>
      <c r="G990" s="547">
        <f t="shared" si="30"/>
        <v>0</v>
      </c>
      <c r="H990" s="547">
        <v>2653225.8064516131</v>
      </c>
      <c r="I990" s="547">
        <f t="shared" si="31"/>
        <v>2046774.1935483869</v>
      </c>
      <c r="J990" s="547"/>
      <c r="K990" s="547"/>
      <c r="L990" s="547"/>
      <c r="M990" s="547"/>
      <c r="N990" s="547"/>
      <c r="O990" s="547"/>
      <c r="P990" s="547"/>
      <c r="Q990" s="547"/>
      <c r="R990" s="547"/>
      <c r="S990" s="547"/>
      <c r="T990" s="547"/>
      <c r="U990" s="547"/>
    </row>
    <row r="991" spans="2:21" x14ac:dyDescent="0.2">
      <c r="B991" s="374" t="s">
        <v>266</v>
      </c>
      <c r="C991" s="376" t="s">
        <v>779</v>
      </c>
      <c r="D991" s="375" t="s">
        <v>297</v>
      </c>
      <c r="E991" s="376" t="s">
        <v>772</v>
      </c>
      <c r="F991" s="548">
        <v>1</v>
      </c>
      <c r="G991" s="547">
        <f t="shared" si="30"/>
        <v>1</v>
      </c>
      <c r="H991" s="547">
        <v>0</v>
      </c>
      <c r="I991" s="547">
        <f t="shared" si="31"/>
        <v>1</v>
      </c>
      <c r="J991" s="547"/>
      <c r="K991" s="547"/>
      <c r="L991" s="547"/>
      <c r="M991" s="547"/>
      <c r="N991" s="547"/>
      <c r="O991" s="547"/>
      <c r="P991" s="547"/>
      <c r="Q991" s="547"/>
      <c r="R991" s="547"/>
      <c r="S991" s="547"/>
      <c r="T991" s="547"/>
      <c r="U991" s="547"/>
    </row>
    <row r="992" spans="2:21" x14ac:dyDescent="0.2">
      <c r="B992" s="374" t="s">
        <v>266</v>
      </c>
      <c r="C992" s="376" t="s">
        <v>779</v>
      </c>
      <c r="D992" s="375" t="s">
        <v>297</v>
      </c>
      <c r="E992" s="376" t="s">
        <v>772</v>
      </c>
      <c r="F992" s="548">
        <v>49999</v>
      </c>
      <c r="G992" s="547">
        <f t="shared" si="30"/>
        <v>0</v>
      </c>
      <c r="H992" s="547">
        <v>0</v>
      </c>
      <c r="I992" s="547">
        <f t="shared" si="31"/>
        <v>49999</v>
      </c>
      <c r="J992" s="547"/>
      <c r="K992" s="547"/>
      <c r="L992" s="547"/>
      <c r="M992" s="547"/>
      <c r="N992" s="547"/>
      <c r="O992" s="547"/>
      <c r="P992" s="547"/>
      <c r="Q992" s="547"/>
      <c r="R992" s="547"/>
      <c r="S992" s="547"/>
      <c r="T992" s="547"/>
      <c r="U992" s="547"/>
    </row>
    <row r="993" spans="2:21" x14ac:dyDescent="0.2">
      <c r="B993" s="374" t="s">
        <v>266</v>
      </c>
      <c r="C993" s="376" t="s">
        <v>779</v>
      </c>
      <c r="D993" s="375" t="s">
        <v>297</v>
      </c>
      <c r="E993" s="376" t="s">
        <v>772</v>
      </c>
      <c r="F993" s="548">
        <v>15000</v>
      </c>
      <c r="G993" s="547">
        <f t="shared" si="30"/>
        <v>0</v>
      </c>
      <c r="H993" s="547">
        <v>0</v>
      </c>
      <c r="I993" s="547">
        <f t="shared" si="31"/>
        <v>15000</v>
      </c>
      <c r="J993" s="547"/>
      <c r="K993" s="547"/>
      <c r="L993" s="547"/>
      <c r="M993" s="547"/>
      <c r="N993" s="547"/>
      <c r="O993" s="547"/>
      <c r="P993" s="547"/>
      <c r="Q993" s="547"/>
      <c r="R993" s="547"/>
      <c r="S993" s="547"/>
      <c r="T993" s="547"/>
      <c r="U993" s="547"/>
    </row>
    <row r="994" spans="2:21" x14ac:dyDescent="0.2">
      <c r="B994" s="374" t="s">
        <v>266</v>
      </c>
      <c r="C994" s="376" t="s">
        <v>780</v>
      </c>
      <c r="D994" s="375" t="s">
        <v>138</v>
      </c>
      <c r="E994" s="376" t="s">
        <v>772</v>
      </c>
      <c r="F994" s="548">
        <v>1</v>
      </c>
      <c r="G994" s="547">
        <f t="shared" si="30"/>
        <v>1</v>
      </c>
      <c r="H994" s="547">
        <v>0</v>
      </c>
      <c r="I994" s="547">
        <f t="shared" si="31"/>
        <v>1</v>
      </c>
      <c r="J994" s="547"/>
      <c r="K994" s="547"/>
      <c r="L994" s="547"/>
      <c r="M994" s="547"/>
      <c r="N994" s="547"/>
      <c r="O994" s="547"/>
      <c r="P994" s="547"/>
      <c r="Q994" s="547"/>
      <c r="R994" s="547"/>
      <c r="S994" s="547"/>
      <c r="T994" s="547"/>
      <c r="U994" s="547"/>
    </row>
    <row r="995" spans="2:21" x14ac:dyDescent="0.2">
      <c r="B995" s="374" t="s">
        <v>266</v>
      </c>
      <c r="C995" s="376" t="s">
        <v>781</v>
      </c>
      <c r="D995" s="375" t="s">
        <v>138</v>
      </c>
      <c r="E995" s="376" t="s">
        <v>270</v>
      </c>
      <c r="F995" s="548">
        <v>58659</v>
      </c>
      <c r="G995" s="547">
        <f t="shared" si="30"/>
        <v>0</v>
      </c>
      <c r="H995" s="547">
        <v>0</v>
      </c>
      <c r="I995" s="547">
        <f t="shared" si="31"/>
        <v>58659</v>
      </c>
      <c r="J995" s="547"/>
      <c r="K995" s="547"/>
      <c r="L995" s="547"/>
      <c r="M995" s="547"/>
      <c r="N995" s="547"/>
      <c r="O995" s="547"/>
      <c r="P995" s="547"/>
      <c r="Q995" s="547"/>
      <c r="R995" s="547"/>
      <c r="S995" s="547"/>
      <c r="T995" s="547"/>
      <c r="U995" s="547"/>
    </row>
    <row r="996" spans="2:21" x14ac:dyDescent="0.2">
      <c r="B996" s="374" t="s">
        <v>266</v>
      </c>
      <c r="C996" s="376" t="s">
        <v>781</v>
      </c>
      <c r="D996" s="375" t="s">
        <v>138</v>
      </c>
      <c r="E996" s="376" t="s">
        <v>270</v>
      </c>
      <c r="F996" s="548">
        <v>1</v>
      </c>
      <c r="G996" s="547">
        <f t="shared" si="30"/>
        <v>1</v>
      </c>
      <c r="H996" s="547">
        <v>0</v>
      </c>
      <c r="I996" s="547">
        <f t="shared" si="31"/>
        <v>1</v>
      </c>
      <c r="J996" s="547"/>
      <c r="K996" s="547"/>
      <c r="L996" s="547"/>
      <c r="M996" s="547"/>
      <c r="N996" s="547"/>
      <c r="O996" s="547"/>
      <c r="P996" s="547"/>
      <c r="Q996" s="547"/>
      <c r="R996" s="547"/>
      <c r="S996" s="547"/>
      <c r="T996" s="547"/>
      <c r="U996" s="547"/>
    </row>
    <row r="997" spans="2:21" x14ac:dyDescent="0.2">
      <c r="B997" s="374" t="s">
        <v>266</v>
      </c>
      <c r="C997" s="376" t="s">
        <v>782</v>
      </c>
      <c r="D997" s="375" t="s">
        <v>297</v>
      </c>
      <c r="E997" s="376" t="s">
        <v>270</v>
      </c>
      <c r="F997" s="548">
        <v>500000</v>
      </c>
      <c r="G997" s="547">
        <f t="shared" si="30"/>
        <v>0</v>
      </c>
      <c r="H997" s="547">
        <v>0</v>
      </c>
      <c r="I997" s="547">
        <f t="shared" si="31"/>
        <v>500000</v>
      </c>
      <c r="J997" s="547"/>
      <c r="K997" s="547"/>
      <c r="L997" s="547"/>
      <c r="M997" s="547"/>
      <c r="N997" s="547"/>
      <c r="O997" s="547"/>
      <c r="P997" s="547"/>
      <c r="Q997" s="547"/>
      <c r="R997" s="547"/>
      <c r="S997" s="547"/>
      <c r="T997" s="547"/>
      <c r="U997" s="547"/>
    </row>
    <row r="998" spans="2:21" x14ac:dyDescent="0.2">
      <c r="B998" s="374" t="s">
        <v>266</v>
      </c>
      <c r="C998" s="376" t="s">
        <v>783</v>
      </c>
      <c r="D998" s="375" t="s">
        <v>207</v>
      </c>
      <c r="E998" s="376" t="s">
        <v>270</v>
      </c>
      <c r="F998" s="548">
        <v>1</v>
      </c>
      <c r="G998" s="547">
        <f t="shared" si="30"/>
        <v>1</v>
      </c>
      <c r="H998" s="547">
        <v>0</v>
      </c>
      <c r="I998" s="547">
        <f t="shared" si="31"/>
        <v>1</v>
      </c>
      <c r="J998" s="547"/>
      <c r="K998" s="547"/>
      <c r="L998" s="547"/>
      <c r="M998" s="547"/>
      <c r="N998" s="547"/>
      <c r="O998" s="547"/>
      <c r="P998" s="547"/>
      <c r="Q998" s="547"/>
      <c r="R998" s="547"/>
      <c r="S998" s="547"/>
      <c r="T998" s="547"/>
      <c r="U998" s="547"/>
    </row>
    <row r="999" spans="2:21" x14ac:dyDescent="0.2">
      <c r="B999" s="374" t="s">
        <v>266</v>
      </c>
      <c r="C999" s="376" t="s">
        <v>784</v>
      </c>
      <c r="D999" s="375" t="s">
        <v>138</v>
      </c>
      <c r="E999" s="376" t="s">
        <v>230</v>
      </c>
      <c r="F999" s="548">
        <v>1</v>
      </c>
      <c r="G999" s="547">
        <f t="shared" si="30"/>
        <v>1</v>
      </c>
      <c r="H999" s="547">
        <v>0</v>
      </c>
      <c r="I999" s="547">
        <f t="shared" si="31"/>
        <v>1</v>
      </c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</row>
    <row r="1000" spans="2:21" x14ac:dyDescent="0.2">
      <c r="B1000" s="374" t="s">
        <v>266</v>
      </c>
      <c r="C1000" s="376" t="s">
        <v>785</v>
      </c>
      <c r="D1000" s="375" t="s">
        <v>138</v>
      </c>
      <c r="E1000" s="376" t="s">
        <v>230</v>
      </c>
      <c r="F1000" s="548">
        <v>1</v>
      </c>
      <c r="G1000" s="547">
        <f t="shared" si="30"/>
        <v>1</v>
      </c>
      <c r="H1000" s="547">
        <v>0</v>
      </c>
      <c r="I1000" s="547">
        <f t="shared" si="31"/>
        <v>1</v>
      </c>
      <c r="J1000" s="547"/>
      <c r="K1000" s="547"/>
      <c r="L1000" s="547"/>
      <c r="M1000" s="547"/>
      <c r="N1000" s="547"/>
      <c r="O1000" s="547"/>
      <c r="P1000" s="547"/>
      <c r="Q1000" s="547"/>
      <c r="R1000" s="547"/>
      <c r="S1000" s="547"/>
      <c r="T1000" s="547"/>
      <c r="U1000" s="547"/>
    </row>
    <row r="1001" spans="2:21" x14ac:dyDescent="0.2">
      <c r="B1001" s="374" t="s">
        <v>266</v>
      </c>
      <c r="C1001" s="376" t="s">
        <v>786</v>
      </c>
      <c r="D1001" s="375" t="s">
        <v>138</v>
      </c>
      <c r="E1001" s="376" t="s">
        <v>280</v>
      </c>
      <c r="F1001" s="548">
        <v>2000</v>
      </c>
      <c r="G1001" s="547">
        <f t="shared" si="30"/>
        <v>0</v>
      </c>
      <c r="H1001" s="547">
        <v>0</v>
      </c>
      <c r="I1001" s="547">
        <f t="shared" si="31"/>
        <v>2000</v>
      </c>
      <c r="J1001" s="547"/>
      <c r="K1001" s="547"/>
      <c r="L1001" s="547"/>
      <c r="M1001" s="547"/>
      <c r="N1001" s="547"/>
      <c r="O1001" s="547"/>
      <c r="P1001" s="547"/>
      <c r="Q1001" s="547"/>
      <c r="R1001" s="547"/>
      <c r="S1001" s="547"/>
      <c r="T1001" s="547"/>
      <c r="U1001" s="547"/>
    </row>
    <row r="1002" spans="2:21" x14ac:dyDescent="0.2">
      <c r="B1002" s="374" t="s">
        <v>266</v>
      </c>
      <c r="C1002" s="376" t="s">
        <v>786</v>
      </c>
      <c r="D1002" s="375" t="s">
        <v>138</v>
      </c>
      <c r="E1002" s="376" t="s">
        <v>280</v>
      </c>
      <c r="F1002" s="548">
        <v>3000</v>
      </c>
      <c r="G1002" s="547">
        <f t="shared" si="30"/>
        <v>0</v>
      </c>
      <c r="H1002" s="547">
        <v>0</v>
      </c>
      <c r="I1002" s="547">
        <f t="shared" si="31"/>
        <v>3000</v>
      </c>
      <c r="J1002" s="547"/>
      <c r="K1002" s="547"/>
      <c r="L1002" s="547"/>
      <c r="M1002" s="547"/>
      <c r="N1002" s="547"/>
      <c r="O1002" s="547"/>
      <c r="P1002" s="547"/>
      <c r="Q1002" s="547"/>
      <c r="R1002" s="547"/>
      <c r="S1002" s="547"/>
      <c r="T1002" s="547"/>
      <c r="U1002" s="547"/>
    </row>
    <row r="1003" spans="2:21" x14ac:dyDescent="0.2">
      <c r="B1003" s="374" t="s">
        <v>266</v>
      </c>
      <c r="C1003" s="376" t="s">
        <v>786</v>
      </c>
      <c r="D1003" s="375" t="s">
        <v>138</v>
      </c>
      <c r="E1003" s="376" t="s">
        <v>280</v>
      </c>
      <c r="F1003" s="548">
        <v>109830</v>
      </c>
      <c r="G1003" s="547">
        <f t="shared" si="30"/>
        <v>0</v>
      </c>
      <c r="H1003" s="547">
        <v>0</v>
      </c>
      <c r="I1003" s="547">
        <f t="shared" si="31"/>
        <v>109830</v>
      </c>
      <c r="J1003" s="547"/>
      <c r="K1003" s="547"/>
      <c r="L1003" s="547"/>
      <c r="M1003" s="547"/>
      <c r="N1003" s="547"/>
      <c r="O1003" s="547"/>
      <c r="P1003" s="547"/>
      <c r="Q1003" s="547"/>
      <c r="R1003" s="547"/>
      <c r="S1003" s="547"/>
      <c r="T1003" s="547"/>
      <c r="U1003" s="547"/>
    </row>
    <row r="1004" spans="2:21" x14ac:dyDescent="0.2">
      <c r="B1004" s="374" t="s">
        <v>266</v>
      </c>
      <c r="C1004" s="376" t="s">
        <v>786</v>
      </c>
      <c r="D1004" s="375" t="s">
        <v>138</v>
      </c>
      <c r="E1004" s="376" t="s">
        <v>280</v>
      </c>
      <c r="F1004" s="548">
        <v>25888</v>
      </c>
      <c r="G1004" s="547">
        <f t="shared" ref="G1004:G1067" si="32">IF(F1004&lt;1000,F1004,F1004*$BC$44)</f>
        <v>0</v>
      </c>
      <c r="H1004" s="547">
        <v>0</v>
      </c>
      <c r="I1004" s="547">
        <f t="shared" si="31"/>
        <v>25888</v>
      </c>
      <c r="J1004" s="547"/>
      <c r="K1004" s="547"/>
      <c r="L1004" s="547"/>
      <c r="M1004" s="547"/>
      <c r="N1004" s="547"/>
      <c r="O1004" s="547"/>
      <c r="P1004" s="547"/>
      <c r="Q1004" s="547"/>
      <c r="R1004" s="547"/>
      <c r="S1004" s="547"/>
      <c r="T1004" s="547"/>
      <c r="U1004" s="547"/>
    </row>
    <row r="1005" spans="2:21" x14ac:dyDescent="0.2">
      <c r="B1005" s="374" t="s">
        <v>266</v>
      </c>
      <c r="C1005" s="376" t="s">
        <v>786</v>
      </c>
      <c r="D1005" s="375" t="s">
        <v>138</v>
      </c>
      <c r="E1005" s="376" t="s">
        <v>280</v>
      </c>
      <c r="F1005" s="548">
        <v>41398</v>
      </c>
      <c r="G1005" s="547">
        <f t="shared" si="32"/>
        <v>0</v>
      </c>
      <c r="H1005" s="547">
        <v>0</v>
      </c>
      <c r="I1005" s="547">
        <f t="shared" si="31"/>
        <v>41398</v>
      </c>
      <c r="J1005" s="547"/>
      <c r="K1005" s="547"/>
      <c r="L1005" s="547"/>
      <c r="M1005" s="547"/>
      <c r="N1005" s="547"/>
      <c r="O1005" s="547"/>
      <c r="P1005" s="547"/>
      <c r="Q1005" s="547"/>
      <c r="R1005" s="547"/>
      <c r="S1005" s="547"/>
      <c r="T1005" s="547"/>
      <c r="U1005" s="547"/>
    </row>
    <row r="1006" spans="2:21" x14ac:dyDescent="0.2">
      <c r="B1006" s="374" t="s">
        <v>266</v>
      </c>
      <c r="C1006" s="376" t="s">
        <v>787</v>
      </c>
      <c r="D1006" s="375" t="s">
        <v>138</v>
      </c>
      <c r="E1006" s="376" t="s">
        <v>280</v>
      </c>
      <c r="F1006" s="548">
        <v>1700000</v>
      </c>
      <c r="G1006" s="547">
        <f t="shared" si="32"/>
        <v>0</v>
      </c>
      <c r="H1006" s="547">
        <v>0</v>
      </c>
      <c r="I1006" s="547">
        <f t="shared" si="31"/>
        <v>1700000</v>
      </c>
      <c r="J1006" s="547"/>
      <c r="K1006" s="547"/>
      <c r="L1006" s="547"/>
      <c r="M1006" s="547"/>
      <c r="N1006" s="547"/>
      <c r="O1006" s="547"/>
      <c r="P1006" s="547"/>
      <c r="Q1006" s="547"/>
      <c r="R1006" s="547"/>
      <c r="S1006" s="547"/>
      <c r="T1006" s="547"/>
      <c r="U1006" s="547"/>
    </row>
    <row r="1007" spans="2:21" x14ac:dyDescent="0.2">
      <c r="B1007" s="374" t="s">
        <v>266</v>
      </c>
      <c r="C1007" s="376" t="s">
        <v>788</v>
      </c>
      <c r="D1007" s="375" t="s">
        <v>138</v>
      </c>
      <c r="E1007" s="376" t="s">
        <v>789</v>
      </c>
      <c r="F1007" s="548">
        <v>675792</v>
      </c>
      <c r="G1007" s="547">
        <f t="shared" si="32"/>
        <v>0</v>
      </c>
      <c r="H1007" s="547">
        <v>0</v>
      </c>
      <c r="I1007" s="547">
        <f t="shared" si="31"/>
        <v>675792</v>
      </c>
      <c r="J1007" s="547"/>
      <c r="K1007" s="547"/>
      <c r="L1007" s="547"/>
      <c r="M1007" s="547"/>
      <c r="N1007" s="547"/>
      <c r="O1007" s="547"/>
      <c r="P1007" s="547"/>
      <c r="Q1007" s="547"/>
      <c r="R1007" s="547"/>
      <c r="S1007" s="547"/>
      <c r="T1007" s="547"/>
      <c r="U1007" s="547"/>
    </row>
    <row r="1008" spans="2:21" x14ac:dyDescent="0.2">
      <c r="B1008" s="374" t="s">
        <v>266</v>
      </c>
      <c r="C1008" s="376" t="s">
        <v>790</v>
      </c>
      <c r="D1008" s="375" t="s">
        <v>297</v>
      </c>
      <c r="E1008" s="376" t="s">
        <v>789</v>
      </c>
      <c r="F1008" s="548">
        <v>68334</v>
      </c>
      <c r="G1008" s="547">
        <f t="shared" si="32"/>
        <v>0</v>
      </c>
      <c r="H1008" s="547">
        <v>0</v>
      </c>
      <c r="I1008" s="547">
        <f t="shared" si="31"/>
        <v>68334</v>
      </c>
      <c r="J1008" s="547"/>
      <c r="K1008" s="547"/>
      <c r="L1008" s="547"/>
      <c r="M1008" s="547"/>
      <c r="N1008" s="547"/>
      <c r="O1008" s="547"/>
      <c r="P1008" s="547"/>
      <c r="Q1008" s="547"/>
      <c r="R1008" s="547"/>
      <c r="S1008" s="547"/>
      <c r="T1008" s="547"/>
      <c r="U1008" s="547"/>
    </row>
    <row r="1009" spans="2:21" x14ac:dyDescent="0.2">
      <c r="B1009" s="374" t="s">
        <v>266</v>
      </c>
      <c r="C1009" s="376" t="s">
        <v>791</v>
      </c>
      <c r="D1009" s="375" t="s">
        <v>297</v>
      </c>
      <c r="E1009" s="376" t="s">
        <v>789</v>
      </c>
      <c r="F1009" s="548">
        <v>68334</v>
      </c>
      <c r="G1009" s="547">
        <f t="shared" si="32"/>
        <v>0</v>
      </c>
      <c r="H1009" s="547">
        <v>0</v>
      </c>
      <c r="I1009" s="547">
        <f t="shared" si="31"/>
        <v>68334</v>
      </c>
      <c r="J1009" s="547"/>
      <c r="K1009" s="547"/>
      <c r="L1009" s="547"/>
      <c r="M1009" s="547"/>
      <c r="N1009" s="547"/>
      <c r="O1009" s="547"/>
      <c r="P1009" s="547"/>
      <c r="Q1009" s="547"/>
      <c r="R1009" s="547"/>
      <c r="S1009" s="547"/>
      <c r="T1009" s="547"/>
      <c r="U1009" s="547"/>
    </row>
    <row r="1010" spans="2:21" x14ac:dyDescent="0.2">
      <c r="B1010" s="374" t="s">
        <v>266</v>
      </c>
      <c r="C1010" s="376" t="s">
        <v>792</v>
      </c>
      <c r="D1010" s="375" t="s">
        <v>297</v>
      </c>
      <c r="E1010" s="376" t="s">
        <v>789</v>
      </c>
      <c r="F1010" s="548">
        <v>68334</v>
      </c>
      <c r="G1010" s="547">
        <f t="shared" si="32"/>
        <v>0</v>
      </c>
      <c r="H1010" s="547">
        <v>0</v>
      </c>
      <c r="I1010" s="547">
        <f t="shared" si="31"/>
        <v>68334</v>
      </c>
      <c r="J1010" s="547"/>
      <c r="K1010" s="547"/>
      <c r="L1010" s="547"/>
      <c r="M1010" s="547"/>
      <c r="N1010" s="547"/>
      <c r="O1010" s="547"/>
      <c r="P1010" s="547"/>
      <c r="Q1010" s="547"/>
      <c r="R1010" s="547"/>
      <c r="S1010" s="547"/>
      <c r="T1010" s="547"/>
      <c r="U1010" s="547"/>
    </row>
    <row r="1011" spans="2:21" x14ac:dyDescent="0.2">
      <c r="B1011" s="374" t="s">
        <v>266</v>
      </c>
      <c r="C1011" s="376" t="s">
        <v>793</v>
      </c>
      <c r="D1011" s="375" t="s">
        <v>138</v>
      </c>
      <c r="E1011" s="376" t="s">
        <v>772</v>
      </c>
      <c r="F1011" s="548">
        <v>1</v>
      </c>
      <c r="G1011" s="547">
        <f t="shared" si="32"/>
        <v>1</v>
      </c>
      <c r="H1011" s="547">
        <v>0</v>
      </c>
      <c r="I1011" s="547">
        <f t="shared" si="31"/>
        <v>1</v>
      </c>
      <c r="J1011" s="547"/>
      <c r="K1011" s="547"/>
      <c r="L1011" s="547"/>
      <c r="M1011" s="547"/>
      <c r="N1011" s="547"/>
      <c r="O1011" s="547"/>
      <c r="P1011" s="547"/>
      <c r="Q1011" s="547"/>
      <c r="R1011" s="547"/>
      <c r="S1011" s="547"/>
      <c r="T1011" s="547"/>
      <c r="U1011" s="547"/>
    </row>
    <row r="1012" spans="2:21" x14ac:dyDescent="0.2">
      <c r="B1012" s="374" t="s">
        <v>266</v>
      </c>
      <c r="C1012" s="376" t="s">
        <v>794</v>
      </c>
      <c r="D1012" s="375" t="s">
        <v>297</v>
      </c>
      <c r="E1012" s="376" t="s">
        <v>795</v>
      </c>
      <c r="F1012" s="548">
        <v>100000</v>
      </c>
      <c r="G1012" s="547">
        <f t="shared" si="32"/>
        <v>0</v>
      </c>
      <c r="H1012" s="547">
        <v>0</v>
      </c>
      <c r="I1012" s="547">
        <f t="shared" si="31"/>
        <v>100000</v>
      </c>
      <c r="J1012" s="547"/>
      <c r="K1012" s="547"/>
      <c r="L1012" s="547"/>
      <c r="M1012" s="547"/>
      <c r="N1012" s="547"/>
      <c r="O1012" s="547"/>
      <c r="P1012" s="547"/>
      <c r="Q1012" s="547"/>
      <c r="R1012" s="547"/>
      <c r="S1012" s="547"/>
      <c r="T1012" s="547"/>
      <c r="U1012" s="547"/>
    </row>
    <row r="1013" spans="2:21" x14ac:dyDescent="0.2">
      <c r="B1013" s="374" t="s">
        <v>266</v>
      </c>
      <c r="C1013" s="376" t="s">
        <v>794</v>
      </c>
      <c r="D1013" s="375" t="s">
        <v>297</v>
      </c>
      <c r="E1013" s="376" t="s">
        <v>795</v>
      </c>
      <c r="F1013" s="548">
        <v>500000</v>
      </c>
      <c r="G1013" s="547">
        <f t="shared" si="32"/>
        <v>0</v>
      </c>
      <c r="H1013" s="547">
        <v>0</v>
      </c>
      <c r="I1013" s="547">
        <f t="shared" si="31"/>
        <v>500000</v>
      </c>
      <c r="J1013" s="547"/>
      <c r="K1013" s="547"/>
      <c r="L1013" s="547"/>
      <c r="M1013" s="547"/>
      <c r="N1013" s="547"/>
      <c r="O1013" s="547"/>
      <c r="P1013" s="547"/>
      <c r="Q1013" s="547"/>
      <c r="R1013" s="547"/>
      <c r="S1013" s="547"/>
      <c r="T1013" s="547"/>
      <c r="U1013" s="547"/>
    </row>
    <row r="1014" spans="2:21" x14ac:dyDescent="0.2">
      <c r="B1014" s="374" t="s">
        <v>266</v>
      </c>
      <c r="C1014" s="376" t="s">
        <v>794</v>
      </c>
      <c r="D1014" s="375" t="s">
        <v>297</v>
      </c>
      <c r="E1014" s="376" t="s">
        <v>795</v>
      </c>
      <c r="F1014" s="548">
        <v>100000</v>
      </c>
      <c r="G1014" s="547">
        <f t="shared" si="32"/>
        <v>0</v>
      </c>
      <c r="H1014" s="547">
        <v>0</v>
      </c>
      <c r="I1014" s="547">
        <f t="shared" si="31"/>
        <v>100000</v>
      </c>
      <c r="J1014" s="547"/>
      <c r="K1014" s="547"/>
      <c r="L1014" s="547"/>
      <c r="M1014" s="547"/>
      <c r="N1014" s="547"/>
      <c r="O1014" s="547"/>
      <c r="P1014" s="547"/>
      <c r="Q1014" s="547"/>
      <c r="R1014" s="547"/>
      <c r="S1014" s="547"/>
      <c r="T1014" s="547"/>
      <c r="U1014" s="547"/>
    </row>
    <row r="1015" spans="2:21" x14ac:dyDescent="0.2">
      <c r="B1015" s="374" t="s">
        <v>266</v>
      </c>
      <c r="C1015" s="376" t="s">
        <v>794</v>
      </c>
      <c r="D1015" s="375" t="s">
        <v>297</v>
      </c>
      <c r="E1015" s="376" t="s">
        <v>795</v>
      </c>
      <c r="F1015" s="548">
        <v>400000</v>
      </c>
      <c r="G1015" s="547">
        <f t="shared" si="32"/>
        <v>0</v>
      </c>
      <c r="H1015" s="547">
        <v>0</v>
      </c>
      <c r="I1015" s="547">
        <f t="shared" si="31"/>
        <v>400000</v>
      </c>
      <c r="J1015" s="547"/>
      <c r="K1015" s="547"/>
      <c r="L1015" s="547"/>
      <c r="M1015" s="547"/>
      <c r="N1015" s="547"/>
      <c r="O1015" s="547"/>
      <c r="P1015" s="547"/>
      <c r="Q1015" s="547"/>
      <c r="R1015" s="547"/>
      <c r="S1015" s="547"/>
      <c r="T1015" s="547"/>
      <c r="U1015" s="547"/>
    </row>
    <row r="1016" spans="2:21" x14ac:dyDescent="0.2">
      <c r="B1016" s="374" t="s">
        <v>266</v>
      </c>
      <c r="C1016" s="376" t="s">
        <v>794</v>
      </c>
      <c r="D1016" s="375" t="s">
        <v>297</v>
      </c>
      <c r="E1016" s="376" t="s">
        <v>795</v>
      </c>
      <c r="F1016" s="548">
        <v>100000</v>
      </c>
      <c r="G1016" s="547">
        <f t="shared" si="32"/>
        <v>0</v>
      </c>
      <c r="H1016" s="547">
        <v>0</v>
      </c>
      <c r="I1016" s="547">
        <f t="shared" si="31"/>
        <v>100000</v>
      </c>
      <c r="J1016" s="547"/>
      <c r="K1016" s="547"/>
      <c r="L1016" s="547"/>
      <c r="M1016" s="547"/>
      <c r="N1016" s="547"/>
      <c r="O1016" s="547"/>
      <c r="P1016" s="547"/>
      <c r="Q1016" s="547"/>
      <c r="R1016" s="547"/>
      <c r="S1016" s="547"/>
      <c r="T1016" s="547"/>
      <c r="U1016" s="547"/>
    </row>
    <row r="1017" spans="2:21" x14ac:dyDescent="0.2">
      <c r="B1017" s="374" t="s">
        <v>266</v>
      </c>
      <c r="C1017" s="376" t="s">
        <v>794</v>
      </c>
      <c r="D1017" s="375" t="s">
        <v>297</v>
      </c>
      <c r="E1017" s="376" t="s">
        <v>795</v>
      </c>
      <c r="F1017" s="548">
        <v>100000</v>
      </c>
      <c r="G1017" s="547">
        <f t="shared" si="32"/>
        <v>0</v>
      </c>
      <c r="H1017" s="547">
        <v>0</v>
      </c>
      <c r="I1017" s="547">
        <f t="shared" si="31"/>
        <v>100000</v>
      </c>
      <c r="J1017" s="547"/>
      <c r="K1017" s="547"/>
      <c r="L1017" s="547"/>
      <c r="M1017" s="547"/>
      <c r="N1017" s="547"/>
      <c r="O1017" s="547"/>
      <c r="P1017" s="547"/>
      <c r="Q1017" s="547"/>
      <c r="R1017" s="547"/>
      <c r="S1017" s="547"/>
      <c r="T1017" s="547"/>
      <c r="U1017" s="547"/>
    </row>
    <row r="1018" spans="2:21" x14ac:dyDescent="0.2">
      <c r="B1018" s="374" t="s">
        <v>266</v>
      </c>
      <c r="C1018" s="376" t="s">
        <v>794</v>
      </c>
      <c r="D1018" s="375" t="s">
        <v>297</v>
      </c>
      <c r="E1018" s="376" t="s">
        <v>795</v>
      </c>
      <c r="F1018" s="548">
        <v>78000</v>
      </c>
      <c r="G1018" s="547">
        <f t="shared" si="32"/>
        <v>0</v>
      </c>
      <c r="H1018" s="547">
        <v>0</v>
      </c>
      <c r="I1018" s="547">
        <f t="shared" si="31"/>
        <v>78000</v>
      </c>
      <c r="J1018" s="547"/>
      <c r="K1018" s="547"/>
      <c r="L1018" s="547"/>
      <c r="M1018" s="547"/>
      <c r="N1018" s="547"/>
      <c r="O1018" s="547"/>
      <c r="P1018" s="547"/>
      <c r="Q1018" s="547"/>
      <c r="R1018" s="547"/>
      <c r="S1018" s="547"/>
      <c r="T1018" s="547"/>
      <c r="U1018" s="547"/>
    </row>
    <row r="1019" spans="2:21" x14ac:dyDescent="0.2">
      <c r="B1019" s="374" t="s">
        <v>266</v>
      </c>
      <c r="C1019" s="376" t="s">
        <v>794</v>
      </c>
      <c r="D1019" s="375" t="s">
        <v>297</v>
      </c>
      <c r="E1019" s="376" t="s">
        <v>795</v>
      </c>
      <c r="F1019" s="548">
        <v>100000</v>
      </c>
      <c r="G1019" s="547">
        <f t="shared" si="32"/>
        <v>0</v>
      </c>
      <c r="H1019" s="547">
        <v>0</v>
      </c>
      <c r="I1019" s="547">
        <f t="shared" si="31"/>
        <v>100000</v>
      </c>
      <c r="J1019" s="547"/>
      <c r="K1019" s="547"/>
      <c r="L1019" s="547"/>
      <c r="M1019" s="547"/>
      <c r="N1019" s="547"/>
      <c r="O1019" s="547"/>
      <c r="P1019" s="547"/>
      <c r="Q1019" s="547"/>
      <c r="R1019" s="547"/>
      <c r="S1019" s="547"/>
      <c r="T1019" s="547"/>
      <c r="U1019" s="547"/>
    </row>
    <row r="1020" spans="2:21" x14ac:dyDescent="0.2">
      <c r="B1020" s="374" t="s">
        <v>266</v>
      </c>
      <c r="C1020" s="376" t="s">
        <v>794</v>
      </c>
      <c r="D1020" s="375" t="s">
        <v>297</v>
      </c>
      <c r="E1020" s="376" t="s">
        <v>795</v>
      </c>
      <c r="F1020" s="548">
        <v>100000</v>
      </c>
      <c r="G1020" s="547">
        <f t="shared" si="32"/>
        <v>0</v>
      </c>
      <c r="H1020" s="547">
        <v>0</v>
      </c>
      <c r="I1020" s="547">
        <f t="shared" si="31"/>
        <v>100000</v>
      </c>
      <c r="J1020" s="547"/>
      <c r="K1020" s="547"/>
      <c r="L1020" s="547"/>
      <c r="M1020" s="547"/>
      <c r="N1020" s="547"/>
      <c r="O1020" s="547"/>
      <c r="P1020" s="547"/>
      <c r="Q1020" s="547"/>
      <c r="R1020" s="547"/>
      <c r="S1020" s="547"/>
      <c r="T1020" s="547"/>
      <c r="U1020" s="547"/>
    </row>
    <row r="1021" spans="2:21" x14ac:dyDescent="0.2">
      <c r="B1021" s="374" t="s">
        <v>266</v>
      </c>
      <c r="C1021" s="376" t="s">
        <v>794</v>
      </c>
      <c r="D1021" s="375" t="s">
        <v>297</v>
      </c>
      <c r="E1021" s="376" t="s">
        <v>795</v>
      </c>
      <c r="F1021" s="548">
        <v>350000</v>
      </c>
      <c r="G1021" s="547">
        <f t="shared" si="32"/>
        <v>0</v>
      </c>
      <c r="H1021" s="547">
        <v>0</v>
      </c>
      <c r="I1021" s="547">
        <f t="shared" si="31"/>
        <v>350000</v>
      </c>
      <c r="J1021" s="547"/>
      <c r="K1021" s="547"/>
      <c r="L1021" s="547"/>
      <c r="M1021" s="547"/>
      <c r="N1021" s="547"/>
      <c r="O1021" s="547"/>
      <c r="P1021" s="547"/>
      <c r="Q1021" s="547"/>
      <c r="R1021" s="547"/>
      <c r="S1021" s="547"/>
      <c r="T1021" s="547"/>
      <c r="U1021" s="547"/>
    </row>
    <row r="1022" spans="2:21" x14ac:dyDescent="0.2">
      <c r="B1022" s="374" t="s">
        <v>266</v>
      </c>
      <c r="C1022" s="376" t="s">
        <v>794</v>
      </c>
      <c r="D1022" s="375" t="s">
        <v>297</v>
      </c>
      <c r="E1022" s="376" t="s">
        <v>795</v>
      </c>
      <c r="F1022" s="548">
        <v>1410000</v>
      </c>
      <c r="G1022" s="547">
        <f t="shared" si="32"/>
        <v>0</v>
      </c>
      <c r="H1022" s="547">
        <v>0</v>
      </c>
      <c r="I1022" s="547">
        <f t="shared" si="31"/>
        <v>1410000</v>
      </c>
      <c r="J1022" s="547"/>
      <c r="K1022" s="547"/>
      <c r="L1022" s="547"/>
      <c r="M1022" s="547"/>
      <c r="N1022" s="547"/>
      <c r="O1022" s="547"/>
      <c r="P1022" s="547"/>
      <c r="Q1022" s="547"/>
      <c r="R1022" s="547"/>
      <c r="S1022" s="547"/>
      <c r="T1022" s="547"/>
      <c r="U1022" s="547"/>
    </row>
    <row r="1023" spans="2:21" x14ac:dyDescent="0.2">
      <c r="B1023" s="374" t="s">
        <v>266</v>
      </c>
      <c r="C1023" s="376" t="s">
        <v>794</v>
      </c>
      <c r="D1023" s="375" t="s">
        <v>297</v>
      </c>
      <c r="E1023" s="376" t="s">
        <v>795</v>
      </c>
      <c r="F1023" s="548">
        <v>500000</v>
      </c>
      <c r="G1023" s="547">
        <f t="shared" si="32"/>
        <v>0</v>
      </c>
      <c r="H1023" s="547">
        <v>0</v>
      </c>
      <c r="I1023" s="547">
        <f t="shared" si="31"/>
        <v>500000</v>
      </c>
      <c r="J1023" s="547"/>
      <c r="K1023" s="547"/>
      <c r="L1023" s="547"/>
      <c r="M1023" s="547"/>
      <c r="N1023" s="547"/>
      <c r="O1023" s="547"/>
      <c r="P1023" s="547"/>
      <c r="Q1023" s="547"/>
      <c r="R1023" s="547"/>
      <c r="S1023" s="547"/>
      <c r="T1023" s="547"/>
      <c r="U1023" s="547"/>
    </row>
    <row r="1024" spans="2:21" x14ac:dyDescent="0.2">
      <c r="B1024" s="374" t="s">
        <v>266</v>
      </c>
      <c r="C1024" s="376" t="s">
        <v>794</v>
      </c>
      <c r="D1024" s="375" t="s">
        <v>297</v>
      </c>
      <c r="E1024" s="376" t="s">
        <v>795</v>
      </c>
      <c r="F1024" s="548">
        <v>400000</v>
      </c>
      <c r="G1024" s="547">
        <f t="shared" si="32"/>
        <v>0</v>
      </c>
      <c r="H1024" s="547">
        <v>0</v>
      </c>
      <c r="I1024" s="547">
        <f t="shared" si="31"/>
        <v>400000</v>
      </c>
      <c r="J1024" s="547"/>
      <c r="K1024" s="547"/>
      <c r="L1024" s="547"/>
      <c r="M1024" s="547"/>
      <c r="N1024" s="547"/>
      <c r="O1024" s="547"/>
      <c r="P1024" s="547"/>
      <c r="Q1024" s="547"/>
      <c r="R1024" s="547"/>
      <c r="S1024" s="547"/>
      <c r="T1024" s="547"/>
      <c r="U1024" s="547"/>
    </row>
    <row r="1025" spans="2:21" x14ac:dyDescent="0.2">
      <c r="B1025" s="374" t="s">
        <v>266</v>
      </c>
      <c r="C1025" s="376" t="s">
        <v>794</v>
      </c>
      <c r="D1025" s="375" t="s">
        <v>297</v>
      </c>
      <c r="E1025" s="376" t="s">
        <v>795</v>
      </c>
      <c r="F1025" s="548">
        <v>449980</v>
      </c>
      <c r="G1025" s="547">
        <f t="shared" si="32"/>
        <v>0</v>
      </c>
      <c r="H1025" s="547">
        <v>0</v>
      </c>
      <c r="I1025" s="547">
        <f t="shared" si="31"/>
        <v>449980</v>
      </c>
      <c r="J1025" s="547"/>
      <c r="K1025" s="547"/>
      <c r="L1025" s="547"/>
      <c r="M1025" s="547"/>
      <c r="N1025" s="547"/>
      <c r="O1025" s="547"/>
      <c r="P1025" s="547"/>
      <c r="Q1025" s="547"/>
      <c r="R1025" s="547"/>
      <c r="S1025" s="547"/>
      <c r="T1025" s="547"/>
      <c r="U1025" s="547"/>
    </row>
    <row r="1026" spans="2:21" x14ac:dyDescent="0.2">
      <c r="B1026" s="374" t="s">
        <v>266</v>
      </c>
      <c r="C1026" s="376" t="s">
        <v>794</v>
      </c>
      <c r="D1026" s="375" t="s">
        <v>297</v>
      </c>
      <c r="E1026" s="376" t="s">
        <v>795</v>
      </c>
      <c r="F1026" s="548">
        <v>186669</v>
      </c>
      <c r="G1026" s="547">
        <f t="shared" si="32"/>
        <v>0</v>
      </c>
      <c r="H1026" s="547">
        <v>0</v>
      </c>
      <c r="I1026" s="547">
        <f t="shared" si="31"/>
        <v>186669</v>
      </c>
      <c r="J1026" s="547"/>
      <c r="K1026" s="547"/>
      <c r="L1026" s="547"/>
      <c r="M1026" s="547"/>
      <c r="N1026" s="547"/>
      <c r="O1026" s="547"/>
      <c r="P1026" s="547"/>
      <c r="Q1026" s="547"/>
      <c r="R1026" s="547"/>
      <c r="S1026" s="547"/>
      <c r="T1026" s="547"/>
      <c r="U1026" s="547"/>
    </row>
    <row r="1027" spans="2:21" x14ac:dyDescent="0.2">
      <c r="B1027" s="374" t="s">
        <v>266</v>
      </c>
      <c r="C1027" s="376" t="s">
        <v>794</v>
      </c>
      <c r="D1027" s="375" t="s">
        <v>297</v>
      </c>
      <c r="E1027" s="376" t="s">
        <v>795</v>
      </c>
      <c r="F1027" s="548">
        <v>200000</v>
      </c>
      <c r="G1027" s="547">
        <f t="shared" si="32"/>
        <v>0</v>
      </c>
      <c r="H1027" s="547">
        <v>0</v>
      </c>
      <c r="I1027" s="547">
        <f t="shared" si="31"/>
        <v>200000</v>
      </c>
      <c r="J1027" s="547"/>
      <c r="K1027" s="547"/>
      <c r="L1027" s="547"/>
      <c r="M1027" s="547"/>
      <c r="N1027" s="547"/>
      <c r="O1027" s="547"/>
      <c r="P1027" s="547"/>
      <c r="Q1027" s="547"/>
      <c r="R1027" s="547"/>
      <c r="S1027" s="547"/>
      <c r="T1027" s="547"/>
      <c r="U1027" s="547"/>
    </row>
    <row r="1028" spans="2:21" x14ac:dyDescent="0.2">
      <c r="B1028" s="374" t="s">
        <v>266</v>
      </c>
      <c r="C1028" s="376" t="s">
        <v>794</v>
      </c>
      <c r="D1028" s="375" t="s">
        <v>297</v>
      </c>
      <c r="E1028" s="376" t="s">
        <v>795</v>
      </c>
      <c r="F1028" s="548">
        <v>351669</v>
      </c>
      <c r="G1028" s="547">
        <f t="shared" si="32"/>
        <v>0</v>
      </c>
      <c r="H1028" s="547">
        <v>0</v>
      </c>
      <c r="I1028" s="547">
        <f t="shared" si="31"/>
        <v>351669</v>
      </c>
      <c r="J1028" s="547"/>
      <c r="K1028" s="547"/>
      <c r="L1028" s="547"/>
      <c r="M1028" s="547"/>
      <c r="N1028" s="547"/>
      <c r="O1028" s="547"/>
      <c r="P1028" s="547"/>
      <c r="Q1028" s="547"/>
      <c r="R1028" s="547"/>
      <c r="S1028" s="547"/>
      <c r="T1028" s="547"/>
      <c r="U1028" s="547"/>
    </row>
    <row r="1029" spans="2:21" x14ac:dyDescent="0.2">
      <c r="B1029" s="374" t="s">
        <v>266</v>
      </c>
      <c r="C1029" s="376" t="s">
        <v>794</v>
      </c>
      <c r="D1029" s="375" t="s">
        <v>297</v>
      </c>
      <c r="E1029" s="376" t="s">
        <v>795</v>
      </c>
      <c r="F1029" s="548">
        <v>250000</v>
      </c>
      <c r="G1029" s="547">
        <f t="shared" si="32"/>
        <v>0</v>
      </c>
      <c r="H1029" s="547">
        <v>0</v>
      </c>
      <c r="I1029" s="547">
        <f t="shared" si="31"/>
        <v>250000</v>
      </c>
      <c r="J1029" s="547"/>
      <c r="K1029" s="547"/>
      <c r="L1029" s="547"/>
      <c r="M1029" s="547"/>
      <c r="N1029" s="547"/>
      <c r="O1029" s="547"/>
      <c r="P1029" s="547"/>
      <c r="Q1029" s="547"/>
      <c r="R1029" s="547"/>
      <c r="S1029" s="547"/>
      <c r="T1029" s="547"/>
      <c r="U1029" s="547"/>
    </row>
    <row r="1030" spans="2:21" x14ac:dyDescent="0.2">
      <c r="B1030" s="374" t="s">
        <v>266</v>
      </c>
      <c r="C1030" s="376" t="s">
        <v>796</v>
      </c>
      <c r="D1030" s="375" t="s">
        <v>297</v>
      </c>
      <c r="E1030" s="376" t="s">
        <v>795</v>
      </c>
      <c r="F1030" s="548">
        <v>16667</v>
      </c>
      <c r="G1030" s="547">
        <f t="shared" si="32"/>
        <v>0</v>
      </c>
      <c r="H1030" s="547">
        <v>0</v>
      </c>
      <c r="I1030" s="547">
        <f t="shared" si="31"/>
        <v>16667</v>
      </c>
      <c r="J1030" s="547"/>
      <c r="K1030" s="547"/>
      <c r="L1030" s="547"/>
      <c r="M1030" s="547"/>
      <c r="N1030" s="547"/>
      <c r="O1030" s="547"/>
      <c r="P1030" s="547"/>
      <c r="Q1030" s="547"/>
      <c r="R1030" s="547"/>
      <c r="S1030" s="547"/>
      <c r="T1030" s="547"/>
      <c r="U1030" s="547"/>
    </row>
    <row r="1031" spans="2:21" x14ac:dyDescent="0.2">
      <c r="B1031" s="374" t="s">
        <v>266</v>
      </c>
      <c r="C1031" s="376" t="s">
        <v>797</v>
      </c>
      <c r="D1031" s="375" t="s">
        <v>138</v>
      </c>
      <c r="E1031" s="376" t="s">
        <v>795</v>
      </c>
      <c r="F1031" s="548">
        <v>58659</v>
      </c>
      <c r="G1031" s="547">
        <f t="shared" si="32"/>
        <v>0</v>
      </c>
      <c r="H1031" s="547">
        <v>0</v>
      </c>
      <c r="I1031" s="547">
        <f t="shared" si="31"/>
        <v>58659</v>
      </c>
      <c r="J1031" s="547"/>
      <c r="K1031" s="547"/>
      <c r="L1031" s="547"/>
      <c r="M1031" s="547"/>
      <c r="N1031" s="547"/>
      <c r="O1031" s="547"/>
      <c r="P1031" s="547"/>
      <c r="Q1031" s="547"/>
      <c r="R1031" s="547"/>
      <c r="S1031" s="547"/>
      <c r="T1031" s="547"/>
      <c r="U1031" s="547"/>
    </row>
    <row r="1032" spans="2:21" x14ac:dyDescent="0.2">
      <c r="B1032" s="374" t="s">
        <v>266</v>
      </c>
      <c r="C1032" s="376" t="s">
        <v>798</v>
      </c>
      <c r="D1032" s="375" t="s">
        <v>297</v>
      </c>
      <c r="E1032" s="376" t="s">
        <v>795</v>
      </c>
      <c r="F1032" s="548">
        <v>100000</v>
      </c>
      <c r="G1032" s="547">
        <f t="shared" si="32"/>
        <v>0</v>
      </c>
      <c r="H1032" s="547">
        <v>0</v>
      </c>
      <c r="I1032" s="547">
        <f t="shared" si="31"/>
        <v>100000</v>
      </c>
      <c r="J1032" s="547"/>
      <c r="K1032" s="547"/>
      <c r="L1032" s="547"/>
      <c r="M1032" s="547"/>
      <c r="N1032" s="547"/>
      <c r="O1032" s="547"/>
      <c r="P1032" s="547"/>
      <c r="Q1032" s="547"/>
      <c r="R1032" s="547"/>
      <c r="S1032" s="547"/>
      <c r="T1032" s="547"/>
      <c r="U1032" s="547"/>
    </row>
    <row r="1033" spans="2:21" x14ac:dyDescent="0.2">
      <c r="B1033" s="374" t="s">
        <v>266</v>
      </c>
      <c r="C1033" s="376" t="s">
        <v>799</v>
      </c>
      <c r="D1033" s="375" t="s">
        <v>138</v>
      </c>
      <c r="E1033" s="376" t="s">
        <v>795</v>
      </c>
      <c r="F1033" s="548">
        <v>1</v>
      </c>
      <c r="G1033" s="547">
        <f t="shared" si="32"/>
        <v>1</v>
      </c>
      <c r="H1033" s="547">
        <v>0</v>
      </c>
      <c r="I1033" s="547">
        <f t="shared" si="31"/>
        <v>1</v>
      </c>
      <c r="J1033" s="547"/>
      <c r="K1033" s="547"/>
      <c r="L1033" s="547"/>
      <c r="M1033" s="547"/>
      <c r="N1033" s="547"/>
      <c r="O1033" s="547"/>
      <c r="P1033" s="547"/>
      <c r="Q1033" s="547"/>
      <c r="R1033" s="547"/>
      <c r="S1033" s="547"/>
      <c r="T1033" s="547"/>
      <c r="U1033" s="547"/>
    </row>
    <row r="1034" spans="2:21" x14ac:dyDescent="0.2">
      <c r="B1034" s="374" t="s">
        <v>266</v>
      </c>
      <c r="C1034" s="376" t="s">
        <v>800</v>
      </c>
      <c r="D1034" s="375" t="s">
        <v>297</v>
      </c>
      <c r="E1034" s="376" t="s">
        <v>795</v>
      </c>
      <c r="F1034" s="548">
        <v>16667</v>
      </c>
      <c r="G1034" s="547">
        <f t="shared" si="32"/>
        <v>0</v>
      </c>
      <c r="H1034" s="547">
        <v>0</v>
      </c>
      <c r="I1034" s="547">
        <f t="shared" si="31"/>
        <v>16667</v>
      </c>
      <c r="J1034" s="547"/>
      <c r="K1034" s="547"/>
      <c r="L1034" s="547"/>
      <c r="M1034" s="547"/>
      <c r="N1034" s="547"/>
      <c r="O1034" s="547"/>
      <c r="P1034" s="547"/>
      <c r="Q1034" s="547"/>
      <c r="R1034" s="547"/>
      <c r="S1034" s="547"/>
      <c r="T1034" s="547"/>
      <c r="U1034" s="547"/>
    </row>
    <row r="1035" spans="2:21" x14ac:dyDescent="0.2">
      <c r="B1035" s="374" t="s">
        <v>266</v>
      </c>
      <c r="C1035" s="376" t="s">
        <v>801</v>
      </c>
      <c r="D1035" s="375" t="s">
        <v>297</v>
      </c>
      <c r="E1035" s="376" t="s">
        <v>795</v>
      </c>
      <c r="F1035" s="548">
        <v>47000</v>
      </c>
      <c r="G1035" s="547">
        <f t="shared" si="32"/>
        <v>0</v>
      </c>
      <c r="H1035" s="547">
        <v>0</v>
      </c>
      <c r="I1035" s="547">
        <f t="shared" si="31"/>
        <v>47000</v>
      </c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</row>
    <row r="1036" spans="2:21" x14ac:dyDescent="0.2">
      <c r="B1036" s="374" t="s">
        <v>266</v>
      </c>
      <c r="C1036" s="376" t="s">
        <v>801</v>
      </c>
      <c r="D1036" s="375" t="s">
        <v>297</v>
      </c>
      <c r="E1036" s="376" t="s">
        <v>795</v>
      </c>
      <c r="F1036" s="548">
        <v>50000</v>
      </c>
      <c r="G1036" s="547">
        <f t="shared" si="32"/>
        <v>0</v>
      </c>
      <c r="H1036" s="547">
        <v>0</v>
      </c>
      <c r="I1036" s="547">
        <f t="shared" si="31"/>
        <v>50000</v>
      </c>
      <c r="J1036" s="547"/>
      <c r="K1036" s="547"/>
      <c r="L1036" s="547"/>
      <c r="M1036" s="547"/>
      <c r="N1036" s="547"/>
      <c r="O1036" s="547"/>
      <c r="P1036" s="547"/>
      <c r="Q1036" s="547"/>
      <c r="R1036" s="547"/>
      <c r="S1036" s="547"/>
      <c r="T1036" s="547"/>
      <c r="U1036" s="547"/>
    </row>
    <row r="1037" spans="2:21" x14ac:dyDescent="0.2">
      <c r="B1037" s="374" t="s">
        <v>266</v>
      </c>
      <c r="C1037" s="376" t="s">
        <v>801</v>
      </c>
      <c r="D1037" s="375" t="s">
        <v>297</v>
      </c>
      <c r="E1037" s="376" t="s">
        <v>795</v>
      </c>
      <c r="F1037" s="548">
        <v>200000</v>
      </c>
      <c r="G1037" s="547">
        <f t="shared" si="32"/>
        <v>0</v>
      </c>
      <c r="H1037" s="547">
        <v>0</v>
      </c>
      <c r="I1037" s="547">
        <f t="shared" si="31"/>
        <v>200000</v>
      </c>
      <c r="J1037" s="547"/>
      <c r="K1037" s="547"/>
      <c r="L1037" s="547"/>
      <c r="M1037" s="547"/>
      <c r="N1037" s="547"/>
      <c r="O1037" s="547"/>
      <c r="P1037" s="547"/>
      <c r="Q1037" s="547"/>
      <c r="R1037" s="547"/>
      <c r="S1037" s="547"/>
      <c r="T1037" s="547"/>
      <c r="U1037" s="547"/>
    </row>
    <row r="1038" spans="2:21" x14ac:dyDescent="0.2">
      <c r="B1038" s="374" t="s">
        <v>266</v>
      </c>
      <c r="C1038" s="376" t="s">
        <v>802</v>
      </c>
      <c r="D1038" s="375" t="s">
        <v>297</v>
      </c>
      <c r="E1038" s="376" t="s">
        <v>795</v>
      </c>
      <c r="F1038" s="548">
        <v>16667</v>
      </c>
      <c r="G1038" s="547">
        <f t="shared" si="32"/>
        <v>0</v>
      </c>
      <c r="H1038" s="547">
        <v>0</v>
      </c>
      <c r="I1038" s="547">
        <f t="shared" si="31"/>
        <v>16667</v>
      </c>
      <c r="J1038" s="547"/>
      <c r="K1038" s="547"/>
      <c r="L1038" s="547"/>
      <c r="M1038" s="547"/>
      <c r="N1038" s="547"/>
      <c r="O1038" s="547"/>
      <c r="P1038" s="547"/>
      <c r="Q1038" s="547"/>
      <c r="R1038" s="547"/>
      <c r="S1038" s="547"/>
      <c r="T1038" s="547"/>
      <c r="U1038" s="547"/>
    </row>
    <row r="1039" spans="2:21" x14ac:dyDescent="0.2">
      <c r="B1039" s="374" t="s">
        <v>266</v>
      </c>
      <c r="C1039" s="376" t="s">
        <v>803</v>
      </c>
      <c r="D1039" s="375" t="s">
        <v>138</v>
      </c>
      <c r="E1039" s="376" t="s">
        <v>804</v>
      </c>
      <c r="F1039" s="548">
        <v>166757</v>
      </c>
      <c r="G1039" s="547">
        <f t="shared" si="32"/>
        <v>0</v>
      </c>
      <c r="H1039" s="547">
        <v>0</v>
      </c>
      <c r="I1039" s="547">
        <f t="shared" ref="I1039:I1102" si="33">F1039-H1039</f>
        <v>166757</v>
      </c>
      <c r="J1039" s="547"/>
      <c r="K1039" s="547"/>
      <c r="L1039" s="547"/>
      <c r="M1039" s="547"/>
      <c r="N1039" s="547"/>
      <c r="O1039" s="547"/>
      <c r="P1039" s="547"/>
      <c r="Q1039" s="547"/>
      <c r="R1039" s="547"/>
      <c r="S1039" s="547"/>
      <c r="T1039" s="547"/>
      <c r="U1039" s="547"/>
    </row>
    <row r="1040" spans="2:21" x14ac:dyDescent="0.2">
      <c r="B1040" s="374" t="s">
        <v>266</v>
      </c>
      <c r="C1040" s="376" t="s">
        <v>803</v>
      </c>
      <c r="D1040" s="375" t="s">
        <v>138</v>
      </c>
      <c r="E1040" s="376" t="s">
        <v>804</v>
      </c>
      <c r="F1040" s="548">
        <v>1</v>
      </c>
      <c r="G1040" s="547">
        <f t="shared" si="32"/>
        <v>1</v>
      </c>
      <c r="H1040" s="547">
        <v>0</v>
      </c>
      <c r="I1040" s="547">
        <f t="shared" si="33"/>
        <v>1</v>
      </c>
      <c r="J1040" s="547"/>
      <c r="K1040" s="547"/>
      <c r="L1040" s="547"/>
      <c r="M1040" s="547"/>
      <c r="N1040" s="547"/>
      <c r="O1040" s="547"/>
      <c r="P1040" s="547"/>
      <c r="Q1040" s="547"/>
      <c r="R1040" s="547"/>
      <c r="S1040" s="547"/>
      <c r="T1040" s="547"/>
      <c r="U1040" s="547"/>
    </row>
    <row r="1041" spans="2:21" x14ac:dyDescent="0.2">
      <c r="B1041" s="374" t="s">
        <v>266</v>
      </c>
      <c r="C1041" s="376" t="s">
        <v>805</v>
      </c>
      <c r="D1041" s="375" t="s">
        <v>138</v>
      </c>
      <c r="E1041" s="376" t="s">
        <v>804</v>
      </c>
      <c r="F1041" s="548">
        <v>1</v>
      </c>
      <c r="G1041" s="547">
        <f t="shared" si="32"/>
        <v>1</v>
      </c>
      <c r="H1041" s="547">
        <v>0</v>
      </c>
      <c r="I1041" s="547">
        <f t="shared" si="33"/>
        <v>1</v>
      </c>
      <c r="J1041" s="547"/>
      <c r="K1041" s="547"/>
      <c r="L1041" s="547"/>
      <c r="M1041" s="547"/>
      <c r="N1041" s="547"/>
      <c r="O1041" s="547"/>
      <c r="P1041" s="547"/>
      <c r="Q1041" s="547"/>
      <c r="R1041" s="547"/>
      <c r="S1041" s="547"/>
      <c r="T1041" s="547"/>
      <c r="U1041" s="547"/>
    </row>
    <row r="1042" spans="2:21" x14ac:dyDescent="0.2">
      <c r="B1042" s="374" t="s">
        <v>266</v>
      </c>
      <c r="C1042" s="376" t="s">
        <v>806</v>
      </c>
      <c r="D1042" s="375" t="s">
        <v>138</v>
      </c>
      <c r="E1042" s="376" t="s">
        <v>268</v>
      </c>
      <c r="F1042" s="548">
        <v>1</v>
      </c>
      <c r="G1042" s="547">
        <f t="shared" si="32"/>
        <v>1</v>
      </c>
      <c r="H1042" s="547">
        <v>0</v>
      </c>
      <c r="I1042" s="547">
        <f t="shared" si="33"/>
        <v>1</v>
      </c>
      <c r="J1042" s="547"/>
      <c r="K1042" s="547"/>
      <c r="L1042" s="547"/>
      <c r="M1042" s="547"/>
      <c r="N1042" s="547"/>
      <c r="O1042" s="547"/>
      <c r="P1042" s="547"/>
      <c r="Q1042" s="547"/>
      <c r="R1042" s="547"/>
      <c r="S1042" s="547"/>
      <c r="T1042" s="547"/>
      <c r="U1042" s="547"/>
    </row>
    <row r="1043" spans="2:21" x14ac:dyDescent="0.2">
      <c r="B1043" s="374" t="s">
        <v>266</v>
      </c>
      <c r="C1043" s="376" t="s">
        <v>807</v>
      </c>
      <c r="D1043" s="375" t="s">
        <v>138</v>
      </c>
      <c r="E1043" s="376" t="s">
        <v>270</v>
      </c>
      <c r="F1043" s="548">
        <v>1</v>
      </c>
      <c r="G1043" s="547">
        <f t="shared" si="32"/>
        <v>1</v>
      </c>
      <c r="H1043" s="547">
        <v>0</v>
      </c>
      <c r="I1043" s="547">
        <f t="shared" si="33"/>
        <v>1</v>
      </c>
      <c r="J1043" s="547"/>
      <c r="K1043" s="547"/>
      <c r="L1043" s="547"/>
      <c r="M1043" s="547"/>
      <c r="N1043" s="547"/>
      <c r="O1043" s="547"/>
      <c r="P1043" s="547"/>
      <c r="Q1043" s="547"/>
      <c r="R1043" s="547"/>
      <c r="S1043" s="547"/>
      <c r="T1043" s="547"/>
      <c r="U1043" s="547"/>
    </row>
    <row r="1044" spans="2:21" x14ac:dyDescent="0.2">
      <c r="B1044" s="374" t="s">
        <v>266</v>
      </c>
      <c r="C1044" s="376" t="s">
        <v>808</v>
      </c>
      <c r="D1044" s="375" t="s">
        <v>138</v>
      </c>
      <c r="E1044" s="376" t="s">
        <v>252</v>
      </c>
      <c r="F1044" s="548">
        <v>12822303</v>
      </c>
      <c r="G1044" s="547">
        <f t="shared" si="32"/>
        <v>0</v>
      </c>
      <c r="H1044" s="547">
        <v>0</v>
      </c>
      <c r="I1044" s="547">
        <f t="shared" si="33"/>
        <v>12822303</v>
      </c>
      <c r="J1044" s="547"/>
      <c r="K1044" s="547"/>
      <c r="L1044" s="547"/>
      <c r="M1044" s="547"/>
      <c r="N1044" s="547"/>
      <c r="O1044" s="547"/>
      <c r="P1044" s="547"/>
      <c r="Q1044" s="547"/>
      <c r="R1044" s="547"/>
      <c r="S1044" s="547"/>
      <c r="T1044" s="547"/>
      <c r="U1044" s="547"/>
    </row>
    <row r="1045" spans="2:21" x14ac:dyDescent="0.2">
      <c r="B1045" s="374" t="s">
        <v>266</v>
      </c>
      <c r="C1045" s="376" t="s">
        <v>809</v>
      </c>
      <c r="D1045" s="375" t="s">
        <v>138</v>
      </c>
      <c r="E1045" s="376" t="s">
        <v>252</v>
      </c>
      <c r="F1045" s="548">
        <v>1353553</v>
      </c>
      <c r="G1045" s="547">
        <f t="shared" si="32"/>
        <v>0</v>
      </c>
      <c r="H1045" s="547">
        <v>0</v>
      </c>
      <c r="I1045" s="547">
        <f t="shared" si="33"/>
        <v>1353553</v>
      </c>
      <c r="J1045" s="547"/>
      <c r="K1045" s="547"/>
      <c r="L1045" s="547"/>
      <c r="M1045" s="547"/>
      <c r="N1045" s="547"/>
      <c r="O1045" s="547"/>
      <c r="P1045" s="547"/>
      <c r="Q1045" s="547"/>
      <c r="R1045" s="547"/>
      <c r="S1045" s="547"/>
      <c r="T1045" s="547"/>
      <c r="U1045" s="547"/>
    </row>
    <row r="1046" spans="2:21" x14ac:dyDescent="0.2">
      <c r="B1046" s="374" t="s">
        <v>266</v>
      </c>
      <c r="C1046" s="376" t="s">
        <v>810</v>
      </c>
      <c r="D1046" s="375" t="s">
        <v>138</v>
      </c>
      <c r="E1046" s="376" t="s">
        <v>252</v>
      </c>
      <c r="F1046" s="548">
        <v>1068807</v>
      </c>
      <c r="G1046" s="547">
        <f t="shared" si="32"/>
        <v>0</v>
      </c>
      <c r="H1046" s="547">
        <v>0</v>
      </c>
      <c r="I1046" s="547">
        <f t="shared" si="33"/>
        <v>1068807</v>
      </c>
      <c r="J1046" s="547"/>
      <c r="K1046" s="547"/>
      <c r="L1046" s="547"/>
      <c r="M1046" s="547"/>
      <c r="N1046" s="547"/>
      <c r="O1046" s="547"/>
      <c r="P1046" s="547"/>
      <c r="Q1046" s="547"/>
      <c r="R1046" s="547"/>
      <c r="S1046" s="547"/>
      <c r="T1046" s="547"/>
      <c r="U1046" s="547"/>
    </row>
    <row r="1047" spans="2:21" x14ac:dyDescent="0.2">
      <c r="B1047" s="374" t="s">
        <v>266</v>
      </c>
      <c r="C1047" s="376" t="s">
        <v>811</v>
      </c>
      <c r="D1047" s="375" t="s">
        <v>138</v>
      </c>
      <c r="E1047" s="376" t="s">
        <v>252</v>
      </c>
      <c r="F1047" s="548">
        <v>2</v>
      </c>
      <c r="G1047" s="547">
        <f t="shared" si="32"/>
        <v>2</v>
      </c>
      <c r="H1047" s="547">
        <v>2</v>
      </c>
      <c r="I1047" s="547">
        <f t="shared" si="33"/>
        <v>0</v>
      </c>
      <c r="J1047" s="547"/>
      <c r="K1047" s="547"/>
      <c r="L1047" s="547"/>
      <c r="M1047" s="547"/>
      <c r="N1047" s="547"/>
      <c r="O1047" s="547"/>
      <c r="P1047" s="547"/>
      <c r="Q1047" s="547"/>
      <c r="R1047" s="547"/>
      <c r="S1047" s="547"/>
      <c r="T1047" s="547"/>
      <c r="U1047" s="547"/>
    </row>
    <row r="1048" spans="2:21" x14ac:dyDescent="0.2">
      <c r="B1048" s="374" t="s">
        <v>266</v>
      </c>
      <c r="C1048" s="376" t="s">
        <v>812</v>
      </c>
      <c r="D1048" s="375" t="s">
        <v>138</v>
      </c>
      <c r="E1048" s="376" t="s">
        <v>252</v>
      </c>
      <c r="F1048" s="548">
        <v>60224</v>
      </c>
      <c r="G1048" s="547">
        <f t="shared" si="32"/>
        <v>0</v>
      </c>
      <c r="H1048" s="547">
        <v>60224</v>
      </c>
      <c r="I1048" s="547">
        <f t="shared" si="33"/>
        <v>0</v>
      </c>
      <c r="J1048" s="547"/>
      <c r="K1048" s="547"/>
      <c r="L1048" s="547"/>
      <c r="M1048" s="547"/>
      <c r="N1048" s="547"/>
      <c r="O1048" s="547"/>
      <c r="P1048" s="547"/>
      <c r="Q1048" s="547"/>
      <c r="R1048" s="547"/>
      <c r="S1048" s="547"/>
      <c r="T1048" s="547"/>
      <c r="U1048" s="547"/>
    </row>
    <row r="1049" spans="2:21" x14ac:dyDescent="0.2">
      <c r="B1049" s="374" t="s">
        <v>266</v>
      </c>
      <c r="C1049" s="376" t="s">
        <v>813</v>
      </c>
      <c r="D1049" s="375" t="s">
        <v>138</v>
      </c>
      <c r="E1049" s="376" t="s">
        <v>277</v>
      </c>
      <c r="F1049" s="548">
        <v>1</v>
      </c>
      <c r="G1049" s="547">
        <f t="shared" si="32"/>
        <v>1</v>
      </c>
      <c r="H1049" s="547">
        <v>0</v>
      </c>
      <c r="I1049" s="547">
        <f t="shared" si="33"/>
        <v>1</v>
      </c>
      <c r="J1049" s="547"/>
      <c r="K1049" s="547"/>
      <c r="L1049" s="547"/>
      <c r="M1049" s="547"/>
      <c r="N1049" s="547"/>
      <c r="O1049" s="547"/>
      <c r="P1049" s="547"/>
      <c r="Q1049" s="547"/>
      <c r="R1049" s="547"/>
      <c r="S1049" s="547"/>
      <c r="T1049" s="547"/>
      <c r="U1049" s="547"/>
    </row>
    <row r="1050" spans="2:21" x14ac:dyDescent="0.2">
      <c r="B1050" s="374" t="s">
        <v>266</v>
      </c>
      <c r="C1050" s="376" t="s">
        <v>814</v>
      </c>
      <c r="D1050" s="375" t="s">
        <v>138</v>
      </c>
      <c r="E1050" s="376" t="s">
        <v>277</v>
      </c>
      <c r="F1050" s="548">
        <v>1</v>
      </c>
      <c r="G1050" s="547">
        <f t="shared" si="32"/>
        <v>1</v>
      </c>
      <c r="H1050" s="547">
        <v>0</v>
      </c>
      <c r="I1050" s="547">
        <f t="shared" si="33"/>
        <v>1</v>
      </c>
      <c r="J1050" s="547"/>
      <c r="K1050" s="547"/>
      <c r="L1050" s="547"/>
      <c r="M1050" s="547"/>
      <c r="N1050" s="547"/>
      <c r="O1050" s="547"/>
      <c r="P1050" s="547"/>
      <c r="Q1050" s="547"/>
      <c r="R1050" s="547"/>
      <c r="S1050" s="547"/>
      <c r="T1050" s="547"/>
      <c r="U1050" s="547"/>
    </row>
    <row r="1051" spans="2:21" x14ac:dyDescent="0.2">
      <c r="B1051" s="374" t="s">
        <v>266</v>
      </c>
      <c r="C1051" s="376" t="s">
        <v>815</v>
      </c>
      <c r="D1051" s="375" t="s">
        <v>138</v>
      </c>
      <c r="E1051" s="376" t="s">
        <v>280</v>
      </c>
      <c r="F1051" s="548">
        <v>30000</v>
      </c>
      <c r="G1051" s="547">
        <f t="shared" si="32"/>
        <v>0</v>
      </c>
      <c r="H1051" s="547">
        <v>30000</v>
      </c>
      <c r="I1051" s="547">
        <f t="shared" si="33"/>
        <v>0</v>
      </c>
      <c r="J1051" s="547"/>
      <c r="K1051" s="547"/>
      <c r="L1051" s="547"/>
      <c r="M1051" s="547"/>
      <c r="N1051" s="547"/>
      <c r="O1051" s="547"/>
      <c r="P1051" s="547"/>
      <c r="Q1051" s="547"/>
      <c r="R1051" s="547"/>
      <c r="S1051" s="547"/>
      <c r="T1051" s="547"/>
      <c r="U1051" s="547"/>
    </row>
    <row r="1052" spans="2:21" x14ac:dyDescent="0.2">
      <c r="B1052" s="374" t="s">
        <v>266</v>
      </c>
      <c r="C1052" s="376" t="s">
        <v>815</v>
      </c>
      <c r="D1052" s="375" t="s">
        <v>138</v>
      </c>
      <c r="E1052" s="376" t="s">
        <v>280</v>
      </c>
      <c r="F1052" s="548">
        <v>40000</v>
      </c>
      <c r="G1052" s="547">
        <f t="shared" si="32"/>
        <v>0</v>
      </c>
      <c r="H1052" s="547">
        <v>40000</v>
      </c>
      <c r="I1052" s="547">
        <f t="shared" si="33"/>
        <v>0</v>
      </c>
      <c r="J1052" s="547"/>
      <c r="K1052" s="547"/>
      <c r="L1052" s="547"/>
      <c r="M1052" s="547"/>
      <c r="N1052" s="547"/>
      <c r="O1052" s="547"/>
      <c r="P1052" s="547"/>
      <c r="Q1052" s="547"/>
      <c r="R1052" s="547"/>
      <c r="S1052" s="547"/>
      <c r="T1052" s="547"/>
      <c r="U1052" s="547"/>
    </row>
    <row r="1053" spans="2:21" x14ac:dyDescent="0.2">
      <c r="B1053" s="374" t="s">
        <v>266</v>
      </c>
      <c r="C1053" s="376" t="s">
        <v>815</v>
      </c>
      <c r="D1053" s="375" t="s">
        <v>138</v>
      </c>
      <c r="E1053" s="376" t="s">
        <v>280</v>
      </c>
      <c r="F1053" s="548">
        <v>30000</v>
      </c>
      <c r="G1053" s="547">
        <f t="shared" si="32"/>
        <v>0</v>
      </c>
      <c r="H1053" s="547">
        <v>30000</v>
      </c>
      <c r="I1053" s="547">
        <f t="shared" si="33"/>
        <v>0</v>
      </c>
      <c r="J1053" s="547"/>
      <c r="K1053" s="547"/>
      <c r="L1053" s="547"/>
      <c r="M1053" s="547"/>
      <c r="N1053" s="547"/>
      <c r="O1053" s="547"/>
      <c r="P1053" s="547"/>
      <c r="Q1053" s="547"/>
      <c r="R1053" s="547"/>
      <c r="S1053" s="547"/>
      <c r="T1053" s="547"/>
      <c r="U1053" s="547"/>
    </row>
    <row r="1054" spans="2:21" x14ac:dyDescent="0.2">
      <c r="B1054" s="374" t="s">
        <v>266</v>
      </c>
      <c r="C1054" s="376" t="s">
        <v>815</v>
      </c>
      <c r="D1054" s="375" t="s">
        <v>138</v>
      </c>
      <c r="E1054" s="376" t="s">
        <v>280</v>
      </c>
      <c r="F1054" s="548">
        <v>80000</v>
      </c>
      <c r="G1054" s="547">
        <f t="shared" si="32"/>
        <v>0</v>
      </c>
      <c r="H1054" s="547">
        <v>80000</v>
      </c>
      <c r="I1054" s="547">
        <f t="shared" si="33"/>
        <v>0</v>
      </c>
      <c r="J1054" s="547"/>
      <c r="K1054" s="547"/>
      <c r="L1054" s="547"/>
      <c r="M1054" s="547"/>
      <c r="N1054" s="547"/>
      <c r="O1054" s="547"/>
      <c r="P1054" s="547"/>
      <c r="Q1054" s="547"/>
      <c r="R1054" s="547"/>
      <c r="S1054" s="547"/>
      <c r="T1054" s="547"/>
      <c r="U1054" s="547"/>
    </row>
    <row r="1055" spans="2:21" x14ac:dyDescent="0.2">
      <c r="B1055" s="374" t="s">
        <v>266</v>
      </c>
      <c r="C1055" s="376" t="s">
        <v>815</v>
      </c>
      <c r="D1055" s="375" t="s">
        <v>138</v>
      </c>
      <c r="E1055" s="376" t="s">
        <v>280</v>
      </c>
      <c r="F1055" s="548">
        <v>80000</v>
      </c>
      <c r="G1055" s="547">
        <f t="shared" si="32"/>
        <v>0</v>
      </c>
      <c r="H1055" s="547">
        <v>80000</v>
      </c>
      <c r="I1055" s="547">
        <f t="shared" si="33"/>
        <v>0</v>
      </c>
      <c r="J1055" s="547"/>
      <c r="K1055" s="547"/>
      <c r="L1055" s="547"/>
      <c r="M1055" s="547"/>
      <c r="N1055" s="547"/>
      <c r="O1055" s="547"/>
      <c r="P1055" s="547"/>
      <c r="Q1055" s="547"/>
      <c r="R1055" s="547"/>
      <c r="S1055" s="547"/>
      <c r="T1055" s="547"/>
      <c r="U1055" s="547"/>
    </row>
    <row r="1056" spans="2:21" x14ac:dyDescent="0.2">
      <c r="B1056" s="374" t="s">
        <v>266</v>
      </c>
      <c r="C1056" s="376" t="s">
        <v>815</v>
      </c>
      <c r="D1056" s="375" t="s">
        <v>138</v>
      </c>
      <c r="E1056" s="376" t="s">
        <v>280</v>
      </c>
      <c r="F1056" s="548">
        <v>100000</v>
      </c>
      <c r="G1056" s="547">
        <f t="shared" si="32"/>
        <v>0</v>
      </c>
      <c r="H1056" s="547">
        <v>100000</v>
      </c>
      <c r="I1056" s="547">
        <f t="shared" si="33"/>
        <v>0</v>
      </c>
      <c r="J1056" s="547"/>
      <c r="K1056" s="547"/>
      <c r="L1056" s="547"/>
      <c r="M1056" s="547"/>
      <c r="N1056" s="547"/>
      <c r="O1056" s="547"/>
      <c r="P1056" s="547"/>
      <c r="Q1056" s="547"/>
      <c r="R1056" s="547"/>
      <c r="S1056" s="547"/>
      <c r="T1056" s="547"/>
      <c r="U1056" s="547"/>
    </row>
    <row r="1057" spans="2:21" x14ac:dyDescent="0.2">
      <c r="B1057" s="374" t="s">
        <v>266</v>
      </c>
      <c r="C1057" s="376" t="s">
        <v>815</v>
      </c>
      <c r="D1057" s="375" t="s">
        <v>138</v>
      </c>
      <c r="E1057" s="376" t="s">
        <v>280</v>
      </c>
      <c r="F1057" s="548">
        <v>15000</v>
      </c>
      <c r="G1057" s="547">
        <f t="shared" si="32"/>
        <v>0</v>
      </c>
      <c r="H1057" s="547">
        <v>15000</v>
      </c>
      <c r="I1057" s="547">
        <f t="shared" si="33"/>
        <v>0</v>
      </c>
      <c r="J1057" s="547"/>
      <c r="K1057" s="547"/>
      <c r="L1057" s="547"/>
      <c r="M1057" s="547"/>
      <c r="N1057" s="547"/>
      <c r="O1057" s="547"/>
      <c r="P1057" s="547"/>
      <c r="Q1057" s="547"/>
      <c r="R1057" s="547"/>
      <c r="S1057" s="547"/>
      <c r="T1057" s="547"/>
      <c r="U1057" s="547"/>
    </row>
    <row r="1058" spans="2:21" x14ac:dyDescent="0.2">
      <c r="B1058" s="374" t="s">
        <v>266</v>
      </c>
      <c r="C1058" s="376" t="s">
        <v>816</v>
      </c>
      <c r="D1058" s="375" t="s">
        <v>138</v>
      </c>
      <c r="E1058" s="376" t="s">
        <v>280</v>
      </c>
      <c r="F1058" s="548">
        <v>20000</v>
      </c>
      <c r="G1058" s="547">
        <f t="shared" si="32"/>
        <v>0</v>
      </c>
      <c r="H1058" s="547">
        <v>20000</v>
      </c>
      <c r="I1058" s="547">
        <f t="shared" si="33"/>
        <v>0</v>
      </c>
      <c r="J1058" s="547"/>
      <c r="K1058" s="547"/>
      <c r="L1058" s="547"/>
      <c r="M1058" s="547"/>
      <c r="N1058" s="547"/>
      <c r="O1058" s="547"/>
      <c r="P1058" s="547"/>
      <c r="Q1058" s="547"/>
      <c r="R1058" s="547"/>
      <c r="S1058" s="547"/>
      <c r="T1058" s="547"/>
      <c r="U1058" s="547"/>
    </row>
    <row r="1059" spans="2:21" x14ac:dyDescent="0.2">
      <c r="B1059" s="374" t="s">
        <v>266</v>
      </c>
      <c r="C1059" s="376" t="s">
        <v>816</v>
      </c>
      <c r="D1059" s="375" t="s">
        <v>138</v>
      </c>
      <c r="E1059" s="376" t="s">
        <v>280</v>
      </c>
      <c r="F1059" s="548">
        <v>30000</v>
      </c>
      <c r="G1059" s="547">
        <f t="shared" si="32"/>
        <v>0</v>
      </c>
      <c r="H1059" s="547">
        <v>30000</v>
      </c>
      <c r="I1059" s="547">
        <f t="shared" si="33"/>
        <v>0</v>
      </c>
      <c r="J1059" s="547"/>
      <c r="K1059" s="547"/>
      <c r="L1059" s="547"/>
      <c r="M1059" s="547"/>
      <c r="N1059" s="547"/>
      <c r="O1059" s="547"/>
      <c r="P1059" s="547"/>
      <c r="Q1059" s="547"/>
      <c r="R1059" s="547"/>
      <c r="S1059" s="547"/>
      <c r="T1059" s="547"/>
      <c r="U1059" s="547"/>
    </row>
    <row r="1060" spans="2:21" x14ac:dyDescent="0.2">
      <c r="B1060" s="374" t="s">
        <v>266</v>
      </c>
      <c r="C1060" s="376" t="s">
        <v>816</v>
      </c>
      <c r="D1060" s="375" t="s">
        <v>138</v>
      </c>
      <c r="E1060" s="376" t="s">
        <v>280</v>
      </c>
      <c r="F1060" s="548">
        <v>5000</v>
      </c>
      <c r="G1060" s="547">
        <f t="shared" si="32"/>
        <v>0</v>
      </c>
      <c r="H1060" s="547">
        <v>5000</v>
      </c>
      <c r="I1060" s="547">
        <f t="shared" si="33"/>
        <v>0</v>
      </c>
      <c r="J1060" s="547"/>
      <c r="K1060" s="547"/>
      <c r="L1060" s="547"/>
      <c r="M1060" s="547"/>
      <c r="N1060" s="547"/>
      <c r="O1060" s="547"/>
      <c r="P1060" s="547"/>
      <c r="Q1060" s="547"/>
      <c r="R1060" s="547"/>
      <c r="S1060" s="547"/>
      <c r="T1060" s="547"/>
      <c r="U1060" s="547"/>
    </row>
    <row r="1061" spans="2:21" x14ac:dyDescent="0.2">
      <c r="B1061" s="374" t="s">
        <v>266</v>
      </c>
      <c r="C1061" s="376" t="s">
        <v>816</v>
      </c>
      <c r="D1061" s="375" t="s">
        <v>138</v>
      </c>
      <c r="E1061" s="376" t="s">
        <v>280</v>
      </c>
      <c r="F1061" s="548">
        <v>177302</v>
      </c>
      <c r="G1061" s="547">
        <f t="shared" si="32"/>
        <v>0</v>
      </c>
      <c r="H1061" s="547">
        <v>177302</v>
      </c>
      <c r="I1061" s="547">
        <f t="shared" si="33"/>
        <v>0</v>
      </c>
      <c r="J1061" s="547"/>
      <c r="K1061" s="547"/>
      <c r="L1061" s="547"/>
      <c r="M1061" s="547"/>
      <c r="N1061" s="547"/>
      <c r="O1061" s="547"/>
      <c r="P1061" s="547"/>
      <c r="Q1061" s="547"/>
      <c r="R1061" s="547"/>
      <c r="S1061" s="547"/>
      <c r="T1061" s="547"/>
      <c r="U1061" s="547"/>
    </row>
    <row r="1062" spans="2:21" x14ac:dyDescent="0.2">
      <c r="B1062" s="374" t="s">
        <v>266</v>
      </c>
      <c r="C1062" s="376" t="s">
        <v>816</v>
      </c>
      <c r="D1062" s="375" t="s">
        <v>138</v>
      </c>
      <c r="E1062" s="376" t="s">
        <v>280</v>
      </c>
      <c r="F1062" s="548">
        <v>995000</v>
      </c>
      <c r="G1062" s="547">
        <f t="shared" si="32"/>
        <v>0</v>
      </c>
      <c r="H1062" s="547">
        <v>995000</v>
      </c>
      <c r="I1062" s="547">
        <f t="shared" si="33"/>
        <v>0</v>
      </c>
      <c r="J1062" s="547"/>
      <c r="K1062" s="547"/>
      <c r="L1062" s="547"/>
      <c r="M1062" s="547"/>
      <c r="N1062" s="547"/>
      <c r="O1062" s="547"/>
      <c r="P1062" s="547"/>
      <c r="Q1062" s="547"/>
      <c r="R1062" s="547"/>
      <c r="S1062" s="547"/>
      <c r="T1062" s="547"/>
      <c r="U1062" s="547"/>
    </row>
    <row r="1063" spans="2:21" x14ac:dyDescent="0.2">
      <c r="B1063" s="374" t="s">
        <v>266</v>
      </c>
      <c r="C1063" s="376" t="s">
        <v>817</v>
      </c>
      <c r="D1063" s="375" t="s">
        <v>138</v>
      </c>
      <c r="E1063" s="376" t="s">
        <v>280</v>
      </c>
      <c r="F1063" s="548">
        <v>55500</v>
      </c>
      <c r="G1063" s="547">
        <f t="shared" si="32"/>
        <v>0</v>
      </c>
      <c r="H1063" s="547">
        <v>0</v>
      </c>
      <c r="I1063" s="547">
        <f t="shared" si="33"/>
        <v>55500</v>
      </c>
      <c r="J1063" s="547"/>
      <c r="K1063" s="547"/>
      <c r="L1063" s="547"/>
      <c r="M1063" s="547"/>
      <c r="N1063" s="547"/>
      <c r="O1063" s="547"/>
      <c r="P1063" s="547"/>
      <c r="Q1063" s="547"/>
      <c r="R1063" s="547"/>
      <c r="S1063" s="547"/>
      <c r="T1063" s="547"/>
      <c r="U1063" s="547"/>
    </row>
    <row r="1064" spans="2:21" x14ac:dyDescent="0.2">
      <c r="B1064" s="374" t="s">
        <v>266</v>
      </c>
      <c r="C1064" s="376" t="s">
        <v>817</v>
      </c>
      <c r="D1064" s="375" t="s">
        <v>138</v>
      </c>
      <c r="E1064" s="376" t="s">
        <v>280</v>
      </c>
      <c r="F1064" s="548">
        <v>1500</v>
      </c>
      <c r="G1064" s="547">
        <f t="shared" si="32"/>
        <v>0</v>
      </c>
      <c r="H1064" s="547">
        <v>0</v>
      </c>
      <c r="I1064" s="547">
        <f t="shared" si="33"/>
        <v>1500</v>
      </c>
      <c r="J1064" s="547"/>
      <c r="K1064" s="547"/>
      <c r="L1064" s="547"/>
      <c r="M1064" s="547"/>
      <c r="N1064" s="547"/>
      <c r="O1064" s="547"/>
      <c r="P1064" s="547"/>
      <c r="Q1064" s="547"/>
      <c r="R1064" s="547"/>
      <c r="S1064" s="547"/>
      <c r="T1064" s="547"/>
      <c r="U1064" s="547"/>
    </row>
    <row r="1065" spans="2:21" x14ac:dyDescent="0.2">
      <c r="B1065" s="374" t="s">
        <v>266</v>
      </c>
      <c r="C1065" s="376" t="s">
        <v>817</v>
      </c>
      <c r="D1065" s="375" t="s">
        <v>138</v>
      </c>
      <c r="E1065" s="376" t="s">
        <v>280</v>
      </c>
      <c r="F1065" s="548">
        <v>1500</v>
      </c>
      <c r="G1065" s="547">
        <f t="shared" si="32"/>
        <v>0</v>
      </c>
      <c r="H1065" s="547">
        <v>0</v>
      </c>
      <c r="I1065" s="547">
        <f t="shared" si="33"/>
        <v>1500</v>
      </c>
      <c r="J1065" s="547"/>
      <c r="K1065" s="547"/>
      <c r="L1065" s="547"/>
      <c r="M1065" s="547"/>
      <c r="N1065" s="547"/>
      <c r="O1065" s="547"/>
      <c r="P1065" s="547"/>
      <c r="Q1065" s="547"/>
      <c r="R1065" s="547"/>
      <c r="S1065" s="547"/>
      <c r="T1065" s="547"/>
      <c r="U1065" s="547"/>
    </row>
    <row r="1066" spans="2:21" x14ac:dyDescent="0.2">
      <c r="B1066" s="374" t="s">
        <v>266</v>
      </c>
      <c r="C1066" s="376" t="s">
        <v>817</v>
      </c>
      <c r="D1066" s="375" t="s">
        <v>138</v>
      </c>
      <c r="E1066" s="376" t="s">
        <v>280</v>
      </c>
      <c r="F1066" s="548">
        <v>1500</v>
      </c>
      <c r="G1066" s="547">
        <f t="shared" si="32"/>
        <v>0</v>
      </c>
      <c r="H1066" s="547">
        <v>0</v>
      </c>
      <c r="I1066" s="547">
        <f t="shared" si="33"/>
        <v>1500</v>
      </c>
      <c r="J1066" s="547"/>
      <c r="K1066" s="547"/>
      <c r="L1066" s="547"/>
      <c r="M1066" s="547"/>
      <c r="N1066" s="547"/>
      <c r="O1066" s="547"/>
      <c r="P1066" s="547"/>
      <c r="Q1066" s="547"/>
      <c r="R1066" s="547"/>
      <c r="S1066" s="547"/>
      <c r="T1066" s="547"/>
      <c r="U1066" s="547"/>
    </row>
    <row r="1067" spans="2:21" x14ac:dyDescent="0.2">
      <c r="B1067" s="374" t="s">
        <v>266</v>
      </c>
      <c r="C1067" s="376" t="s">
        <v>818</v>
      </c>
      <c r="D1067" s="375" t="s">
        <v>138</v>
      </c>
      <c r="E1067" s="376" t="s">
        <v>322</v>
      </c>
      <c r="F1067" s="548">
        <v>1</v>
      </c>
      <c r="G1067" s="547">
        <f t="shared" si="32"/>
        <v>1</v>
      </c>
      <c r="H1067" s="547">
        <v>0</v>
      </c>
      <c r="I1067" s="547">
        <f t="shared" si="33"/>
        <v>1</v>
      </c>
      <c r="J1067" s="547"/>
      <c r="K1067" s="547"/>
      <c r="L1067" s="547"/>
      <c r="M1067" s="547"/>
      <c r="N1067" s="547"/>
      <c r="O1067" s="547"/>
      <c r="P1067" s="547"/>
      <c r="Q1067" s="547"/>
      <c r="R1067" s="547"/>
      <c r="S1067" s="547"/>
      <c r="T1067" s="547"/>
      <c r="U1067" s="547"/>
    </row>
    <row r="1068" spans="2:21" x14ac:dyDescent="0.2">
      <c r="B1068" s="374" t="s">
        <v>266</v>
      </c>
      <c r="C1068" s="376" t="s">
        <v>819</v>
      </c>
      <c r="D1068" s="375" t="s">
        <v>138</v>
      </c>
      <c r="E1068" s="376" t="s">
        <v>322</v>
      </c>
      <c r="F1068" s="548">
        <v>1</v>
      </c>
      <c r="G1068" s="547">
        <f t="shared" ref="G1068:G1131" si="34">IF(F1068&lt;1000,F1068,F1068*$BC$44)</f>
        <v>1</v>
      </c>
      <c r="H1068" s="547">
        <v>0</v>
      </c>
      <c r="I1068" s="547">
        <f t="shared" si="33"/>
        <v>1</v>
      </c>
      <c r="J1068" s="547"/>
      <c r="K1068" s="547"/>
      <c r="L1068" s="547"/>
      <c r="M1068" s="547"/>
      <c r="N1068" s="547"/>
      <c r="O1068" s="547"/>
      <c r="P1068" s="547"/>
      <c r="Q1068" s="547"/>
      <c r="R1068" s="547"/>
      <c r="S1068" s="547"/>
      <c r="T1068" s="547"/>
      <c r="U1068" s="547"/>
    </row>
    <row r="1069" spans="2:21" x14ac:dyDescent="0.2">
      <c r="B1069" s="374" t="s">
        <v>266</v>
      </c>
      <c r="C1069" s="376" t="s">
        <v>820</v>
      </c>
      <c r="D1069" s="375" t="s">
        <v>138</v>
      </c>
      <c r="E1069" s="376" t="s">
        <v>285</v>
      </c>
      <c r="F1069" s="548">
        <v>7500</v>
      </c>
      <c r="G1069" s="547">
        <f t="shared" si="34"/>
        <v>0</v>
      </c>
      <c r="H1069" s="547">
        <v>7500</v>
      </c>
      <c r="I1069" s="547">
        <f t="shared" si="33"/>
        <v>0</v>
      </c>
      <c r="J1069" s="547"/>
      <c r="K1069" s="547"/>
      <c r="L1069" s="547"/>
      <c r="M1069" s="547"/>
      <c r="N1069" s="547"/>
      <c r="O1069" s="547"/>
      <c r="P1069" s="547"/>
      <c r="Q1069" s="547"/>
      <c r="R1069" s="547"/>
      <c r="S1069" s="547"/>
      <c r="T1069" s="547"/>
      <c r="U1069" s="547"/>
    </row>
    <row r="1070" spans="2:21" x14ac:dyDescent="0.2">
      <c r="B1070" s="374" t="s">
        <v>266</v>
      </c>
      <c r="C1070" s="376" t="s">
        <v>821</v>
      </c>
      <c r="D1070" s="375" t="s">
        <v>138</v>
      </c>
      <c r="E1070" s="376" t="s">
        <v>285</v>
      </c>
      <c r="F1070" s="548">
        <v>10000</v>
      </c>
      <c r="G1070" s="547">
        <f t="shared" si="34"/>
        <v>0</v>
      </c>
      <c r="H1070" s="547">
        <v>10000</v>
      </c>
      <c r="I1070" s="547">
        <f t="shared" si="33"/>
        <v>0</v>
      </c>
      <c r="J1070" s="547"/>
      <c r="K1070" s="547"/>
      <c r="L1070" s="547"/>
      <c r="M1070" s="547"/>
      <c r="N1070" s="547"/>
      <c r="O1070" s="547"/>
      <c r="P1070" s="547"/>
      <c r="Q1070" s="547"/>
      <c r="R1070" s="547"/>
      <c r="S1070" s="547"/>
      <c r="T1070" s="547"/>
      <c r="U1070" s="547"/>
    </row>
    <row r="1071" spans="2:21" x14ac:dyDescent="0.2">
      <c r="B1071" s="374" t="s">
        <v>266</v>
      </c>
      <c r="C1071" s="376" t="s">
        <v>821</v>
      </c>
      <c r="D1071" s="375" t="s">
        <v>138</v>
      </c>
      <c r="E1071" s="376" t="s">
        <v>285</v>
      </c>
      <c r="F1071" s="548">
        <v>1</v>
      </c>
      <c r="G1071" s="547">
        <f t="shared" si="34"/>
        <v>1</v>
      </c>
      <c r="H1071" s="547">
        <v>1</v>
      </c>
      <c r="I1071" s="547">
        <f t="shared" si="33"/>
        <v>0</v>
      </c>
      <c r="J1071" s="547"/>
      <c r="K1071" s="547"/>
      <c r="L1071" s="547"/>
      <c r="M1071" s="547"/>
      <c r="N1071" s="547"/>
      <c r="O1071" s="547"/>
      <c r="P1071" s="547"/>
      <c r="Q1071" s="547"/>
      <c r="R1071" s="547"/>
      <c r="S1071" s="547"/>
      <c r="T1071" s="547"/>
      <c r="U1071" s="547"/>
    </row>
    <row r="1072" spans="2:21" x14ac:dyDescent="0.2">
      <c r="B1072" s="374" t="s">
        <v>266</v>
      </c>
      <c r="C1072" s="376" t="s">
        <v>821</v>
      </c>
      <c r="D1072" s="375" t="s">
        <v>138</v>
      </c>
      <c r="E1072" s="376" t="s">
        <v>285</v>
      </c>
      <c r="F1072" s="548">
        <v>10000</v>
      </c>
      <c r="G1072" s="547">
        <f t="shared" si="34"/>
        <v>0</v>
      </c>
      <c r="H1072" s="547">
        <v>10000</v>
      </c>
      <c r="I1072" s="547">
        <f t="shared" si="33"/>
        <v>0</v>
      </c>
      <c r="J1072" s="547"/>
      <c r="K1072" s="547"/>
      <c r="L1072" s="547"/>
      <c r="M1072" s="547"/>
      <c r="N1072" s="547"/>
      <c r="O1072" s="547"/>
      <c r="P1072" s="547"/>
      <c r="Q1072" s="547"/>
      <c r="R1072" s="547"/>
      <c r="S1072" s="547"/>
      <c r="T1072" s="547"/>
      <c r="U1072" s="547"/>
    </row>
    <row r="1073" spans="2:21" x14ac:dyDescent="0.2">
      <c r="B1073" s="374" t="s">
        <v>266</v>
      </c>
      <c r="C1073" s="376" t="s">
        <v>822</v>
      </c>
      <c r="D1073" s="375" t="s">
        <v>151</v>
      </c>
      <c r="E1073" s="376" t="s">
        <v>823</v>
      </c>
      <c r="F1073" s="548">
        <v>9819031</v>
      </c>
      <c r="G1073" s="547">
        <f t="shared" si="34"/>
        <v>0</v>
      </c>
      <c r="H1073" s="547">
        <v>9819031</v>
      </c>
      <c r="I1073" s="547">
        <f t="shared" si="33"/>
        <v>0</v>
      </c>
      <c r="J1073" s="547"/>
      <c r="K1073" s="547"/>
      <c r="L1073" s="547"/>
      <c r="M1073" s="547"/>
      <c r="N1073" s="547"/>
      <c r="O1073" s="547"/>
      <c r="P1073" s="547"/>
      <c r="Q1073" s="547"/>
      <c r="R1073" s="547"/>
      <c r="S1073" s="547"/>
      <c r="T1073" s="547"/>
      <c r="U1073" s="547"/>
    </row>
    <row r="1074" spans="2:21" x14ac:dyDescent="0.2">
      <c r="B1074" s="374" t="s">
        <v>266</v>
      </c>
      <c r="C1074" s="376" t="s">
        <v>824</v>
      </c>
      <c r="D1074" s="375" t="s">
        <v>138</v>
      </c>
      <c r="E1074" s="376" t="s">
        <v>823</v>
      </c>
      <c r="F1074" s="548">
        <v>1</v>
      </c>
      <c r="G1074" s="547">
        <f t="shared" si="34"/>
        <v>1</v>
      </c>
      <c r="H1074" s="547">
        <v>0</v>
      </c>
      <c r="I1074" s="547">
        <f t="shared" si="33"/>
        <v>1</v>
      </c>
      <c r="J1074" s="547"/>
      <c r="K1074" s="547"/>
      <c r="L1074" s="547"/>
      <c r="M1074" s="547"/>
      <c r="N1074" s="547"/>
      <c r="O1074" s="547"/>
      <c r="P1074" s="547"/>
      <c r="Q1074" s="547"/>
      <c r="R1074" s="547"/>
      <c r="S1074" s="547"/>
      <c r="T1074" s="547"/>
      <c r="U1074" s="547"/>
    </row>
    <row r="1075" spans="2:21" x14ac:dyDescent="0.2">
      <c r="B1075" s="374" t="s">
        <v>266</v>
      </c>
      <c r="C1075" s="376" t="s">
        <v>825</v>
      </c>
      <c r="D1075" s="375" t="s">
        <v>138</v>
      </c>
      <c r="E1075" s="376" t="s">
        <v>826</v>
      </c>
      <c r="F1075" s="548">
        <v>1</v>
      </c>
      <c r="G1075" s="547">
        <f t="shared" si="34"/>
        <v>1</v>
      </c>
      <c r="H1075" s="547">
        <v>0</v>
      </c>
      <c r="I1075" s="547">
        <f t="shared" si="33"/>
        <v>1</v>
      </c>
      <c r="J1075" s="547"/>
      <c r="K1075" s="547"/>
      <c r="L1075" s="547"/>
      <c r="M1075" s="547"/>
      <c r="N1075" s="547"/>
      <c r="O1075" s="547"/>
      <c r="P1075" s="547"/>
      <c r="Q1075" s="547"/>
      <c r="R1075" s="547"/>
      <c r="S1075" s="547"/>
      <c r="T1075" s="547"/>
      <c r="U1075" s="547"/>
    </row>
    <row r="1076" spans="2:21" x14ac:dyDescent="0.2">
      <c r="B1076" s="374" t="s">
        <v>266</v>
      </c>
      <c r="C1076" s="376" t="s">
        <v>825</v>
      </c>
      <c r="D1076" s="375" t="s">
        <v>138</v>
      </c>
      <c r="E1076" s="376" t="s">
        <v>826</v>
      </c>
      <c r="F1076" s="548">
        <v>36462</v>
      </c>
      <c r="G1076" s="547">
        <f t="shared" si="34"/>
        <v>0</v>
      </c>
      <c r="H1076" s="547">
        <v>0</v>
      </c>
      <c r="I1076" s="547">
        <f t="shared" si="33"/>
        <v>36462</v>
      </c>
      <c r="J1076" s="547"/>
      <c r="K1076" s="547"/>
      <c r="L1076" s="547"/>
      <c r="M1076" s="547"/>
      <c r="N1076" s="547"/>
      <c r="O1076" s="547"/>
      <c r="P1076" s="547"/>
      <c r="Q1076" s="547"/>
      <c r="R1076" s="547"/>
      <c r="S1076" s="547"/>
      <c r="T1076" s="547"/>
      <c r="U1076" s="547"/>
    </row>
    <row r="1077" spans="2:21" x14ac:dyDescent="0.2">
      <c r="B1077" s="374" t="s">
        <v>266</v>
      </c>
      <c r="C1077" s="376" t="s">
        <v>825</v>
      </c>
      <c r="D1077" s="375" t="s">
        <v>138</v>
      </c>
      <c r="E1077" s="376" t="s">
        <v>826</v>
      </c>
      <c r="F1077" s="548">
        <v>1</v>
      </c>
      <c r="G1077" s="547">
        <f t="shared" si="34"/>
        <v>1</v>
      </c>
      <c r="H1077" s="547">
        <v>0</v>
      </c>
      <c r="I1077" s="547">
        <f t="shared" si="33"/>
        <v>1</v>
      </c>
      <c r="J1077" s="547"/>
      <c r="K1077" s="547"/>
      <c r="L1077" s="547"/>
      <c r="M1077" s="547"/>
      <c r="N1077" s="547"/>
      <c r="O1077" s="547"/>
      <c r="P1077" s="547"/>
      <c r="Q1077" s="547"/>
      <c r="R1077" s="547"/>
      <c r="S1077" s="547"/>
      <c r="T1077" s="547"/>
      <c r="U1077" s="547"/>
    </row>
    <row r="1078" spans="2:21" x14ac:dyDescent="0.2">
      <c r="B1078" s="374" t="s">
        <v>266</v>
      </c>
      <c r="C1078" s="376" t="s">
        <v>827</v>
      </c>
      <c r="D1078" s="375" t="s">
        <v>207</v>
      </c>
      <c r="E1078" s="376" t="s">
        <v>826</v>
      </c>
      <c r="F1078" s="548">
        <v>1</v>
      </c>
      <c r="G1078" s="547">
        <f t="shared" si="34"/>
        <v>1</v>
      </c>
      <c r="H1078" s="547">
        <v>0</v>
      </c>
      <c r="I1078" s="547">
        <f t="shared" si="33"/>
        <v>1</v>
      </c>
      <c r="J1078" s="547"/>
      <c r="K1078" s="547"/>
      <c r="L1078" s="547"/>
      <c r="M1078" s="547"/>
      <c r="N1078" s="547"/>
      <c r="O1078" s="547"/>
      <c r="P1078" s="547"/>
      <c r="Q1078" s="547"/>
      <c r="R1078" s="547"/>
      <c r="S1078" s="547"/>
      <c r="T1078" s="547"/>
      <c r="U1078" s="547"/>
    </row>
    <row r="1079" spans="2:21" x14ac:dyDescent="0.2">
      <c r="B1079" s="374" t="s">
        <v>266</v>
      </c>
      <c r="C1079" s="376" t="s">
        <v>827</v>
      </c>
      <c r="D1079" s="375" t="s">
        <v>207</v>
      </c>
      <c r="E1079" s="376" t="s">
        <v>826</v>
      </c>
      <c r="F1079" s="548">
        <v>1</v>
      </c>
      <c r="G1079" s="547">
        <f t="shared" si="34"/>
        <v>1</v>
      </c>
      <c r="H1079" s="547">
        <v>0</v>
      </c>
      <c r="I1079" s="547">
        <f t="shared" si="33"/>
        <v>1</v>
      </c>
      <c r="J1079" s="547"/>
      <c r="K1079" s="547"/>
      <c r="L1079" s="547"/>
      <c r="M1079" s="547"/>
      <c r="N1079" s="547"/>
      <c r="O1079" s="547"/>
      <c r="P1079" s="547"/>
      <c r="Q1079" s="547"/>
      <c r="R1079" s="547"/>
      <c r="S1079" s="547"/>
      <c r="T1079" s="547"/>
      <c r="U1079" s="547"/>
    </row>
    <row r="1080" spans="2:21" x14ac:dyDescent="0.2">
      <c r="B1080" s="374" t="s">
        <v>266</v>
      </c>
      <c r="C1080" s="376" t="s">
        <v>827</v>
      </c>
      <c r="D1080" s="375" t="s">
        <v>207</v>
      </c>
      <c r="E1080" s="376" t="s">
        <v>826</v>
      </c>
      <c r="F1080" s="548">
        <v>1</v>
      </c>
      <c r="G1080" s="547">
        <f t="shared" si="34"/>
        <v>1</v>
      </c>
      <c r="H1080" s="547">
        <v>0</v>
      </c>
      <c r="I1080" s="547">
        <f t="shared" si="33"/>
        <v>1</v>
      </c>
      <c r="J1080" s="547"/>
      <c r="K1080" s="547"/>
      <c r="L1080" s="547"/>
      <c r="M1080" s="547"/>
      <c r="N1080" s="547"/>
      <c r="O1080" s="547"/>
      <c r="P1080" s="547"/>
      <c r="Q1080" s="547"/>
      <c r="R1080" s="547"/>
      <c r="S1080" s="547"/>
      <c r="T1080" s="547"/>
      <c r="U1080" s="547"/>
    </row>
    <row r="1081" spans="2:21" x14ac:dyDescent="0.2">
      <c r="B1081" s="374" t="s">
        <v>266</v>
      </c>
      <c r="C1081" s="376" t="s">
        <v>828</v>
      </c>
      <c r="D1081" s="375" t="s">
        <v>189</v>
      </c>
      <c r="E1081" s="376" t="s">
        <v>826</v>
      </c>
      <c r="F1081" s="548">
        <v>14566102</v>
      </c>
      <c r="G1081" s="547">
        <f t="shared" si="34"/>
        <v>0</v>
      </c>
      <c r="H1081" s="547">
        <v>0</v>
      </c>
      <c r="I1081" s="547">
        <f t="shared" si="33"/>
        <v>14566102</v>
      </c>
      <c r="J1081" s="547"/>
      <c r="K1081" s="547"/>
      <c r="L1081" s="547"/>
      <c r="M1081" s="547"/>
      <c r="N1081" s="547"/>
      <c r="O1081" s="547"/>
      <c r="P1081" s="547"/>
      <c r="Q1081" s="547"/>
      <c r="R1081" s="547"/>
      <c r="S1081" s="547"/>
      <c r="T1081" s="547"/>
      <c r="U1081" s="547"/>
    </row>
    <row r="1082" spans="2:21" x14ac:dyDescent="0.2">
      <c r="B1082" s="374" t="s">
        <v>266</v>
      </c>
      <c r="C1082" s="376" t="s">
        <v>828</v>
      </c>
      <c r="D1082" s="375" t="s">
        <v>189</v>
      </c>
      <c r="E1082" s="376" t="s">
        <v>826</v>
      </c>
      <c r="F1082" s="548">
        <v>777197</v>
      </c>
      <c r="G1082" s="547">
        <f t="shared" si="34"/>
        <v>0</v>
      </c>
      <c r="H1082" s="547">
        <v>0</v>
      </c>
      <c r="I1082" s="547">
        <f t="shared" si="33"/>
        <v>777197</v>
      </c>
      <c r="J1082" s="547"/>
      <c r="K1082" s="547"/>
      <c r="L1082" s="547"/>
      <c r="M1082" s="547"/>
      <c r="N1082" s="547"/>
      <c r="O1082" s="547"/>
      <c r="P1082" s="547"/>
      <c r="Q1082" s="547"/>
      <c r="R1082" s="547"/>
      <c r="S1082" s="547"/>
      <c r="T1082" s="547"/>
      <c r="U1082" s="547"/>
    </row>
    <row r="1083" spans="2:21" x14ac:dyDescent="0.2">
      <c r="B1083" s="374" t="s">
        <v>266</v>
      </c>
      <c r="C1083" s="376" t="s">
        <v>828</v>
      </c>
      <c r="D1083" s="375" t="s">
        <v>189</v>
      </c>
      <c r="E1083" s="376" t="s">
        <v>826</v>
      </c>
      <c r="F1083" s="548">
        <v>478745</v>
      </c>
      <c r="G1083" s="547">
        <f t="shared" si="34"/>
        <v>0</v>
      </c>
      <c r="H1083" s="547">
        <v>0</v>
      </c>
      <c r="I1083" s="547">
        <f t="shared" si="33"/>
        <v>478745</v>
      </c>
      <c r="J1083" s="547"/>
      <c r="K1083" s="547"/>
      <c r="L1083" s="547"/>
      <c r="M1083" s="547"/>
      <c r="N1083" s="547"/>
      <c r="O1083" s="547"/>
      <c r="P1083" s="547"/>
      <c r="Q1083" s="547"/>
      <c r="R1083" s="547"/>
      <c r="S1083" s="547"/>
      <c r="T1083" s="547"/>
      <c r="U1083" s="547"/>
    </row>
    <row r="1084" spans="2:21" x14ac:dyDescent="0.2">
      <c r="B1084" s="374" t="s">
        <v>266</v>
      </c>
      <c r="C1084" s="376" t="s">
        <v>829</v>
      </c>
      <c r="D1084" s="375" t="s">
        <v>297</v>
      </c>
      <c r="E1084" s="376" t="s">
        <v>826</v>
      </c>
      <c r="F1084" s="548">
        <v>101000</v>
      </c>
      <c r="G1084" s="547">
        <f t="shared" si="34"/>
        <v>0</v>
      </c>
      <c r="H1084" s="547">
        <v>0</v>
      </c>
      <c r="I1084" s="547">
        <f t="shared" si="33"/>
        <v>101000</v>
      </c>
      <c r="J1084" s="547"/>
      <c r="K1084" s="547"/>
      <c r="L1084" s="547"/>
      <c r="M1084" s="547"/>
      <c r="N1084" s="547"/>
      <c r="O1084" s="547"/>
      <c r="P1084" s="547"/>
      <c r="Q1084" s="547"/>
      <c r="R1084" s="547"/>
      <c r="S1084" s="547"/>
      <c r="T1084" s="547"/>
      <c r="U1084" s="547"/>
    </row>
    <row r="1085" spans="2:21" x14ac:dyDescent="0.2">
      <c r="B1085" s="374" t="s">
        <v>266</v>
      </c>
      <c r="C1085" s="376" t="s">
        <v>830</v>
      </c>
      <c r="D1085" s="375" t="s">
        <v>159</v>
      </c>
      <c r="E1085" s="376" t="s">
        <v>831</v>
      </c>
      <c r="F1085" s="548">
        <v>1163998</v>
      </c>
      <c r="G1085" s="547">
        <f t="shared" si="34"/>
        <v>0</v>
      </c>
      <c r="H1085" s="547">
        <v>0</v>
      </c>
      <c r="I1085" s="547">
        <f t="shared" si="33"/>
        <v>1163998</v>
      </c>
      <c r="J1085" s="547"/>
      <c r="K1085" s="547"/>
      <c r="L1085" s="547"/>
      <c r="M1085" s="547"/>
      <c r="N1085" s="547"/>
      <c r="O1085" s="547"/>
      <c r="P1085" s="547"/>
      <c r="Q1085" s="547"/>
      <c r="R1085" s="547"/>
      <c r="S1085" s="547"/>
      <c r="T1085" s="547"/>
      <c r="U1085" s="547"/>
    </row>
    <row r="1086" spans="2:21" x14ac:dyDescent="0.2">
      <c r="B1086" s="374" t="s">
        <v>266</v>
      </c>
      <c r="C1086" s="376" t="s">
        <v>832</v>
      </c>
      <c r="D1086" s="375" t="s">
        <v>151</v>
      </c>
      <c r="E1086" s="376" t="s">
        <v>831</v>
      </c>
      <c r="F1086" s="548">
        <v>1676968</v>
      </c>
      <c r="G1086" s="547">
        <f t="shared" si="34"/>
        <v>0</v>
      </c>
      <c r="H1086" s="547">
        <v>0</v>
      </c>
      <c r="I1086" s="547">
        <f t="shared" si="33"/>
        <v>1676968</v>
      </c>
      <c r="J1086" s="547"/>
      <c r="K1086" s="547"/>
      <c r="L1086" s="547"/>
      <c r="M1086" s="547"/>
      <c r="N1086" s="547"/>
      <c r="O1086" s="547"/>
      <c r="P1086" s="547"/>
      <c r="Q1086" s="547"/>
      <c r="R1086" s="547"/>
      <c r="S1086" s="547"/>
      <c r="T1086" s="547"/>
      <c r="U1086" s="547"/>
    </row>
    <row r="1087" spans="2:21" x14ac:dyDescent="0.2">
      <c r="B1087" s="374" t="s">
        <v>266</v>
      </c>
      <c r="C1087" s="376" t="s">
        <v>833</v>
      </c>
      <c r="D1087" s="375" t="s">
        <v>189</v>
      </c>
      <c r="E1087" s="376" t="s">
        <v>831</v>
      </c>
      <c r="F1087" s="548">
        <v>16866643</v>
      </c>
      <c r="G1087" s="547">
        <f t="shared" si="34"/>
        <v>0</v>
      </c>
      <c r="H1087" s="547">
        <v>0</v>
      </c>
      <c r="I1087" s="547">
        <f t="shared" si="33"/>
        <v>16866643</v>
      </c>
      <c r="J1087" s="547"/>
      <c r="K1087" s="547"/>
      <c r="L1087" s="547"/>
      <c r="M1087" s="547"/>
      <c r="N1087" s="547"/>
      <c r="O1087" s="547"/>
      <c r="P1087" s="547"/>
      <c r="Q1087" s="547"/>
      <c r="R1087" s="547"/>
      <c r="S1087" s="547"/>
      <c r="T1087" s="547"/>
      <c r="U1087" s="547"/>
    </row>
    <row r="1088" spans="2:21" x14ac:dyDescent="0.2">
      <c r="B1088" s="374" t="s">
        <v>266</v>
      </c>
      <c r="C1088" s="376" t="s">
        <v>834</v>
      </c>
      <c r="D1088" s="375" t="s">
        <v>138</v>
      </c>
      <c r="E1088" s="376" t="s">
        <v>831</v>
      </c>
      <c r="F1088" s="548">
        <v>1</v>
      </c>
      <c r="G1088" s="547">
        <f t="shared" si="34"/>
        <v>1</v>
      </c>
      <c r="H1088" s="547">
        <v>0</v>
      </c>
      <c r="I1088" s="547">
        <f t="shared" si="33"/>
        <v>1</v>
      </c>
      <c r="J1088" s="547"/>
      <c r="K1088" s="547"/>
      <c r="L1088" s="547"/>
      <c r="M1088" s="547"/>
      <c r="N1088" s="547"/>
      <c r="O1088" s="547"/>
      <c r="P1088" s="547"/>
      <c r="Q1088" s="547"/>
      <c r="R1088" s="547"/>
      <c r="S1088" s="547"/>
      <c r="T1088" s="547"/>
      <c r="U1088" s="547"/>
    </row>
    <row r="1089" spans="2:21" x14ac:dyDescent="0.2">
      <c r="B1089" s="374" t="s">
        <v>266</v>
      </c>
      <c r="C1089" s="376" t="s">
        <v>835</v>
      </c>
      <c r="D1089" s="375" t="s">
        <v>138</v>
      </c>
      <c r="E1089" s="376" t="s">
        <v>836</v>
      </c>
      <c r="F1089" s="548">
        <v>1</v>
      </c>
      <c r="G1089" s="547">
        <f t="shared" si="34"/>
        <v>1</v>
      </c>
      <c r="H1089" s="547">
        <v>1</v>
      </c>
      <c r="I1089" s="547">
        <f t="shared" si="33"/>
        <v>0</v>
      </c>
      <c r="J1089" s="547"/>
      <c r="K1089" s="547"/>
      <c r="L1089" s="547"/>
      <c r="M1089" s="547"/>
      <c r="N1089" s="547"/>
      <c r="O1089" s="547"/>
      <c r="P1089" s="547"/>
      <c r="Q1089" s="547"/>
      <c r="R1089" s="547"/>
      <c r="S1089" s="547"/>
      <c r="T1089" s="547"/>
      <c r="U1089" s="547"/>
    </row>
    <row r="1090" spans="2:21" x14ac:dyDescent="0.2">
      <c r="B1090" s="374" t="s">
        <v>266</v>
      </c>
      <c r="C1090" s="376" t="s">
        <v>835</v>
      </c>
      <c r="D1090" s="375" t="s">
        <v>138</v>
      </c>
      <c r="E1090" s="376" t="s">
        <v>836</v>
      </c>
      <c r="F1090" s="548">
        <v>1</v>
      </c>
      <c r="G1090" s="547">
        <f t="shared" si="34"/>
        <v>1</v>
      </c>
      <c r="H1090" s="547">
        <v>1</v>
      </c>
      <c r="I1090" s="547">
        <f t="shared" si="33"/>
        <v>0</v>
      </c>
      <c r="J1090" s="547"/>
      <c r="K1090" s="547"/>
      <c r="L1090" s="547"/>
      <c r="M1090" s="547"/>
      <c r="N1090" s="547"/>
      <c r="O1090" s="547"/>
      <c r="P1090" s="547"/>
      <c r="Q1090" s="547"/>
      <c r="R1090" s="547"/>
      <c r="S1090" s="547"/>
      <c r="T1090" s="547"/>
      <c r="U1090" s="547"/>
    </row>
    <row r="1091" spans="2:21" x14ac:dyDescent="0.2">
      <c r="B1091" s="374" t="s">
        <v>266</v>
      </c>
      <c r="C1091" s="376" t="s">
        <v>837</v>
      </c>
      <c r="D1091" s="375" t="s">
        <v>138</v>
      </c>
      <c r="E1091" s="376" t="s">
        <v>838</v>
      </c>
      <c r="F1091" s="548">
        <v>1</v>
      </c>
      <c r="G1091" s="547">
        <f t="shared" si="34"/>
        <v>1</v>
      </c>
      <c r="H1091" s="547">
        <v>0</v>
      </c>
      <c r="I1091" s="547">
        <f t="shared" si="33"/>
        <v>1</v>
      </c>
      <c r="J1091" s="547"/>
      <c r="K1091" s="547"/>
      <c r="L1091" s="547"/>
      <c r="M1091" s="547"/>
      <c r="N1091" s="547"/>
      <c r="O1091" s="547"/>
      <c r="P1091" s="547"/>
      <c r="Q1091" s="547"/>
      <c r="R1091" s="547"/>
      <c r="S1091" s="547"/>
      <c r="T1091" s="547"/>
      <c r="U1091" s="547"/>
    </row>
    <row r="1092" spans="2:21" x14ac:dyDescent="0.2">
      <c r="B1092" s="374" t="s">
        <v>266</v>
      </c>
      <c r="C1092" s="376" t="s">
        <v>837</v>
      </c>
      <c r="D1092" s="375" t="s">
        <v>138</v>
      </c>
      <c r="E1092" s="376" t="s">
        <v>838</v>
      </c>
      <c r="F1092" s="548">
        <v>1</v>
      </c>
      <c r="G1092" s="547">
        <f t="shared" si="34"/>
        <v>1</v>
      </c>
      <c r="H1092" s="547">
        <v>0</v>
      </c>
      <c r="I1092" s="547">
        <f t="shared" si="33"/>
        <v>1</v>
      </c>
      <c r="J1092" s="547"/>
      <c r="K1092" s="547"/>
      <c r="L1092" s="547"/>
      <c r="M1092" s="547"/>
      <c r="N1092" s="547"/>
      <c r="O1092" s="547"/>
      <c r="P1092" s="547"/>
      <c r="Q1092" s="547"/>
      <c r="R1092" s="547"/>
      <c r="S1092" s="547"/>
      <c r="T1092" s="547"/>
      <c r="U1092" s="547"/>
    </row>
    <row r="1093" spans="2:21" x14ac:dyDescent="0.2">
      <c r="B1093" s="374" t="s">
        <v>266</v>
      </c>
      <c r="C1093" s="376" t="s">
        <v>839</v>
      </c>
      <c r="D1093" s="375" t="s">
        <v>138</v>
      </c>
      <c r="E1093" s="376" t="s">
        <v>840</v>
      </c>
      <c r="F1093" s="548">
        <v>1</v>
      </c>
      <c r="G1093" s="547">
        <f t="shared" si="34"/>
        <v>1</v>
      </c>
      <c r="H1093" s="547">
        <v>0</v>
      </c>
      <c r="I1093" s="547">
        <f t="shared" si="33"/>
        <v>1</v>
      </c>
      <c r="J1093" s="547"/>
      <c r="K1093" s="547"/>
      <c r="L1093" s="547"/>
      <c r="M1093" s="547"/>
      <c r="N1093" s="547"/>
      <c r="O1093" s="547"/>
      <c r="P1093" s="547"/>
      <c r="Q1093" s="547"/>
      <c r="R1093" s="547"/>
      <c r="S1093" s="547"/>
      <c r="T1093" s="547"/>
      <c r="U1093" s="547"/>
    </row>
    <row r="1094" spans="2:21" x14ac:dyDescent="0.2">
      <c r="B1094" s="374" t="s">
        <v>266</v>
      </c>
      <c r="C1094" s="376" t="s">
        <v>841</v>
      </c>
      <c r="D1094" s="375" t="s">
        <v>138</v>
      </c>
      <c r="E1094" s="376" t="s">
        <v>842</v>
      </c>
      <c r="F1094" s="548">
        <v>1</v>
      </c>
      <c r="G1094" s="547">
        <f t="shared" si="34"/>
        <v>1</v>
      </c>
      <c r="H1094" s="547">
        <v>0</v>
      </c>
      <c r="I1094" s="547">
        <f t="shared" si="33"/>
        <v>1</v>
      </c>
      <c r="J1094" s="547"/>
      <c r="K1094" s="547"/>
      <c r="L1094" s="547"/>
      <c r="M1094" s="547"/>
      <c r="N1094" s="547"/>
      <c r="O1094" s="547"/>
      <c r="P1094" s="547"/>
      <c r="Q1094" s="547"/>
      <c r="R1094" s="547"/>
      <c r="S1094" s="547"/>
      <c r="T1094" s="547"/>
      <c r="U1094" s="547"/>
    </row>
    <row r="1095" spans="2:21" x14ac:dyDescent="0.2">
      <c r="B1095" s="374" t="s">
        <v>266</v>
      </c>
      <c r="C1095" s="376" t="s">
        <v>843</v>
      </c>
      <c r="D1095" s="375" t="s">
        <v>159</v>
      </c>
      <c r="E1095" s="376" t="s">
        <v>826</v>
      </c>
      <c r="F1095" s="548">
        <v>1</v>
      </c>
      <c r="G1095" s="547">
        <f t="shared" si="34"/>
        <v>1</v>
      </c>
      <c r="H1095" s="547">
        <v>0</v>
      </c>
      <c r="I1095" s="547">
        <f t="shared" si="33"/>
        <v>1</v>
      </c>
      <c r="J1095" s="547"/>
      <c r="K1095" s="547"/>
      <c r="L1095" s="547"/>
      <c r="M1095" s="547"/>
      <c r="N1095" s="547"/>
      <c r="O1095" s="547"/>
      <c r="P1095" s="547"/>
      <c r="Q1095" s="547"/>
      <c r="R1095" s="547"/>
      <c r="S1095" s="547"/>
      <c r="T1095" s="547"/>
      <c r="U1095" s="547"/>
    </row>
    <row r="1096" spans="2:21" x14ac:dyDescent="0.2">
      <c r="B1096" s="374" t="s">
        <v>266</v>
      </c>
      <c r="C1096" s="376" t="s">
        <v>844</v>
      </c>
      <c r="D1096" s="375" t="s">
        <v>159</v>
      </c>
      <c r="E1096" s="376" t="s">
        <v>840</v>
      </c>
      <c r="F1096" s="548">
        <v>1</v>
      </c>
      <c r="G1096" s="547">
        <f t="shared" si="34"/>
        <v>1</v>
      </c>
      <c r="H1096" s="547">
        <v>0</v>
      </c>
      <c r="I1096" s="547">
        <f t="shared" si="33"/>
        <v>1</v>
      </c>
      <c r="J1096" s="547"/>
      <c r="K1096" s="547"/>
      <c r="L1096" s="547"/>
      <c r="M1096" s="547"/>
      <c r="N1096" s="547"/>
      <c r="O1096" s="547"/>
      <c r="P1096" s="547"/>
      <c r="Q1096" s="547"/>
      <c r="R1096" s="547"/>
      <c r="S1096" s="547"/>
      <c r="T1096" s="547"/>
      <c r="U1096" s="547"/>
    </row>
    <row r="1097" spans="2:21" x14ac:dyDescent="0.2">
      <c r="B1097" s="374" t="s">
        <v>266</v>
      </c>
      <c r="C1097" s="376" t="s">
        <v>845</v>
      </c>
      <c r="D1097" s="375" t="s">
        <v>138</v>
      </c>
      <c r="E1097" s="376" t="s">
        <v>268</v>
      </c>
      <c r="F1097" s="548">
        <v>1</v>
      </c>
      <c r="G1097" s="547">
        <f t="shared" si="34"/>
        <v>1</v>
      </c>
      <c r="H1097" s="547">
        <v>0</v>
      </c>
      <c r="I1097" s="547">
        <f t="shared" si="33"/>
        <v>1</v>
      </c>
      <c r="J1097" s="547"/>
      <c r="K1097" s="547"/>
      <c r="L1097" s="547"/>
      <c r="M1097" s="547"/>
      <c r="N1097" s="547"/>
      <c r="O1097" s="547"/>
      <c r="P1097" s="547"/>
      <c r="Q1097" s="547"/>
      <c r="R1097" s="547"/>
      <c r="S1097" s="547"/>
      <c r="T1097" s="547"/>
      <c r="U1097" s="547"/>
    </row>
    <row r="1098" spans="2:21" x14ac:dyDescent="0.2">
      <c r="B1098" s="374" t="s">
        <v>266</v>
      </c>
      <c r="C1098" s="376" t="s">
        <v>846</v>
      </c>
      <c r="D1098" s="375" t="s">
        <v>138</v>
      </c>
      <c r="E1098" s="376" t="s">
        <v>252</v>
      </c>
      <c r="F1098" s="548">
        <v>34590363</v>
      </c>
      <c r="G1098" s="547">
        <f t="shared" si="34"/>
        <v>0</v>
      </c>
      <c r="H1098" s="547">
        <v>0</v>
      </c>
      <c r="I1098" s="547">
        <f t="shared" si="33"/>
        <v>34590363</v>
      </c>
      <c r="J1098" s="547"/>
      <c r="K1098" s="547"/>
      <c r="L1098" s="547"/>
      <c r="M1098" s="547"/>
      <c r="N1098" s="547"/>
      <c r="O1098" s="547"/>
      <c r="P1098" s="547"/>
      <c r="Q1098" s="547"/>
      <c r="R1098" s="547"/>
      <c r="S1098" s="547"/>
      <c r="T1098" s="547"/>
      <c r="U1098" s="547"/>
    </row>
    <row r="1099" spans="2:21" x14ac:dyDescent="0.2">
      <c r="B1099" s="374" t="s">
        <v>266</v>
      </c>
      <c r="C1099" s="376" t="s">
        <v>847</v>
      </c>
      <c r="D1099" s="375" t="s">
        <v>138</v>
      </c>
      <c r="E1099" s="376" t="s">
        <v>252</v>
      </c>
      <c r="F1099" s="548">
        <v>3047491</v>
      </c>
      <c r="G1099" s="547">
        <f t="shared" si="34"/>
        <v>0</v>
      </c>
      <c r="H1099" s="547">
        <v>0</v>
      </c>
      <c r="I1099" s="547">
        <f t="shared" si="33"/>
        <v>3047491</v>
      </c>
      <c r="J1099" s="547"/>
      <c r="K1099" s="547"/>
      <c r="L1099" s="547"/>
      <c r="M1099" s="547"/>
      <c r="N1099" s="547"/>
      <c r="O1099" s="547"/>
      <c r="P1099" s="547"/>
      <c r="Q1099" s="547"/>
      <c r="R1099" s="547"/>
      <c r="S1099" s="547"/>
      <c r="T1099" s="547"/>
      <c r="U1099" s="547"/>
    </row>
    <row r="1100" spans="2:21" x14ac:dyDescent="0.2">
      <c r="B1100" s="374" t="s">
        <v>266</v>
      </c>
      <c r="C1100" s="376" t="s">
        <v>848</v>
      </c>
      <c r="D1100" s="375" t="s">
        <v>138</v>
      </c>
      <c r="E1100" s="376" t="s">
        <v>252</v>
      </c>
      <c r="F1100" s="548">
        <v>6805995</v>
      </c>
      <c r="G1100" s="547">
        <f t="shared" si="34"/>
        <v>0</v>
      </c>
      <c r="H1100" s="547">
        <v>0</v>
      </c>
      <c r="I1100" s="547">
        <f t="shared" si="33"/>
        <v>6805995</v>
      </c>
      <c r="J1100" s="547"/>
      <c r="K1100" s="547"/>
      <c r="L1100" s="547"/>
      <c r="M1100" s="547"/>
      <c r="N1100" s="547"/>
      <c r="O1100" s="547"/>
      <c r="P1100" s="547"/>
      <c r="Q1100" s="547"/>
      <c r="R1100" s="547"/>
      <c r="S1100" s="547"/>
      <c r="T1100" s="547"/>
      <c r="U1100" s="547"/>
    </row>
    <row r="1101" spans="2:21" x14ac:dyDescent="0.2">
      <c r="B1101" s="374" t="s">
        <v>266</v>
      </c>
      <c r="C1101" s="376" t="s">
        <v>849</v>
      </c>
      <c r="D1101" s="375" t="s">
        <v>138</v>
      </c>
      <c r="E1101" s="376" t="s">
        <v>252</v>
      </c>
      <c r="F1101" s="548">
        <v>2</v>
      </c>
      <c r="G1101" s="547">
        <f t="shared" si="34"/>
        <v>2</v>
      </c>
      <c r="H1101" s="547">
        <v>0</v>
      </c>
      <c r="I1101" s="547">
        <f t="shared" si="33"/>
        <v>2</v>
      </c>
      <c r="J1101" s="547"/>
      <c r="K1101" s="547"/>
      <c r="L1101" s="547"/>
      <c r="M1101" s="547"/>
      <c r="N1101" s="547"/>
      <c r="O1101" s="547"/>
      <c r="P1101" s="547"/>
      <c r="Q1101" s="547"/>
      <c r="R1101" s="547"/>
      <c r="S1101" s="547"/>
      <c r="T1101" s="547"/>
      <c r="U1101" s="547"/>
    </row>
    <row r="1102" spans="2:21" x14ac:dyDescent="0.2">
      <c r="B1102" s="374" t="s">
        <v>266</v>
      </c>
      <c r="C1102" s="376" t="s">
        <v>850</v>
      </c>
      <c r="D1102" s="375" t="s">
        <v>138</v>
      </c>
      <c r="E1102" s="376" t="s">
        <v>252</v>
      </c>
      <c r="F1102" s="548">
        <v>995933</v>
      </c>
      <c r="G1102" s="547">
        <f t="shared" si="34"/>
        <v>0</v>
      </c>
      <c r="H1102" s="547">
        <v>0</v>
      </c>
      <c r="I1102" s="547">
        <f t="shared" si="33"/>
        <v>995933</v>
      </c>
      <c r="J1102" s="547"/>
      <c r="K1102" s="547"/>
      <c r="L1102" s="547"/>
      <c r="M1102" s="547"/>
      <c r="N1102" s="547"/>
      <c r="O1102" s="547"/>
      <c r="P1102" s="547"/>
      <c r="Q1102" s="547"/>
      <c r="R1102" s="547"/>
      <c r="S1102" s="547"/>
      <c r="T1102" s="547"/>
      <c r="U1102" s="547"/>
    </row>
    <row r="1103" spans="2:21" x14ac:dyDescent="0.2">
      <c r="B1103" s="374" t="s">
        <v>266</v>
      </c>
      <c r="C1103" s="376" t="s">
        <v>851</v>
      </c>
      <c r="D1103" s="375" t="s">
        <v>138</v>
      </c>
      <c r="E1103" s="376" t="s">
        <v>285</v>
      </c>
      <c r="F1103" s="548">
        <v>1</v>
      </c>
      <c r="G1103" s="547">
        <f t="shared" si="34"/>
        <v>1</v>
      </c>
      <c r="H1103" s="547">
        <v>0</v>
      </c>
      <c r="I1103" s="547">
        <f t="shared" ref="I1103:I1166" si="35">F1103-H1103</f>
        <v>1</v>
      </c>
      <c r="J1103" s="547"/>
      <c r="K1103" s="547"/>
      <c r="L1103" s="547"/>
      <c r="M1103" s="547"/>
      <c r="N1103" s="547"/>
      <c r="O1103" s="547"/>
      <c r="P1103" s="547"/>
      <c r="Q1103" s="547"/>
      <c r="R1103" s="547"/>
      <c r="S1103" s="547"/>
      <c r="T1103" s="547"/>
      <c r="U1103" s="547"/>
    </row>
    <row r="1104" spans="2:21" x14ac:dyDescent="0.2">
      <c r="B1104" s="374" t="s">
        <v>266</v>
      </c>
      <c r="C1104" s="376" t="s">
        <v>852</v>
      </c>
      <c r="D1104" s="375" t="s">
        <v>138</v>
      </c>
      <c r="E1104" s="376" t="s">
        <v>277</v>
      </c>
      <c r="F1104" s="548">
        <v>1</v>
      </c>
      <c r="G1104" s="547">
        <f t="shared" si="34"/>
        <v>1</v>
      </c>
      <c r="H1104" s="547">
        <v>0</v>
      </c>
      <c r="I1104" s="547">
        <f t="shared" si="35"/>
        <v>1</v>
      </c>
      <c r="J1104" s="547"/>
      <c r="K1104" s="547"/>
      <c r="L1104" s="547"/>
      <c r="M1104" s="547"/>
      <c r="N1104" s="547"/>
      <c r="O1104" s="547"/>
      <c r="P1104" s="547"/>
      <c r="Q1104" s="547"/>
      <c r="R1104" s="547"/>
      <c r="S1104" s="547"/>
      <c r="T1104" s="547"/>
      <c r="U1104" s="547"/>
    </row>
    <row r="1105" spans="2:21" x14ac:dyDescent="0.2">
      <c r="B1105" s="374" t="s">
        <v>266</v>
      </c>
      <c r="C1105" s="376" t="s">
        <v>853</v>
      </c>
      <c r="D1105" s="375" t="s">
        <v>138</v>
      </c>
      <c r="E1105" s="376" t="s">
        <v>277</v>
      </c>
      <c r="F1105" s="548">
        <v>1</v>
      </c>
      <c r="G1105" s="547">
        <f t="shared" si="34"/>
        <v>1</v>
      </c>
      <c r="H1105" s="547">
        <v>0</v>
      </c>
      <c r="I1105" s="547">
        <f t="shared" si="35"/>
        <v>1</v>
      </c>
      <c r="J1105" s="547"/>
      <c r="K1105" s="547"/>
      <c r="L1105" s="547"/>
      <c r="M1105" s="547"/>
      <c r="N1105" s="547"/>
      <c r="O1105" s="547"/>
      <c r="P1105" s="547"/>
      <c r="Q1105" s="547"/>
      <c r="R1105" s="547"/>
      <c r="S1105" s="547"/>
      <c r="T1105" s="547"/>
      <c r="U1105" s="547"/>
    </row>
    <row r="1106" spans="2:21" x14ac:dyDescent="0.2">
      <c r="B1106" s="374" t="s">
        <v>266</v>
      </c>
      <c r="C1106" s="376" t="s">
        <v>854</v>
      </c>
      <c r="D1106" s="375" t="s">
        <v>138</v>
      </c>
      <c r="E1106" s="376" t="s">
        <v>280</v>
      </c>
      <c r="F1106" s="548">
        <v>10000</v>
      </c>
      <c r="G1106" s="547">
        <f t="shared" si="34"/>
        <v>0</v>
      </c>
      <c r="H1106" s="547">
        <v>0</v>
      </c>
      <c r="I1106" s="547">
        <f t="shared" si="35"/>
        <v>10000</v>
      </c>
      <c r="J1106" s="547"/>
      <c r="K1106" s="547"/>
      <c r="L1106" s="547"/>
      <c r="M1106" s="547"/>
      <c r="N1106" s="547"/>
      <c r="O1106" s="547"/>
      <c r="P1106" s="547"/>
      <c r="Q1106" s="547"/>
      <c r="R1106" s="547"/>
      <c r="S1106" s="547"/>
      <c r="T1106" s="547"/>
      <c r="U1106" s="547"/>
    </row>
    <row r="1107" spans="2:21" x14ac:dyDescent="0.2">
      <c r="B1107" s="374" t="s">
        <v>266</v>
      </c>
      <c r="C1107" s="376" t="s">
        <v>854</v>
      </c>
      <c r="D1107" s="375" t="s">
        <v>138</v>
      </c>
      <c r="E1107" s="376" t="s">
        <v>280</v>
      </c>
      <c r="F1107" s="548">
        <v>20000</v>
      </c>
      <c r="G1107" s="547">
        <f t="shared" si="34"/>
        <v>0</v>
      </c>
      <c r="H1107" s="547">
        <v>0</v>
      </c>
      <c r="I1107" s="547">
        <f t="shared" si="35"/>
        <v>20000</v>
      </c>
      <c r="J1107" s="547"/>
      <c r="K1107" s="547"/>
      <c r="L1107" s="547"/>
      <c r="M1107" s="547"/>
      <c r="N1107" s="547"/>
      <c r="O1107" s="547"/>
      <c r="P1107" s="547"/>
      <c r="Q1107" s="547"/>
      <c r="R1107" s="547"/>
      <c r="S1107" s="547"/>
      <c r="T1107" s="547"/>
      <c r="U1107" s="547"/>
    </row>
    <row r="1108" spans="2:21" x14ac:dyDescent="0.2">
      <c r="B1108" s="374" t="s">
        <v>266</v>
      </c>
      <c r="C1108" s="376" t="s">
        <v>854</v>
      </c>
      <c r="D1108" s="375" t="s">
        <v>138</v>
      </c>
      <c r="E1108" s="376" t="s">
        <v>280</v>
      </c>
      <c r="F1108" s="548">
        <v>1</v>
      </c>
      <c r="G1108" s="547">
        <f t="shared" si="34"/>
        <v>1</v>
      </c>
      <c r="H1108" s="547">
        <v>0</v>
      </c>
      <c r="I1108" s="547">
        <f t="shared" si="35"/>
        <v>1</v>
      </c>
      <c r="J1108" s="547"/>
      <c r="K1108" s="547"/>
      <c r="L1108" s="547"/>
      <c r="M1108" s="547"/>
      <c r="N1108" s="547"/>
      <c r="O1108" s="547"/>
      <c r="P1108" s="547"/>
      <c r="Q1108" s="547"/>
      <c r="R1108" s="547"/>
      <c r="S1108" s="547"/>
      <c r="T1108" s="547"/>
      <c r="U1108" s="547"/>
    </row>
    <row r="1109" spans="2:21" x14ac:dyDescent="0.2">
      <c r="B1109" s="374" t="s">
        <v>266</v>
      </c>
      <c r="C1109" s="376" t="s">
        <v>854</v>
      </c>
      <c r="D1109" s="375" t="s">
        <v>138</v>
      </c>
      <c r="E1109" s="376" t="s">
        <v>280</v>
      </c>
      <c r="F1109" s="548">
        <v>170000</v>
      </c>
      <c r="G1109" s="547">
        <f t="shared" si="34"/>
        <v>0</v>
      </c>
      <c r="H1109" s="547">
        <v>0</v>
      </c>
      <c r="I1109" s="547">
        <f t="shared" si="35"/>
        <v>170000</v>
      </c>
      <c r="J1109" s="547"/>
      <c r="K1109" s="547"/>
      <c r="L1109" s="547"/>
      <c r="M1109" s="547"/>
      <c r="N1109" s="547"/>
      <c r="O1109" s="547"/>
      <c r="P1109" s="547"/>
      <c r="Q1109" s="547"/>
      <c r="R1109" s="547"/>
      <c r="S1109" s="547"/>
      <c r="T1109" s="547"/>
      <c r="U1109" s="547"/>
    </row>
    <row r="1110" spans="2:21" x14ac:dyDescent="0.2">
      <c r="B1110" s="374" t="s">
        <v>266</v>
      </c>
      <c r="C1110" s="376" t="s">
        <v>854</v>
      </c>
      <c r="D1110" s="375" t="s">
        <v>138</v>
      </c>
      <c r="E1110" s="376" t="s">
        <v>280</v>
      </c>
      <c r="F1110" s="548">
        <v>30000</v>
      </c>
      <c r="G1110" s="547">
        <f t="shared" si="34"/>
        <v>0</v>
      </c>
      <c r="H1110" s="547">
        <v>0</v>
      </c>
      <c r="I1110" s="547">
        <f t="shared" si="35"/>
        <v>30000</v>
      </c>
      <c r="J1110" s="547"/>
      <c r="K1110" s="547"/>
      <c r="L1110" s="547"/>
      <c r="M1110" s="547"/>
      <c r="N1110" s="547"/>
      <c r="O1110" s="547"/>
      <c r="P1110" s="547"/>
      <c r="Q1110" s="547"/>
      <c r="R1110" s="547"/>
      <c r="S1110" s="547"/>
      <c r="T1110" s="547"/>
      <c r="U1110" s="547"/>
    </row>
    <row r="1111" spans="2:21" x14ac:dyDescent="0.2">
      <c r="B1111" s="374" t="s">
        <v>266</v>
      </c>
      <c r="C1111" s="376" t="s">
        <v>854</v>
      </c>
      <c r="D1111" s="375" t="s">
        <v>138</v>
      </c>
      <c r="E1111" s="376" t="s">
        <v>280</v>
      </c>
      <c r="F1111" s="548">
        <v>10000</v>
      </c>
      <c r="G1111" s="547">
        <f t="shared" si="34"/>
        <v>0</v>
      </c>
      <c r="H1111" s="547">
        <v>0</v>
      </c>
      <c r="I1111" s="547">
        <f t="shared" si="35"/>
        <v>10000</v>
      </c>
      <c r="J1111" s="547"/>
      <c r="K1111" s="547"/>
      <c r="L1111" s="547"/>
      <c r="M1111" s="547"/>
      <c r="N1111" s="547"/>
      <c r="O1111" s="547"/>
      <c r="P1111" s="547"/>
      <c r="Q1111" s="547"/>
      <c r="R1111" s="547"/>
      <c r="S1111" s="547"/>
      <c r="T1111" s="547"/>
      <c r="U1111" s="547"/>
    </row>
    <row r="1112" spans="2:21" x14ac:dyDescent="0.2">
      <c r="B1112" s="374" t="s">
        <v>266</v>
      </c>
      <c r="C1112" s="376" t="s">
        <v>855</v>
      </c>
      <c r="D1112" s="375" t="s">
        <v>186</v>
      </c>
      <c r="E1112" s="376" t="s">
        <v>280</v>
      </c>
      <c r="F1112" s="548">
        <v>129999</v>
      </c>
      <c r="G1112" s="547">
        <f t="shared" si="34"/>
        <v>0</v>
      </c>
      <c r="H1112" s="547">
        <v>0</v>
      </c>
      <c r="I1112" s="547">
        <f t="shared" si="35"/>
        <v>129999</v>
      </c>
      <c r="J1112" s="547"/>
      <c r="K1112" s="547"/>
      <c r="L1112" s="547"/>
      <c r="M1112" s="547"/>
      <c r="N1112" s="547"/>
      <c r="O1112" s="547"/>
      <c r="P1112" s="547"/>
      <c r="Q1112" s="547"/>
      <c r="R1112" s="547"/>
      <c r="S1112" s="547"/>
      <c r="T1112" s="547"/>
      <c r="U1112" s="547"/>
    </row>
    <row r="1113" spans="2:21" x14ac:dyDescent="0.2">
      <c r="B1113" s="374" t="s">
        <v>266</v>
      </c>
      <c r="C1113" s="376" t="s">
        <v>856</v>
      </c>
      <c r="D1113" s="375" t="s">
        <v>138</v>
      </c>
      <c r="E1113" s="376" t="s">
        <v>280</v>
      </c>
      <c r="F1113" s="548">
        <v>5000</v>
      </c>
      <c r="G1113" s="547">
        <f t="shared" si="34"/>
        <v>0</v>
      </c>
      <c r="H1113" s="547">
        <v>0</v>
      </c>
      <c r="I1113" s="547">
        <f t="shared" si="35"/>
        <v>5000</v>
      </c>
      <c r="J1113" s="547"/>
      <c r="K1113" s="547"/>
      <c r="L1113" s="547"/>
      <c r="M1113" s="547"/>
      <c r="N1113" s="547"/>
      <c r="O1113" s="547"/>
      <c r="P1113" s="547"/>
      <c r="Q1113" s="547"/>
      <c r="R1113" s="547"/>
      <c r="S1113" s="547"/>
      <c r="T1113" s="547"/>
      <c r="U1113" s="547"/>
    </row>
    <row r="1114" spans="2:21" x14ac:dyDescent="0.2">
      <c r="B1114" s="374" t="s">
        <v>266</v>
      </c>
      <c r="C1114" s="376" t="s">
        <v>856</v>
      </c>
      <c r="D1114" s="375" t="s">
        <v>138</v>
      </c>
      <c r="E1114" s="376" t="s">
        <v>280</v>
      </c>
      <c r="F1114" s="548">
        <v>50000</v>
      </c>
      <c r="G1114" s="547">
        <f t="shared" si="34"/>
        <v>0</v>
      </c>
      <c r="H1114" s="547">
        <v>0</v>
      </c>
      <c r="I1114" s="547">
        <f t="shared" si="35"/>
        <v>50000</v>
      </c>
      <c r="J1114" s="547"/>
      <c r="K1114" s="547"/>
      <c r="L1114" s="547"/>
      <c r="M1114" s="547"/>
      <c r="N1114" s="547"/>
      <c r="O1114" s="547"/>
      <c r="P1114" s="547"/>
      <c r="Q1114" s="547"/>
      <c r="R1114" s="547"/>
      <c r="S1114" s="547"/>
      <c r="T1114" s="547"/>
      <c r="U1114" s="547"/>
    </row>
    <row r="1115" spans="2:21" x14ac:dyDescent="0.2">
      <c r="B1115" s="374" t="s">
        <v>266</v>
      </c>
      <c r="C1115" s="376" t="s">
        <v>857</v>
      </c>
      <c r="D1115" s="375" t="s">
        <v>138</v>
      </c>
      <c r="E1115" s="376" t="s">
        <v>280</v>
      </c>
      <c r="F1115" s="548">
        <v>5000</v>
      </c>
      <c r="G1115" s="547">
        <f t="shared" si="34"/>
        <v>0</v>
      </c>
      <c r="H1115" s="547">
        <v>0</v>
      </c>
      <c r="I1115" s="547">
        <f t="shared" si="35"/>
        <v>5000</v>
      </c>
      <c r="J1115" s="547"/>
      <c r="K1115" s="547"/>
      <c r="L1115" s="547"/>
      <c r="M1115" s="547"/>
      <c r="N1115" s="547"/>
      <c r="O1115" s="547"/>
      <c r="P1115" s="547"/>
      <c r="Q1115" s="547"/>
      <c r="R1115" s="547"/>
      <c r="S1115" s="547"/>
      <c r="T1115" s="547"/>
      <c r="U1115" s="547"/>
    </row>
    <row r="1116" spans="2:21" x14ac:dyDescent="0.2">
      <c r="B1116" s="374" t="s">
        <v>266</v>
      </c>
      <c r="C1116" s="376" t="s">
        <v>858</v>
      </c>
      <c r="D1116" s="375" t="s">
        <v>138</v>
      </c>
      <c r="E1116" s="376" t="s">
        <v>280</v>
      </c>
      <c r="F1116" s="548">
        <v>25000</v>
      </c>
      <c r="G1116" s="547">
        <f t="shared" si="34"/>
        <v>0</v>
      </c>
      <c r="H1116" s="547">
        <v>0</v>
      </c>
      <c r="I1116" s="547">
        <f t="shared" si="35"/>
        <v>25000</v>
      </c>
      <c r="J1116" s="547"/>
      <c r="K1116" s="547"/>
      <c r="L1116" s="547"/>
      <c r="M1116" s="547"/>
      <c r="N1116" s="547"/>
      <c r="O1116" s="547"/>
      <c r="P1116" s="547"/>
      <c r="Q1116" s="547"/>
      <c r="R1116" s="547"/>
      <c r="S1116" s="547"/>
      <c r="T1116" s="547"/>
      <c r="U1116" s="547"/>
    </row>
    <row r="1117" spans="2:21" x14ac:dyDescent="0.2">
      <c r="B1117" s="374" t="s">
        <v>266</v>
      </c>
      <c r="C1117" s="376" t="s">
        <v>858</v>
      </c>
      <c r="D1117" s="375" t="s">
        <v>138</v>
      </c>
      <c r="E1117" s="376" t="s">
        <v>280</v>
      </c>
      <c r="F1117" s="548">
        <v>140000</v>
      </c>
      <c r="G1117" s="547">
        <f t="shared" si="34"/>
        <v>0</v>
      </c>
      <c r="H1117" s="547">
        <v>0</v>
      </c>
      <c r="I1117" s="547">
        <f t="shared" si="35"/>
        <v>140000</v>
      </c>
      <c r="J1117" s="547"/>
      <c r="K1117" s="547"/>
      <c r="L1117" s="547"/>
      <c r="M1117" s="547"/>
      <c r="N1117" s="547"/>
      <c r="O1117" s="547"/>
      <c r="P1117" s="547"/>
      <c r="Q1117" s="547"/>
      <c r="R1117" s="547"/>
      <c r="S1117" s="547"/>
      <c r="T1117" s="547"/>
      <c r="U1117" s="547"/>
    </row>
    <row r="1118" spans="2:21" x14ac:dyDescent="0.2">
      <c r="B1118" s="374" t="s">
        <v>266</v>
      </c>
      <c r="C1118" s="376" t="s">
        <v>858</v>
      </c>
      <c r="D1118" s="375" t="s">
        <v>138</v>
      </c>
      <c r="E1118" s="376" t="s">
        <v>280</v>
      </c>
      <c r="F1118" s="548">
        <v>10000</v>
      </c>
      <c r="G1118" s="547">
        <f t="shared" si="34"/>
        <v>0</v>
      </c>
      <c r="H1118" s="547">
        <v>0</v>
      </c>
      <c r="I1118" s="547">
        <f t="shared" si="35"/>
        <v>10000</v>
      </c>
      <c r="J1118" s="547"/>
      <c r="K1118" s="547"/>
      <c r="L1118" s="547"/>
      <c r="M1118" s="547"/>
      <c r="N1118" s="547"/>
      <c r="O1118" s="547"/>
      <c r="P1118" s="547"/>
      <c r="Q1118" s="547"/>
      <c r="R1118" s="547"/>
      <c r="S1118" s="547"/>
      <c r="T1118" s="547"/>
      <c r="U1118" s="547"/>
    </row>
    <row r="1119" spans="2:21" x14ac:dyDescent="0.2">
      <c r="B1119" s="374" t="s">
        <v>266</v>
      </c>
      <c r="C1119" s="376" t="s">
        <v>858</v>
      </c>
      <c r="D1119" s="375" t="s">
        <v>138</v>
      </c>
      <c r="E1119" s="376" t="s">
        <v>280</v>
      </c>
      <c r="F1119" s="548">
        <v>20000</v>
      </c>
      <c r="G1119" s="547">
        <f t="shared" si="34"/>
        <v>0</v>
      </c>
      <c r="H1119" s="547">
        <v>0</v>
      </c>
      <c r="I1119" s="547">
        <f t="shared" si="35"/>
        <v>20000</v>
      </c>
      <c r="J1119" s="547"/>
      <c r="K1119" s="547"/>
      <c r="L1119" s="547"/>
      <c r="M1119" s="547"/>
      <c r="N1119" s="547"/>
      <c r="O1119" s="547"/>
      <c r="P1119" s="547"/>
      <c r="Q1119" s="547"/>
      <c r="R1119" s="547"/>
      <c r="S1119" s="547"/>
      <c r="T1119" s="547"/>
      <c r="U1119" s="547"/>
    </row>
    <row r="1120" spans="2:21" x14ac:dyDescent="0.2">
      <c r="B1120" s="374" t="s">
        <v>266</v>
      </c>
      <c r="C1120" s="376" t="s">
        <v>859</v>
      </c>
      <c r="D1120" s="375" t="s">
        <v>138</v>
      </c>
      <c r="E1120" s="376" t="s">
        <v>319</v>
      </c>
      <c r="F1120" s="548">
        <v>662465</v>
      </c>
      <c r="G1120" s="547">
        <f t="shared" si="34"/>
        <v>0</v>
      </c>
      <c r="H1120" s="547">
        <v>0</v>
      </c>
      <c r="I1120" s="547">
        <f t="shared" si="35"/>
        <v>662465</v>
      </c>
      <c r="J1120" s="547"/>
      <c r="K1120" s="547"/>
      <c r="L1120" s="547"/>
      <c r="M1120" s="547"/>
      <c r="N1120" s="547"/>
      <c r="O1120" s="547"/>
      <c r="P1120" s="547"/>
      <c r="Q1120" s="547"/>
      <c r="R1120" s="547"/>
      <c r="S1120" s="547"/>
      <c r="T1120" s="547"/>
      <c r="U1120" s="547"/>
    </row>
    <row r="1121" spans="2:21" x14ac:dyDescent="0.2">
      <c r="B1121" s="374" t="s">
        <v>266</v>
      </c>
      <c r="C1121" s="376" t="s">
        <v>860</v>
      </c>
      <c r="D1121" s="375" t="s">
        <v>168</v>
      </c>
      <c r="E1121" s="376" t="s">
        <v>319</v>
      </c>
      <c r="F1121" s="548">
        <v>440007</v>
      </c>
      <c r="G1121" s="547">
        <f t="shared" si="34"/>
        <v>0</v>
      </c>
      <c r="H1121" s="547">
        <v>0</v>
      </c>
      <c r="I1121" s="547">
        <f t="shared" si="35"/>
        <v>440007</v>
      </c>
      <c r="J1121" s="547"/>
      <c r="K1121" s="547"/>
      <c r="L1121" s="547"/>
      <c r="M1121" s="547"/>
      <c r="N1121" s="547"/>
      <c r="O1121" s="547"/>
      <c r="P1121" s="547"/>
      <c r="Q1121" s="547"/>
      <c r="R1121" s="547"/>
      <c r="S1121" s="547"/>
      <c r="T1121" s="547"/>
      <c r="U1121" s="547"/>
    </row>
    <row r="1122" spans="2:21" x14ac:dyDescent="0.2">
      <c r="B1122" s="374" t="s">
        <v>266</v>
      </c>
      <c r="C1122" s="376" t="s">
        <v>861</v>
      </c>
      <c r="D1122" s="375" t="s">
        <v>138</v>
      </c>
      <c r="E1122" s="376" t="s">
        <v>322</v>
      </c>
      <c r="F1122" s="548">
        <v>1</v>
      </c>
      <c r="G1122" s="547">
        <f t="shared" si="34"/>
        <v>1</v>
      </c>
      <c r="H1122" s="547">
        <v>0</v>
      </c>
      <c r="I1122" s="547">
        <f t="shared" si="35"/>
        <v>1</v>
      </c>
      <c r="J1122" s="547"/>
      <c r="K1122" s="547"/>
      <c r="L1122" s="547"/>
      <c r="M1122" s="547"/>
      <c r="N1122" s="547"/>
      <c r="O1122" s="547"/>
      <c r="P1122" s="547"/>
      <c r="Q1122" s="547"/>
      <c r="R1122" s="547"/>
      <c r="S1122" s="547"/>
      <c r="T1122" s="547"/>
      <c r="U1122" s="547"/>
    </row>
    <row r="1123" spans="2:21" x14ac:dyDescent="0.2">
      <c r="B1123" s="374" t="s">
        <v>266</v>
      </c>
      <c r="C1123" s="376" t="s">
        <v>862</v>
      </c>
      <c r="D1123" s="375" t="s">
        <v>138</v>
      </c>
      <c r="E1123" s="376" t="s">
        <v>285</v>
      </c>
      <c r="F1123" s="548">
        <v>15000</v>
      </c>
      <c r="G1123" s="547">
        <f t="shared" si="34"/>
        <v>0</v>
      </c>
      <c r="H1123" s="547">
        <v>0</v>
      </c>
      <c r="I1123" s="547">
        <f t="shared" si="35"/>
        <v>15000</v>
      </c>
      <c r="J1123" s="547"/>
      <c r="K1123" s="547"/>
      <c r="L1123" s="547"/>
      <c r="M1123" s="547"/>
      <c r="N1123" s="547"/>
      <c r="O1123" s="547"/>
      <c r="P1123" s="547"/>
      <c r="Q1123" s="547"/>
      <c r="R1123" s="547"/>
      <c r="S1123" s="547"/>
      <c r="T1123" s="547"/>
      <c r="U1123" s="547"/>
    </row>
    <row r="1124" spans="2:21" x14ac:dyDescent="0.2">
      <c r="B1124" s="374" t="s">
        <v>266</v>
      </c>
      <c r="C1124" s="376" t="s">
        <v>863</v>
      </c>
      <c r="D1124" s="375" t="s">
        <v>864</v>
      </c>
      <c r="E1124" s="376" t="s">
        <v>285</v>
      </c>
      <c r="F1124" s="548">
        <v>10000</v>
      </c>
      <c r="G1124" s="547">
        <f t="shared" si="34"/>
        <v>0</v>
      </c>
      <c r="H1124" s="547">
        <v>0</v>
      </c>
      <c r="I1124" s="547">
        <f t="shared" si="35"/>
        <v>10000</v>
      </c>
      <c r="J1124" s="547"/>
      <c r="K1124" s="547"/>
      <c r="L1124" s="547"/>
      <c r="M1124" s="547"/>
      <c r="N1124" s="547"/>
      <c r="O1124" s="547"/>
      <c r="P1124" s="547"/>
      <c r="Q1124" s="547"/>
      <c r="R1124" s="547"/>
      <c r="S1124" s="547"/>
      <c r="T1124" s="547"/>
      <c r="U1124" s="547"/>
    </row>
    <row r="1125" spans="2:21" x14ac:dyDescent="0.2">
      <c r="B1125" s="374" t="s">
        <v>266</v>
      </c>
      <c r="C1125" s="376" t="s">
        <v>865</v>
      </c>
      <c r="D1125" s="375" t="s">
        <v>864</v>
      </c>
      <c r="E1125" s="376" t="s">
        <v>285</v>
      </c>
      <c r="F1125" s="548">
        <v>50000</v>
      </c>
      <c r="G1125" s="547">
        <f t="shared" si="34"/>
        <v>0</v>
      </c>
      <c r="H1125" s="547">
        <v>0</v>
      </c>
      <c r="I1125" s="547">
        <f t="shared" si="35"/>
        <v>50000</v>
      </c>
      <c r="J1125" s="547"/>
      <c r="K1125" s="547"/>
      <c r="L1125" s="547"/>
      <c r="M1125" s="547"/>
      <c r="N1125" s="547"/>
      <c r="O1125" s="547"/>
      <c r="P1125" s="547"/>
      <c r="Q1125" s="547"/>
      <c r="R1125" s="547"/>
      <c r="S1125" s="547"/>
      <c r="T1125" s="547"/>
      <c r="U1125" s="547"/>
    </row>
    <row r="1126" spans="2:21" x14ac:dyDescent="0.2">
      <c r="B1126" s="374" t="s">
        <v>266</v>
      </c>
      <c r="C1126" s="376" t="s">
        <v>866</v>
      </c>
      <c r="D1126" s="375" t="s">
        <v>138</v>
      </c>
      <c r="E1126" s="376" t="s">
        <v>285</v>
      </c>
      <c r="F1126" s="548">
        <v>1</v>
      </c>
      <c r="G1126" s="547">
        <f t="shared" si="34"/>
        <v>1</v>
      </c>
      <c r="H1126" s="547">
        <v>0</v>
      </c>
      <c r="I1126" s="547">
        <f t="shared" si="35"/>
        <v>1</v>
      </c>
      <c r="J1126" s="547"/>
      <c r="K1126" s="547"/>
      <c r="L1126" s="547"/>
      <c r="M1126" s="547"/>
      <c r="N1126" s="547"/>
      <c r="O1126" s="547"/>
      <c r="P1126" s="547"/>
      <c r="Q1126" s="547"/>
      <c r="R1126" s="547"/>
      <c r="S1126" s="547"/>
      <c r="T1126" s="547"/>
      <c r="U1126" s="547"/>
    </row>
    <row r="1127" spans="2:21" x14ac:dyDescent="0.2">
      <c r="B1127" s="374" t="s">
        <v>266</v>
      </c>
      <c r="C1127" s="376" t="s">
        <v>866</v>
      </c>
      <c r="D1127" s="375" t="s">
        <v>138</v>
      </c>
      <c r="E1127" s="376" t="s">
        <v>285</v>
      </c>
      <c r="F1127" s="548">
        <v>250000</v>
      </c>
      <c r="G1127" s="547">
        <f t="shared" si="34"/>
        <v>0</v>
      </c>
      <c r="H1127" s="547">
        <v>0</v>
      </c>
      <c r="I1127" s="547">
        <f t="shared" si="35"/>
        <v>250000</v>
      </c>
      <c r="J1127" s="547"/>
      <c r="K1127" s="547"/>
      <c r="L1127" s="547"/>
      <c r="M1127" s="547"/>
      <c r="N1127" s="547"/>
      <c r="O1127" s="547"/>
      <c r="P1127" s="547"/>
      <c r="Q1127" s="547"/>
      <c r="R1127" s="547"/>
      <c r="S1127" s="547"/>
      <c r="T1127" s="547"/>
      <c r="U1127" s="547"/>
    </row>
    <row r="1128" spans="2:21" x14ac:dyDescent="0.2">
      <c r="B1128" s="374" t="s">
        <v>266</v>
      </c>
      <c r="C1128" s="376" t="s">
        <v>867</v>
      </c>
      <c r="D1128" s="375" t="s">
        <v>138</v>
      </c>
      <c r="E1128" s="376" t="s">
        <v>868</v>
      </c>
      <c r="F1128" s="548">
        <v>20000</v>
      </c>
      <c r="G1128" s="547">
        <f t="shared" si="34"/>
        <v>0</v>
      </c>
      <c r="H1128" s="547">
        <v>0</v>
      </c>
      <c r="I1128" s="547">
        <f t="shared" si="35"/>
        <v>20000</v>
      </c>
      <c r="J1128" s="547"/>
      <c r="K1128" s="547"/>
      <c r="L1128" s="547"/>
      <c r="M1128" s="547"/>
      <c r="N1128" s="547"/>
      <c r="O1128" s="547"/>
      <c r="P1128" s="547"/>
      <c r="Q1128" s="547"/>
      <c r="R1128" s="547"/>
      <c r="S1128" s="547"/>
      <c r="T1128" s="547"/>
      <c r="U1128" s="547"/>
    </row>
    <row r="1129" spans="2:21" x14ac:dyDescent="0.2">
      <c r="B1129" s="374" t="s">
        <v>266</v>
      </c>
      <c r="C1129" s="376" t="s">
        <v>869</v>
      </c>
      <c r="D1129" s="375" t="s">
        <v>167</v>
      </c>
      <c r="E1129" s="376" t="s">
        <v>868</v>
      </c>
      <c r="F1129" s="548">
        <v>1103991</v>
      </c>
      <c r="G1129" s="547">
        <f t="shared" si="34"/>
        <v>0</v>
      </c>
      <c r="H1129" s="547">
        <v>0</v>
      </c>
      <c r="I1129" s="547">
        <f t="shared" si="35"/>
        <v>1103991</v>
      </c>
      <c r="J1129" s="547"/>
      <c r="K1129" s="547"/>
      <c r="L1129" s="547"/>
      <c r="M1129" s="547"/>
      <c r="N1129" s="547"/>
      <c r="O1129" s="547"/>
      <c r="P1129" s="547"/>
      <c r="Q1129" s="547"/>
      <c r="R1129" s="547"/>
      <c r="S1129" s="547"/>
      <c r="T1129" s="547"/>
      <c r="U1129" s="547"/>
    </row>
    <row r="1130" spans="2:21" x14ac:dyDescent="0.2">
      <c r="B1130" s="374" t="s">
        <v>266</v>
      </c>
      <c r="C1130" s="376" t="s">
        <v>870</v>
      </c>
      <c r="D1130" s="375" t="s">
        <v>297</v>
      </c>
      <c r="E1130" s="376" t="s">
        <v>868</v>
      </c>
      <c r="F1130" s="548">
        <v>100000</v>
      </c>
      <c r="G1130" s="547">
        <f t="shared" si="34"/>
        <v>0</v>
      </c>
      <c r="H1130" s="547">
        <v>0</v>
      </c>
      <c r="I1130" s="547">
        <f t="shared" si="35"/>
        <v>100000</v>
      </c>
      <c r="J1130" s="547"/>
      <c r="K1130" s="547"/>
      <c r="L1130" s="547"/>
      <c r="M1130" s="547"/>
      <c r="N1130" s="547"/>
      <c r="O1130" s="547"/>
      <c r="P1130" s="547"/>
      <c r="Q1130" s="547"/>
      <c r="R1130" s="547"/>
      <c r="S1130" s="547"/>
      <c r="T1130" s="547"/>
      <c r="U1130" s="547"/>
    </row>
    <row r="1131" spans="2:21" x14ac:dyDescent="0.2">
      <c r="B1131" s="374" t="s">
        <v>266</v>
      </c>
      <c r="C1131" s="376" t="s">
        <v>871</v>
      </c>
      <c r="D1131" s="375" t="s">
        <v>138</v>
      </c>
      <c r="E1131" s="376" t="s">
        <v>868</v>
      </c>
      <c r="F1131" s="548">
        <v>20000</v>
      </c>
      <c r="G1131" s="547">
        <f t="shared" si="34"/>
        <v>0</v>
      </c>
      <c r="H1131" s="547">
        <v>0</v>
      </c>
      <c r="I1131" s="547">
        <f t="shared" si="35"/>
        <v>20000</v>
      </c>
      <c r="J1131" s="547"/>
      <c r="K1131" s="547"/>
      <c r="L1131" s="547"/>
      <c r="M1131" s="547"/>
      <c r="N1131" s="547"/>
      <c r="O1131" s="547"/>
      <c r="P1131" s="547"/>
      <c r="Q1131" s="547"/>
      <c r="R1131" s="547"/>
      <c r="S1131" s="547"/>
      <c r="T1131" s="547"/>
      <c r="U1131" s="547"/>
    </row>
    <row r="1132" spans="2:21" x14ac:dyDescent="0.2">
      <c r="B1132" s="374" t="s">
        <v>266</v>
      </c>
      <c r="C1132" s="376" t="s">
        <v>872</v>
      </c>
      <c r="D1132" s="375" t="s">
        <v>167</v>
      </c>
      <c r="E1132" s="376" t="s">
        <v>868</v>
      </c>
      <c r="F1132" s="548">
        <v>1</v>
      </c>
      <c r="G1132" s="547">
        <f t="shared" ref="G1132:G1195" si="36">IF(F1132&lt;1000,F1132,F1132*$BC$44)</f>
        <v>1</v>
      </c>
      <c r="H1132" s="547">
        <v>0</v>
      </c>
      <c r="I1132" s="547">
        <f t="shared" si="35"/>
        <v>1</v>
      </c>
      <c r="J1132" s="547"/>
      <c r="K1132" s="547"/>
      <c r="L1132" s="547"/>
      <c r="M1132" s="547"/>
      <c r="N1132" s="547"/>
      <c r="O1132" s="547"/>
      <c r="P1132" s="547"/>
      <c r="Q1132" s="547"/>
      <c r="R1132" s="547"/>
      <c r="S1132" s="547"/>
      <c r="T1132" s="547"/>
      <c r="U1132" s="547"/>
    </row>
    <row r="1133" spans="2:21" x14ac:dyDescent="0.2">
      <c r="B1133" s="374" t="s">
        <v>266</v>
      </c>
      <c r="C1133" s="376" t="s">
        <v>873</v>
      </c>
      <c r="D1133" s="375" t="s">
        <v>167</v>
      </c>
      <c r="E1133" s="376" t="s">
        <v>868</v>
      </c>
      <c r="F1133" s="548">
        <v>1</v>
      </c>
      <c r="G1133" s="547">
        <f t="shared" si="36"/>
        <v>1</v>
      </c>
      <c r="H1133" s="547">
        <v>0</v>
      </c>
      <c r="I1133" s="547">
        <f t="shared" si="35"/>
        <v>1</v>
      </c>
      <c r="J1133" s="547"/>
      <c r="K1133" s="547"/>
      <c r="L1133" s="547"/>
      <c r="M1133" s="547"/>
      <c r="N1133" s="547"/>
      <c r="O1133" s="547"/>
      <c r="P1133" s="547"/>
      <c r="Q1133" s="547"/>
      <c r="R1133" s="547"/>
      <c r="S1133" s="547"/>
      <c r="T1133" s="547"/>
      <c r="U1133" s="547"/>
    </row>
    <row r="1134" spans="2:21" x14ac:dyDescent="0.2">
      <c r="B1134" s="374" t="s">
        <v>266</v>
      </c>
      <c r="C1134" s="376" t="s">
        <v>874</v>
      </c>
      <c r="D1134" s="375" t="s">
        <v>138</v>
      </c>
      <c r="E1134" s="376" t="s">
        <v>868</v>
      </c>
      <c r="F1134" s="548">
        <v>5000</v>
      </c>
      <c r="G1134" s="547">
        <f t="shared" si="36"/>
        <v>0</v>
      </c>
      <c r="H1134" s="547">
        <v>0</v>
      </c>
      <c r="I1134" s="547">
        <f t="shared" si="35"/>
        <v>5000</v>
      </c>
      <c r="J1134" s="547"/>
      <c r="K1134" s="547"/>
      <c r="L1134" s="547"/>
      <c r="M1134" s="547"/>
      <c r="N1134" s="547"/>
      <c r="O1134" s="547"/>
      <c r="P1134" s="547"/>
      <c r="Q1134" s="547"/>
      <c r="R1134" s="547"/>
      <c r="S1134" s="547"/>
      <c r="T1134" s="547"/>
      <c r="U1134" s="547"/>
    </row>
    <row r="1135" spans="2:21" x14ac:dyDescent="0.2">
      <c r="B1135" s="374" t="s">
        <v>266</v>
      </c>
      <c r="C1135" s="376" t="s">
        <v>875</v>
      </c>
      <c r="D1135" s="375" t="s">
        <v>167</v>
      </c>
      <c r="E1135" s="376" t="s">
        <v>868</v>
      </c>
      <c r="F1135" s="548">
        <v>1</v>
      </c>
      <c r="G1135" s="547">
        <f t="shared" si="36"/>
        <v>1</v>
      </c>
      <c r="H1135" s="547">
        <v>0</v>
      </c>
      <c r="I1135" s="547">
        <f t="shared" si="35"/>
        <v>1</v>
      </c>
      <c r="J1135" s="547"/>
      <c r="K1135" s="547"/>
      <c r="L1135" s="547"/>
      <c r="M1135" s="547"/>
      <c r="N1135" s="547"/>
      <c r="O1135" s="547"/>
      <c r="P1135" s="547"/>
      <c r="Q1135" s="547"/>
      <c r="R1135" s="547"/>
      <c r="S1135" s="547"/>
      <c r="T1135" s="547"/>
      <c r="U1135" s="547"/>
    </row>
    <row r="1136" spans="2:21" x14ac:dyDescent="0.2">
      <c r="B1136" s="374" t="s">
        <v>266</v>
      </c>
      <c r="C1136" s="376" t="s">
        <v>876</v>
      </c>
      <c r="D1136" s="375" t="s">
        <v>138</v>
      </c>
      <c r="E1136" s="376" t="s">
        <v>868</v>
      </c>
      <c r="F1136" s="548">
        <v>30000</v>
      </c>
      <c r="G1136" s="547">
        <f t="shared" si="36"/>
        <v>0</v>
      </c>
      <c r="H1136" s="547">
        <v>0</v>
      </c>
      <c r="I1136" s="547">
        <f t="shared" si="35"/>
        <v>30000</v>
      </c>
      <c r="J1136" s="547"/>
      <c r="K1136" s="547"/>
      <c r="L1136" s="547"/>
      <c r="M1136" s="547"/>
      <c r="N1136" s="547"/>
      <c r="O1136" s="547"/>
      <c r="P1136" s="547"/>
      <c r="Q1136" s="547"/>
      <c r="R1136" s="547"/>
      <c r="S1136" s="547"/>
      <c r="T1136" s="547"/>
      <c r="U1136" s="547"/>
    </row>
    <row r="1137" spans="2:21" x14ac:dyDescent="0.2">
      <c r="B1137" s="374" t="s">
        <v>266</v>
      </c>
      <c r="C1137" s="376" t="s">
        <v>877</v>
      </c>
      <c r="D1137" s="375" t="s">
        <v>297</v>
      </c>
      <c r="E1137" s="376" t="s">
        <v>868</v>
      </c>
      <c r="F1137" s="548">
        <v>60669</v>
      </c>
      <c r="G1137" s="547">
        <f t="shared" si="36"/>
        <v>0</v>
      </c>
      <c r="H1137" s="547">
        <v>0</v>
      </c>
      <c r="I1137" s="547">
        <f t="shared" si="35"/>
        <v>60669</v>
      </c>
      <c r="J1137" s="547"/>
      <c r="K1137" s="547"/>
      <c r="L1137" s="547"/>
      <c r="M1137" s="547"/>
      <c r="N1137" s="547"/>
      <c r="O1137" s="547"/>
      <c r="P1137" s="547"/>
      <c r="Q1137" s="547"/>
      <c r="R1137" s="547"/>
      <c r="S1137" s="547"/>
      <c r="T1137" s="547"/>
      <c r="U1137" s="547"/>
    </row>
    <row r="1138" spans="2:21" x14ac:dyDescent="0.2">
      <c r="B1138" s="374" t="s">
        <v>266</v>
      </c>
      <c r="C1138" s="376" t="s">
        <v>878</v>
      </c>
      <c r="D1138" s="375" t="s">
        <v>167</v>
      </c>
      <c r="E1138" s="376" t="s">
        <v>868</v>
      </c>
      <c r="F1138" s="548">
        <v>1</v>
      </c>
      <c r="G1138" s="547">
        <f t="shared" si="36"/>
        <v>1</v>
      </c>
      <c r="H1138" s="547">
        <v>0</v>
      </c>
      <c r="I1138" s="547">
        <f t="shared" si="35"/>
        <v>1</v>
      </c>
      <c r="J1138" s="547"/>
      <c r="K1138" s="547"/>
      <c r="L1138" s="547"/>
      <c r="M1138" s="547"/>
      <c r="N1138" s="547"/>
      <c r="O1138" s="547"/>
      <c r="P1138" s="547"/>
      <c r="Q1138" s="547"/>
      <c r="R1138" s="547"/>
      <c r="S1138" s="547"/>
      <c r="T1138" s="547"/>
      <c r="U1138" s="547"/>
    </row>
    <row r="1139" spans="2:21" x14ac:dyDescent="0.2">
      <c r="B1139" s="374" t="s">
        <v>266</v>
      </c>
      <c r="C1139" s="376" t="s">
        <v>879</v>
      </c>
      <c r="D1139" s="375" t="s">
        <v>138</v>
      </c>
      <c r="E1139" s="376" t="s">
        <v>868</v>
      </c>
      <c r="F1139" s="548">
        <v>30000</v>
      </c>
      <c r="G1139" s="547">
        <f t="shared" si="36"/>
        <v>0</v>
      </c>
      <c r="H1139" s="547">
        <v>0</v>
      </c>
      <c r="I1139" s="547">
        <f t="shared" si="35"/>
        <v>30000</v>
      </c>
      <c r="J1139" s="547"/>
      <c r="K1139" s="547"/>
      <c r="L1139" s="547"/>
      <c r="M1139" s="547"/>
      <c r="N1139" s="547"/>
      <c r="O1139" s="547"/>
      <c r="P1139" s="547"/>
      <c r="Q1139" s="547"/>
      <c r="R1139" s="547"/>
      <c r="S1139" s="547"/>
      <c r="T1139" s="547"/>
      <c r="U1139" s="547"/>
    </row>
    <row r="1140" spans="2:21" x14ac:dyDescent="0.2">
      <c r="B1140" s="374" t="s">
        <v>266</v>
      </c>
      <c r="C1140" s="376" t="s">
        <v>880</v>
      </c>
      <c r="D1140" s="375" t="s">
        <v>138</v>
      </c>
      <c r="E1140" s="376" t="s">
        <v>270</v>
      </c>
      <c r="F1140" s="548">
        <v>1</v>
      </c>
      <c r="G1140" s="547">
        <f t="shared" si="36"/>
        <v>1</v>
      </c>
      <c r="H1140" s="547">
        <v>0</v>
      </c>
      <c r="I1140" s="547">
        <f t="shared" si="35"/>
        <v>1</v>
      </c>
      <c r="J1140" s="547"/>
      <c r="K1140" s="547"/>
      <c r="L1140" s="547"/>
      <c r="M1140" s="547"/>
      <c r="N1140" s="547"/>
      <c r="O1140" s="547"/>
      <c r="P1140" s="547"/>
      <c r="Q1140" s="547"/>
      <c r="R1140" s="547"/>
      <c r="S1140" s="547"/>
      <c r="T1140" s="547"/>
      <c r="U1140" s="547"/>
    </row>
    <row r="1141" spans="2:21" x14ac:dyDescent="0.2">
      <c r="B1141" s="374" t="s">
        <v>266</v>
      </c>
      <c r="C1141" s="376" t="s">
        <v>881</v>
      </c>
      <c r="D1141" s="375" t="s">
        <v>138</v>
      </c>
      <c r="E1141" s="376" t="s">
        <v>543</v>
      </c>
      <c r="F1141" s="548">
        <v>70300</v>
      </c>
      <c r="G1141" s="547">
        <f t="shared" si="36"/>
        <v>0</v>
      </c>
      <c r="H1141" s="547">
        <v>0</v>
      </c>
      <c r="I1141" s="547">
        <f t="shared" si="35"/>
        <v>70300</v>
      </c>
      <c r="J1141" s="547"/>
      <c r="K1141" s="547"/>
      <c r="L1141" s="547"/>
      <c r="M1141" s="547"/>
      <c r="N1141" s="547"/>
      <c r="O1141" s="547"/>
      <c r="P1141" s="547"/>
      <c r="Q1141" s="547"/>
      <c r="R1141" s="547"/>
      <c r="S1141" s="547"/>
      <c r="T1141" s="547"/>
      <c r="U1141" s="547"/>
    </row>
    <row r="1142" spans="2:21" x14ac:dyDescent="0.2">
      <c r="B1142" s="374" t="s">
        <v>266</v>
      </c>
      <c r="C1142" s="376" t="s">
        <v>882</v>
      </c>
      <c r="D1142" s="375" t="s">
        <v>297</v>
      </c>
      <c r="E1142" s="376" t="s">
        <v>868</v>
      </c>
      <c r="F1142" s="548">
        <v>260000</v>
      </c>
      <c r="G1142" s="547">
        <f t="shared" si="36"/>
        <v>0</v>
      </c>
      <c r="H1142" s="547">
        <v>0</v>
      </c>
      <c r="I1142" s="547">
        <f t="shared" si="35"/>
        <v>260000</v>
      </c>
      <c r="J1142" s="547"/>
      <c r="K1142" s="547"/>
      <c r="L1142" s="547"/>
      <c r="M1142" s="547"/>
      <c r="N1142" s="547"/>
      <c r="O1142" s="547"/>
      <c r="P1142" s="547"/>
      <c r="Q1142" s="547"/>
      <c r="R1142" s="547"/>
      <c r="S1142" s="547"/>
      <c r="T1142" s="547"/>
      <c r="U1142" s="547"/>
    </row>
    <row r="1143" spans="2:21" x14ac:dyDescent="0.2">
      <c r="B1143" s="374" t="s">
        <v>266</v>
      </c>
      <c r="C1143" s="376" t="s">
        <v>882</v>
      </c>
      <c r="D1143" s="375" t="s">
        <v>297</v>
      </c>
      <c r="E1143" s="376" t="s">
        <v>868</v>
      </c>
      <c r="F1143" s="548">
        <v>100000</v>
      </c>
      <c r="G1143" s="547">
        <f t="shared" si="36"/>
        <v>0</v>
      </c>
      <c r="H1143" s="547">
        <v>0</v>
      </c>
      <c r="I1143" s="547">
        <f t="shared" si="35"/>
        <v>100000</v>
      </c>
      <c r="J1143" s="547"/>
      <c r="K1143" s="547"/>
      <c r="L1143" s="547"/>
      <c r="M1143" s="547"/>
      <c r="N1143" s="547"/>
      <c r="O1143" s="547"/>
      <c r="P1143" s="547"/>
      <c r="Q1143" s="547"/>
      <c r="R1143" s="547"/>
      <c r="S1143" s="547"/>
      <c r="T1143" s="547"/>
      <c r="U1143" s="547"/>
    </row>
    <row r="1144" spans="2:21" x14ac:dyDescent="0.2">
      <c r="B1144" s="374" t="s">
        <v>266</v>
      </c>
      <c r="C1144" s="376" t="s">
        <v>882</v>
      </c>
      <c r="D1144" s="375" t="s">
        <v>297</v>
      </c>
      <c r="E1144" s="376" t="s">
        <v>868</v>
      </c>
      <c r="F1144" s="548">
        <v>125000</v>
      </c>
      <c r="G1144" s="547">
        <f t="shared" si="36"/>
        <v>0</v>
      </c>
      <c r="H1144" s="547">
        <v>0</v>
      </c>
      <c r="I1144" s="547">
        <f t="shared" si="35"/>
        <v>125000</v>
      </c>
      <c r="J1144" s="547"/>
      <c r="K1144" s="547"/>
      <c r="L1144" s="547"/>
      <c r="M1144" s="547"/>
      <c r="N1144" s="547"/>
      <c r="O1144" s="547"/>
      <c r="P1144" s="547"/>
      <c r="Q1144" s="547"/>
      <c r="R1144" s="547"/>
      <c r="S1144" s="547"/>
      <c r="T1144" s="547"/>
      <c r="U1144" s="547"/>
    </row>
    <row r="1145" spans="2:21" x14ac:dyDescent="0.2">
      <c r="B1145" s="374" t="s">
        <v>266</v>
      </c>
      <c r="C1145" s="376" t="s">
        <v>882</v>
      </c>
      <c r="D1145" s="375" t="s">
        <v>297</v>
      </c>
      <c r="E1145" s="376" t="s">
        <v>868</v>
      </c>
      <c r="F1145" s="548">
        <v>100000</v>
      </c>
      <c r="G1145" s="547">
        <f t="shared" si="36"/>
        <v>0</v>
      </c>
      <c r="H1145" s="547">
        <v>0</v>
      </c>
      <c r="I1145" s="547">
        <f t="shared" si="35"/>
        <v>100000</v>
      </c>
      <c r="J1145" s="547"/>
      <c r="K1145" s="547"/>
      <c r="L1145" s="547"/>
      <c r="M1145" s="547"/>
      <c r="N1145" s="547"/>
      <c r="O1145" s="547"/>
      <c r="P1145" s="547"/>
      <c r="Q1145" s="547"/>
      <c r="R1145" s="547"/>
      <c r="S1145" s="547"/>
      <c r="T1145" s="547"/>
      <c r="U1145" s="547"/>
    </row>
    <row r="1146" spans="2:21" x14ac:dyDescent="0.2">
      <c r="B1146" s="374" t="s">
        <v>266</v>
      </c>
      <c r="C1146" s="376" t="s">
        <v>882</v>
      </c>
      <c r="D1146" s="375" t="s">
        <v>297</v>
      </c>
      <c r="E1146" s="376" t="s">
        <v>868</v>
      </c>
      <c r="F1146" s="548">
        <v>50000</v>
      </c>
      <c r="G1146" s="547">
        <f t="shared" si="36"/>
        <v>0</v>
      </c>
      <c r="H1146" s="547">
        <v>0</v>
      </c>
      <c r="I1146" s="547">
        <f t="shared" si="35"/>
        <v>50000</v>
      </c>
      <c r="J1146" s="547"/>
      <c r="K1146" s="547"/>
      <c r="L1146" s="547"/>
      <c r="M1146" s="547"/>
      <c r="N1146" s="547"/>
      <c r="O1146" s="547"/>
      <c r="P1146" s="547"/>
      <c r="Q1146" s="547"/>
      <c r="R1146" s="547"/>
      <c r="S1146" s="547"/>
      <c r="T1146" s="547"/>
      <c r="U1146" s="547"/>
    </row>
    <row r="1147" spans="2:21" x14ac:dyDescent="0.2">
      <c r="B1147" s="374" t="s">
        <v>266</v>
      </c>
      <c r="C1147" s="376" t="s">
        <v>882</v>
      </c>
      <c r="D1147" s="375" t="s">
        <v>297</v>
      </c>
      <c r="E1147" s="376" t="s">
        <v>868</v>
      </c>
      <c r="F1147" s="548">
        <v>150000</v>
      </c>
      <c r="G1147" s="547">
        <f t="shared" si="36"/>
        <v>0</v>
      </c>
      <c r="H1147" s="547">
        <v>0</v>
      </c>
      <c r="I1147" s="547">
        <f t="shared" si="35"/>
        <v>150000</v>
      </c>
      <c r="J1147" s="547"/>
      <c r="K1147" s="547"/>
      <c r="L1147" s="547"/>
      <c r="M1147" s="547"/>
      <c r="N1147" s="547"/>
      <c r="O1147" s="547"/>
      <c r="P1147" s="547"/>
      <c r="Q1147" s="547"/>
      <c r="R1147" s="547"/>
      <c r="S1147" s="547"/>
      <c r="T1147" s="547"/>
      <c r="U1147" s="547"/>
    </row>
    <row r="1148" spans="2:21" x14ac:dyDescent="0.2">
      <c r="B1148" s="374" t="s">
        <v>266</v>
      </c>
      <c r="C1148" s="376" t="s">
        <v>882</v>
      </c>
      <c r="D1148" s="375" t="s">
        <v>297</v>
      </c>
      <c r="E1148" s="376" t="s">
        <v>868</v>
      </c>
      <c r="F1148" s="548">
        <v>100000</v>
      </c>
      <c r="G1148" s="547">
        <f t="shared" si="36"/>
        <v>0</v>
      </c>
      <c r="H1148" s="547">
        <v>0</v>
      </c>
      <c r="I1148" s="547">
        <f t="shared" si="35"/>
        <v>100000</v>
      </c>
      <c r="J1148" s="547"/>
      <c r="K1148" s="547"/>
      <c r="L1148" s="547"/>
      <c r="M1148" s="547"/>
      <c r="N1148" s="547"/>
      <c r="O1148" s="547"/>
      <c r="P1148" s="547"/>
      <c r="Q1148" s="547"/>
      <c r="R1148" s="547"/>
      <c r="S1148" s="547"/>
      <c r="T1148" s="547"/>
      <c r="U1148" s="547"/>
    </row>
    <row r="1149" spans="2:21" x14ac:dyDescent="0.2">
      <c r="B1149" s="374" t="s">
        <v>266</v>
      </c>
      <c r="C1149" s="376" t="s">
        <v>882</v>
      </c>
      <c r="D1149" s="375" t="s">
        <v>297</v>
      </c>
      <c r="E1149" s="376" t="s">
        <v>868</v>
      </c>
      <c r="F1149" s="548">
        <v>100000</v>
      </c>
      <c r="G1149" s="547">
        <f t="shared" si="36"/>
        <v>0</v>
      </c>
      <c r="H1149" s="547">
        <v>0</v>
      </c>
      <c r="I1149" s="547">
        <f t="shared" si="35"/>
        <v>100000</v>
      </c>
      <c r="J1149" s="547"/>
      <c r="K1149" s="547"/>
      <c r="L1149" s="547"/>
      <c r="M1149" s="547"/>
      <c r="N1149" s="547"/>
      <c r="O1149" s="547"/>
      <c r="P1149" s="547"/>
      <c r="Q1149" s="547"/>
      <c r="R1149" s="547"/>
      <c r="S1149" s="547"/>
      <c r="T1149" s="547"/>
      <c r="U1149" s="547"/>
    </row>
    <row r="1150" spans="2:21" x14ac:dyDescent="0.2">
      <c r="B1150" s="374" t="s">
        <v>266</v>
      </c>
      <c r="C1150" s="376" t="s">
        <v>882</v>
      </c>
      <c r="D1150" s="375" t="s">
        <v>297</v>
      </c>
      <c r="E1150" s="376" t="s">
        <v>868</v>
      </c>
      <c r="F1150" s="548">
        <v>200000</v>
      </c>
      <c r="G1150" s="547">
        <f t="shared" si="36"/>
        <v>0</v>
      </c>
      <c r="H1150" s="547">
        <v>0</v>
      </c>
      <c r="I1150" s="547">
        <f t="shared" si="35"/>
        <v>200000</v>
      </c>
      <c r="J1150" s="547"/>
      <c r="K1150" s="547"/>
      <c r="L1150" s="547"/>
      <c r="M1150" s="547"/>
      <c r="N1150" s="547"/>
      <c r="O1150" s="547"/>
      <c r="P1150" s="547"/>
      <c r="Q1150" s="547"/>
      <c r="R1150" s="547"/>
      <c r="S1150" s="547"/>
      <c r="T1150" s="547"/>
      <c r="U1150" s="547"/>
    </row>
    <row r="1151" spans="2:21" x14ac:dyDescent="0.2">
      <c r="B1151" s="374" t="s">
        <v>266</v>
      </c>
      <c r="C1151" s="376" t="s">
        <v>882</v>
      </c>
      <c r="D1151" s="375" t="s">
        <v>297</v>
      </c>
      <c r="E1151" s="376" t="s">
        <v>868</v>
      </c>
      <c r="F1151" s="548">
        <v>150000</v>
      </c>
      <c r="G1151" s="547">
        <f t="shared" si="36"/>
        <v>0</v>
      </c>
      <c r="H1151" s="547">
        <v>0</v>
      </c>
      <c r="I1151" s="547">
        <f t="shared" si="35"/>
        <v>150000</v>
      </c>
      <c r="J1151" s="547"/>
      <c r="K1151" s="547"/>
      <c r="L1151" s="547"/>
      <c r="M1151" s="547"/>
      <c r="N1151" s="547"/>
      <c r="O1151" s="547"/>
      <c r="P1151" s="547"/>
      <c r="Q1151" s="547"/>
      <c r="R1151" s="547"/>
      <c r="S1151" s="547"/>
      <c r="T1151" s="547"/>
      <c r="U1151" s="547"/>
    </row>
    <row r="1152" spans="2:21" x14ac:dyDescent="0.2">
      <c r="B1152" s="374" t="s">
        <v>266</v>
      </c>
      <c r="C1152" s="376" t="s">
        <v>882</v>
      </c>
      <c r="D1152" s="375" t="s">
        <v>297</v>
      </c>
      <c r="E1152" s="376" t="s">
        <v>868</v>
      </c>
      <c r="F1152" s="548">
        <v>49999</v>
      </c>
      <c r="G1152" s="547">
        <f t="shared" si="36"/>
        <v>0</v>
      </c>
      <c r="H1152" s="547">
        <v>0</v>
      </c>
      <c r="I1152" s="547">
        <f t="shared" si="35"/>
        <v>49999</v>
      </c>
      <c r="J1152" s="547"/>
      <c r="K1152" s="547"/>
      <c r="L1152" s="547"/>
      <c r="M1152" s="547"/>
      <c r="N1152" s="547"/>
      <c r="O1152" s="547"/>
      <c r="P1152" s="547"/>
      <c r="Q1152" s="547"/>
      <c r="R1152" s="547"/>
      <c r="S1152" s="547"/>
      <c r="T1152" s="547"/>
      <c r="U1152" s="547"/>
    </row>
    <row r="1153" spans="2:21" x14ac:dyDescent="0.2">
      <c r="B1153" s="374" t="s">
        <v>266</v>
      </c>
      <c r="C1153" s="376" t="s">
        <v>882</v>
      </c>
      <c r="D1153" s="375" t="s">
        <v>297</v>
      </c>
      <c r="E1153" s="376" t="s">
        <v>868</v>
      </c>
      <c r="F1153" s="548">
        <v>100000</v>
      </c>
      <c r="G1153" s="547">
        <f t="shared" si="36"/>
        <v>0</v>
      </c>
      <c r="H1153" s="547">
        <v>0</v>
      </c>
      <c r="I1153" s="547">
        <f t="shared" si="35"/>
        <v>100000</v>
      </c>
      <c r="J1153" s="547"/>
      <c r="K1153" s="547"/>
      <c r="L1153" s="547"/>
      <c r="M1153" s="547"/>
      <c r="N1153" s="547"/>
      <c r="O1153" s="547"/>
      <c r="P1153" s="547"/>
      <c r="Q1153" s="547"/>
      <c r="R1153" s="547"/>
      <c r="S1153" s="547"/>
      <c r="T1153" s="547"/>
      <c r="U1153" s="547"/>
    </row>
    <row r="1154" spans="2:21" x14ac:dyDescent="0.2">
      <c r="B1154" s="374" t="s">
        <v>266</v>
      </c>
      <c r="C1154" s="376" t="s">
        <v>882</v>
      </c>
      <c r="D1154" s="375" t="s">
        <v>297</v>
      </c>
      <c r="E1154" s="376" t="s">
        <v>868</v>
      </c>
      <c r="F1154" s="548">
        <v>300000</v>
      </c>
      <c r="G1154" s="547">
        <f t="shared" si="36"/>
        <v>0</v>
      </c>
      <c r="H1154" s="547">
        <v>0</v>
      </c>
      <c r="I1154" s="547">
        <f t="shared" si="35"/>
        <v>300000</v>
      </c>
      <c r="J1154" s="547"/>
      <c r="K1154" s="547"/>
      <c r="L1154" s="547"/>
      <c r="M1154" s="547"/>
      <c r="N1154" s="547"/>
      <c r="O1154" s="547"/>
      <c r="P1154" s="547"/>
      <c r="Q1154" s="547"/>
      <c r="R1154" s="547"/>
      <c r="S1154" s="547"/>
      <c r="T1154" s="547"/>
      <c r="U1154" s="547"/>
    </row>
    <row r="1155" spans="2:21" x14ac:dyDescent="0.2">
      <c r="B1155" s="374" t="s">
        <v>266</v>
      </c>
      <c r="C1155" s="376" t="s">
        <v>882</v>
      </c>
      <c r="D1155" s="375" t="s">
        <v>297</v>
      </c>
      <c r="E1155" s="376" t="s">
        <v>868</v>
      </c>
      <c r="F1155" s="548">
        <v>40000</v>
      </c>
      <c r="G1155" s="547">
        <f t="shared" si="36"/>
        <v>0</v>
      </c>
      <c r="H1155" s="547">
        <v>0</v>
      </c>
      <c r="I1155" s="547">
        <f t="shared" si="35"/>
        <v>40000</v>
      </c>
      <c r="J1155" s="547"/>
      <c r="K1155" s="547"/>
      <c r="L1155" s="547"/>
      <c r="M1155" s="547"/>
      <c r="N1155" s="547"/>
      <c r="O1155" s="547"/>
      <c r="P1155" s="547"/>
      <c r="Q1155" s="547"/>
      <c r="R1155" s="547"/>
      <c r="S1155" s="547"/>
      <c r="T1155" s="547"/>
      <c r="U1155" s="547"/>
    </row>
    <row r="1156" spans="2:21" x14ac:dyDescent="0.2">
      <c r="B1156" s="374" t="s">
        <v>266</v>
      </c>
      <c r="C1156" s="376" t="s">
        <v>882</v>
      </c>
      <c r="D1156" s="375" t="s">
        <v>297</v>
      </c>
      <c r="E1156" s="376" t="s">
        <v>868</v>
      </c>
      <c r="F1156" s="548">
        <v>40000</v>
      </c>
      <c r="G1156" s="547">
        <f t="shared" si="36"/>
        <v>0</v>
      </c>
      <c r="H1156" s="547">
        <v>0</v>
      </c>
      <c r="I1156" s="547">
        <f t="shared" si="35"/>
        <v>40000</v>
      </c>
      <c r="J1156" s="547"/>
      <c r="K1156" s="547"/>
      <c r="L1156" s="547"/>
      <c r="M1156" s="547"/>
      <c r="N1156" s="547"/>
      <c r="O1156" s="547"/>
      <c r="P1156" s="547"/>
      <c r="Q1156" s="547"/>
      <c r="R1156" s="547"/>
      <c r="S1156" s="547"/>
      <c r="T1156" s="547"/>
      <c r="U1156" s="547"/>
    </row>
    <row r="1157" spans="2:21" x14ac:dyDescent="0.2">
      <c r="B1157" s="374" t="s">
        <v>266</v>
      </c>
      <c r="C1157" s="376" t="s">
        <v>882</v>
      </c>
      <c r="D1157" s="375" t="s">
        <v>297</v>
      </c>
      <c r="E1157" s="376" t="s">
        <v>868</v>
      </c>
      <c r="F1157" s="548">
        <v>100000</v>
      </c>
      <c r="G1157" s="547">
        <f t="shared" si="36"/>
        <v>0</v>
      </c>
      <c r="H1157" s="547">
        <v>0</v>
      </c>
      <c r="I1157" s="547">
        <f t="shared" si="35"/>
        <v>100000</v>
      </c>
      <c r="J1157" s="547"/>
      <c r="K1157" s="547"/>
      <c r="L1157" s="547"/>
      <c r="M1157" s="547"/>
      <c r="N1157" s="547"/>
      <c r="O1157" s="547"/>
      <c r="P1157" s="547"/>
      <c r="Q1157" s="547"/>
      <c r="R1157" s="547"/>
      <c r="S1157" s="547"/>
      <c r="T1157" s="547"/>
      <c r="U1157" s="547"/>
    </row>
    <row r="1158" spans="2:21" x14ac:dyDescent="0.2">
      <c r="B1158" s="374" t="s">
        <v>266</v>
      </c>
      <c r="C1158" s="376" t="s">
        <v>882</v>
      </c>
      <c r="D1158" s="375" t="s">
        <v>297</v>
      </c>
      <c r="E1158" s="376" t="s">
        <v>868</v>
      </c>
      <c r="F1158" s="548">
        <v>709669</v>
      </c>
      <c r="G1158" s="547">
        <f t="shared" si="36"/>
        <v>0</v>
      </c>
      <c r="H1158" s="547">
        <v>0</v>
      </c>
      <c r="I1158" s="547">
        <f t="shared" si="35"/>
        <v>709669</v>
      </c>
      <c r="J1158" s="547"/>
      <c r="K1158" s="547"/>
      <c r="L1158" s="547"/>
      <c r="M1158" s="547"/>
      <c r="N1158" s="547"/>
      <c r="O1158" s="547"/>
      <c r="P1158" s="547"/>
      <c r="Q1158" s="547"/>
      <c r="R1158" s="547"/>
      <c r="S1158" s="547"/>
      <c r="T1158" s="547"/>
      <c r="U1158" s="547"/>
    </row>
    <row r="1159" spans="2:21" x14ac:dyDescent="0.2">
      <c r="B1159" s="374" t="s">
        <v>266</v>
      </c>
      <c r="C1159" s="376" t="s">
        <v>883</v>
      </c>
      <c r="D1159" s="375" t="s">
        <v>138</v>
      </c>
      <c r="E1159" s="376" t="s">
        <v>868</v>
      </c>
      <c r="F1159" s="548">
        <v>10000</v>
      </c>
      <c r="G1159" s="547">
        <f t="shared" si="36"/>
        <v>0</v>
      </c>
      <c r="H1159" s="547">
        <v>0</v>
      </c>
      <c r="I1159" s="547">
        <f t="shared" si="35"/>
        <v>10000</v>
      </c>
      <c r="J1159" s="547"/>
      <c r="K1159" s="547"/>
      <c r="L1159" s="547"/>
      <c r="M1159" s="547"/>
      <c r="N1159" s="547"/>
      <c r="O1159" s="547"/>
      <c r="P1159" s="547"/>
      <c r="Q1159" s="547"/>
      <c r="R1159" s="547"/>
      <c r="S1159" s="547"/>
      <c r="T1159" s="547"/>
      <c r="U1159" s="547"/>
    </row>
    <row r="1160" spans="2:21" x14ac:dyDescent="0.2">
      <c r="B1160" s="374" t="s">
        <v>266</v>
      </c>
      <c r="C1160" s="376" t="s">
        <v>884</v>
      </c>
      <c r="D1160" s="375" t="s">
        <v>138</v>
      </c>
      <c r="E1160" s="376" t="s">
        <v>868</v>
      </c>
      <c r="F1160" s="548">
        <v>5000</v>
      </c>
      <c r="G1160" s="547">
        <f t="shared" si="36"/>
        <v>0</v>
      </c>
      <c r="H1160" s="547">
        <v>0</v>
      </c>
      <c r="I1160" s="547">
        <f t="shared" si="35"/>
        <v>5000</v>
      </c>
      <c r="J1160" s="547"/>
      <c r="K1160" s="547"/>
      <c r="L1160" s="547"/>
      <c r="M1160" s="547"/>
      <c r="N1160" s="547"/>
      <c r="O1160" s="547"/>
      <c r="P1160" s="547"/>
      <c r="Q1160" s="547"/>
      <c r="R1160" s="547"/>
      <c r="S1160" s="547"/>
      <c r="T1160" s="547"/>
      <c r="U1160" s="547"/>
    </row>
    <row r="1161" spans="2:21" x14ac:dyDescent="0.2">
      <c r="B1161" s="374" t="s">
        <v>266</v>
      </c>
      <c r="C1161" s="376" t="s">
        <v>885</v>
      </c>
      <c r="D1161" s="375" t="s">
        <v>138</v>
      </c>
      <c r="E1161" s="376" t="s">
        <v>868</v>
      </c>
      <c r="F1161" s="548">
        <v>80000</v>
      </c>
      <c r="G1161" s="547">
        <f t="shared" si="36"/>
        <v>0</v>
      </c>
      <c r="H1161" s="547">
        <v>0</v>
      </c>
      <c r="I1161" s="547">
        <f t="shared" si="35"/>
        <v>80000</v>
      </c>
      <c r="J1161" s="547"/>
      <c r="K1161" s="547"/>
      <c r="L1161" s="547"/>
      <c r="M1161" s="547"/>
      <c r="N1161" s="547"/>
      <c r="O1161" s="547"/>
      <c r="P1161" s="547"/>
      <c r="Q1161" s="547"/>
      <c r="R1161" s="547"/>
      <c r="S1161" s="547"/>
      <c r="T1161" s="547"/>
      <c r="U1161" s="547"/>
    </row>
    <row r="1162" spans="2:21" x14ac:dyDescent="0.2">
      <c r="B1162" s="374" t="s">
        <v>266</v>
      </c>
      <c r="C1162" s="376" t="s">
        <v>886</v>
      </c>
      <c r="D1162" s="375" t="s">
        <v>297</v>
      </c>
      <c r="E1162" s="376" t="s">
        <v>868</v>
      </c>
      <c r="F1162" s="548">
        <v>500000</v>
      </c>
      <c r="G1162" s="547">
        <f t="shared" si="36"/>
        <v>0</v>
      </c>
      <c r="H1162" s="547">
        <v>0</v>
      </c>
      <c r="I1162" s="547">
        <f t="shared" si="35"/>
        <v>500000</v>
      </c>
      <c r="J1162" s="547"/>
      <c r="K1162" s="547"/>
      <c r="L1162" s="547"/>
      <c r="M1162" s="547"/>
      <c r="N1162" s="547"/>
      <c r="O1162" s="547"/>
      <c r="P1162" s="547"/>
      <c r="Q1162" s="547"/>
      <c r="R1162" s="547"/>
      <c r="S1162" s="547"/>
      <c r="T1162" s="547"/>
      <c r="U1162" s="547"/>
    </row>
    <row r="1163" spans="2:21" x14ac:dyDescent="0.2">
      <c r="B1163" s="374" t="s">
        <v>266</v>
      </c>
      <c r="C1163" s="376" t="s">
        <v>887</v>
      </c>
      <c r="D1163" s="375" t="s">
        <v>297</v>
      </c>
      <c r="E1163" s="376" t="s">
        <v>868</v>
      </c>
      <c r="F1163" s="548">
        <v>100000</v>
      </c>
      <c r="G1163" s="547">
        <f t="shared" si="36"/>
        <v>0</v>
      </c>
      <c r="H1163" s="547">
        <v>0</v>
      </c>
      <c r="I1163" s="547">
        <f t="shared" si="35"/>
        <v>100000</v>
      </c>
      <c r="J1163" s="547"/>
      <c r="K1163" s="547"/>
      <c r="L1163" s="547"/>
      <c r="M1163" s="547"/>
      <c r="N1163" s="547"/>
      <c r="O1163" s="547"/>
      <c r="P1163" s="547"/>
      <c r="Q1163" s="547"/>
      <c r="R1163" s="547"/>
      <c r="S1163" s="547"/>
      <c r="T1163" s="547"/>
      <c r="U1163" s="547"/>
    </row>
    <row r="1164" spans="2:21" x14ac:dyDescent="0.2">
      <c r="B1164" s="374" t="s">
        <v>266</v>
      </c>
      <c r="C1164" s="376" t="s">
        <v>887</v>
      </c>
      <c r="D1164" s="375" t="s">
        <v>297</v>
      </c>
      <c r="E1164" s="376" t="s">
        <v>868</v>
      </c>
      <c r="F1164" s="548">
        <v>100000</v>
      </c>
      <c r="G1164" s="547">
        <f t="shared" si="36"/>
        <v>0</v>
      </c>
      <c r="H1164" s="547">
        <v>0</v>
      </c>
      <c r="I1164" s="547">
        <f t="shared" si="35"/>
        <v>100000</v>
      </c>
      <c r="J1164" s="547"/>
      <c r="K1164" s="547"/>
      <c r="L1164" s="547"/>
      <c r="M1164" s="547"/>
      <c r="N1164" s="547"/>
      <c r="O1164" s="547"/>
      <c r="P1164" s="547"/>
      <c r="Q1164" s="547"/>
      <c r="R1164" s="547"/>
      <c r="S1164" s="547"/>
      <c r="T1164" s="547"/>
      <c r="U1164" s="547"/>
    </row>
    <row r="1165" spans="2:21" x14ac:dyDescent="0.2">
      <c r="B1165" s="374" t="s">
        <v>266</v>
      </c>
      <c r="C1165" s="376" t="s">
        <v>887</v>
      </c>
      <c r="D1165" s="375" t="s">
        <v>297</v>
      </c>
      <c r="E1165" s="376" t="s">
        <v>868</v>
      </c>
      <c r="F1165" s="548">
        <v>50000</v>
      </c>
      <c r="G1165" s="547">
        <f t="shared" si="36"/>
        <v>0</v>
      </c>
      <c r="H1165" s="547">
        <v>0</v>
      </c>
      <c r="I1165" s="547">
        <f t="shared" si="35"/>
        <v>50000</v>
      </c>
      <c r="J1165" s="547"/>
      <c r="K1165" s="547"/>
      <c r="L1165" s="547"/>
      <c r="M1165" s="547"/>
      <c r="N1165" s="547"/>
      <c r="O1165" s="547"/>
      <c r="P1165" s="547"/>
      <c r="Q1165" s="547"/>
      <c r="R1165" s="547"/>
      <c r="S1165" s="547"/>
      <c r="T1165" s="547"/>
      <c r="U1165" s="547"/>
    </row>
    <row r="1166" spans="2:21" x14ac:dyDescent="0.2">
      <c r="B1166" s="374" t="s">
        <v>266</v>
      </c>
      <c r="C1166" s="376" t="s">
        <v>887</v>
      </c>
      <c r="D1166" s="375" t="s">
        <v>297</v>
      </c>
      <c r="E1166" s="376" t="s">
        <v>868</v>
      </c>
      <c r="F1166" s="548">
        <v>1</v>
      </c>
      <c r="G1166" s="547">
        <f t="shared" si="36"/>
        <v>1</v>
      </c>
      <c r="H1166" s="547">
        <v>0</v>
      </c>
      <c r="I1166" s="547">
        <f t="shared" si="35"/>
        <v>1</v>
      </c>
      <c r="J1166" s="547"/>
      <c r="K1166" s="547"/>
      <c r="L1166" s="547"/>
      <c r="M1166" s="547"/>
      <c r="N1166" s="547"/>
      <c r="O1166" s="547"/>
      <c r="P1166" s="547"/>
      <c r="Q1166" s="547"/>
      <c r="R1166" s="547"/>
      <c r="S1166" s="547"/>
      <c r="T1166" s="547"/>
      <c r="U1166" s="547"/>
    </row>
    <row r="1167" spans="2:21" x14ac:dyDescent="0.2">
      <c r="B1167" s="374" t="s">
        <v>266</v>
      </c>
      <c r="C1167" s="376" t="s">
        <v>887</v>
      </c>
      <c r="D1167" s="375" t="s">
        <v>297</v>
      </c>
      <c r="E1167" s="376" t="s">
        <v>868</v>
      </c>
      <c r="F1167" s="548">
        <v>20000</v>
      </c>
      <c r="G1167" s="547">
        <f t="shared" si="36"/>
        <v>0</v>
      </c>
      <c r="H1167" s="547">
        <v>0</v>
      </c>
      <c r="I1167" s="547">
        <f t="shared" ref="I1167:I1230" si="37">F1167-H1167</f>
        <v>20000</v>
      </c>
      <c r="J1167" s="547"/>
      <c r="K1167" s="547"/>
      <c r="L1167" s="547"/>
      <c r="M1167" s="547"/>
      <c r="N1167" s="547"/>
      <c r="O1167" s="547"/>
      <c r="P1167" s="547"/>
      <c r="Q1167" s="547"/>
      <c r="R1167" s="547"/>
      <c r="S1167" s="547"/>
      <c r="T1167" s="547"/>
      <c r="U1167" s="547"/>
    </row>
    <row r="1168" spans="2:21" x14ac:dyDescent="0.2">
      <c r="B1168" s="374" t="s">
        <v>266</v>
      </c>
      <c r="C1168" s="376" t="s">
        <v>887</v>
      </c>
      <c r="D1168" s="375" t="s">
        <v>297</v>
      </c>
      <c r="E1168" s="376" t="s">
        <v>868</v>
      </c>
      <c r="F1168" s="548">
        <v>323338</v>
      </c>
      <c r="G1168" s="547">
        <f t="shared" si="36"/>
        <v>0</v>
      </c>
      <c r="H1168" s="547">
        <v>0</v>
      </c>
      <c r="I1168" s="547">
        <f t="shared" si="37"/>
        <v>323338</v>
      </c>
      <c r="J1168" s="547"/>
      <c r="K1168" s="547"/>
      <c r="L1168" s="547"/>
      <c r="M1168" s="547"/>
      <c r="N1168" s="547"/>
      <c r="O1168" s="547"/>
      <c r="P1168" s="547"/>
      <c r="Q1168" s="547"/>
      <c r="R1168" s="547"/>
      <c r="S1168" s="547"/>
      <c r="T1168" s="547"/>
      <c r="U1168" s="547"/>
    </row>
    <row r="1169" spans="2:21" x14ac:dyDescent="0.2">
      <c r="B1169" s="374" t="s">
        <v>266</v>
      </c>
      <c r="C1169" s="376" t="s">
        <v>887</v>
      </c>
      <c r="D1169" s="375" t="s">
        <v>297</v>
      </c>
      <c r="E1169" s="376" t="s">
        <v>868</v>
      </c>
      <c r="F1169" s="548">
        <v>120000</v>
      </c>
      <c r="G1169" s="547">
        <f t="shared" si="36"/>
        <v>0</v>
      </c>
      <c r="H1169" s="547">
        <v>0</v>
      </c>
      <c r="I1169" s="547">
        <f t="shared" si="37"/>
        <v>120000</v>
      </c>
      <c r="J1169" s="547"/>
      <c r="K1169" s="547"/>
      <c r="L1169" s="547"/>
      <c r="M1169" s="547"/>
      <c r="N1169" s="547"/>
      <c r="O1169" s="547"/>
      <c r="P1169" s="547"/>
      <c r="Q1169" s="547"/>
      <c r="R1169" s="547"/>
      <c r="S1169" s="547"/>
      <c r="T1169" s="547"/>
      <c r="U1169" s="547"/>
    </row>
    <row r="1170" spans="2:21" x14ac:dyDescent="0.2">
      <c r="B1170" s="374" t="s">
        <v>266</v>
      </c>
      <c r="C1170" s="376" t="s">
        <v>887</v>
      </c>
      <c r="D1170" s="375" t="s">
        <v>297</v>
      </c>
      <c r="E1170" s="376" t="s">
        <v>868</v>
      </c>
      <c r="F1170" s="548">
        <v>100000</v>
      </c>
      <c r="G1170" s="547">
        <f t="shared" si="36"/>
        <v>0</v>
      </c>
      <c r="H1170" s="547">
        <v>0</v>
      </c>
      <c r="I1170" s="547">
        <f t="shared" si="37"/>
        <v>100000</v>
      </c>
      <c r="J1170" s="547"/>
      <c r="K1170" s="547"/>
      <c r="L1170" s="547"/>
      <c r="M1170" s="547"/>
      <c r="N1170" s="547"/>
      <c r="O1170" s="547"/>
      <c r="P1170" s="547"/>
      <c r="Q1170" s="547"/>
      <c r="R1170" s="547"/>
      <c r="S1170" s="547"/>
      <c r="T1170" s="547"/>
      <c r="U1170" s="547"/>
    </row>
    <row r="1171" spans="2:21" x14ac:dyDescent="0.2">
      <c r="B1171" s="374" t="s">
        <v>266</v>
      </c>
      <c r="C1171" s="376" t="s">
        <v>887</v>
      </c>
      <c r="D1171" s="375" t="s">
        <v>297</v>
      </c>
      <c r="E1171" s="376" t="s">
        <v>868</v>
      </c>
      <c r="F1171" s="548">
        <v>15000</v>
      </c>
      <c r="G1171" s="547">
        <f t="shared" si="36"/>
        <v>0</v>
      </c>
      <c r="H1171" s="547">
        <v>0</v>
      </c>
      <c r="I1171" s="547">
        <f t="shared" si="37"/>
        <v>15000</v>
      </c>
      <c r="J1171" s="547"/>
      <c r="K1171" s="547"/>
      <c r="L1171" s="547"/>
      <c r="M1171" s="547"/>
      <c r="N1171" s="547"/>
      <c r="O1171" s="547"/>
      <c r="P1171" s="547"/>
      <c r="Q1171" s="547"/>
      <c r="R1171" s="547"/>
      <c r="S1171" s="547"/>
      <c r="T1171" s="547"/>
      <c r="U1171" s="547"/>
    </row>
    <row r="1172" spans="2:21" x14ac:dyDescent="0.2">
      <c r="B1172" s="374" t="s">
        <v>266</v>
      </c>
      <c r="C1172" s="376" t="s">
        <v>887</v>
      </c>
      <c r="D1172" s="375" t="s">
        <v>297</v>
      </c>
      <c r="E1172" s="376" t="s">
        <v>868</v>
      </c>
      <c r="F1172" s="548">
        <v>50000</v>
      </c>
      <c r="G1172" s="547">
        <f t="shared" si="36"/>
        <v>0</v>
      </c>
      <c r="H1172" s="547">
        <v>0</v>
      </c>
      <c r="I1172" s="547">
        <f t="shared" si="37"/>
        <v>50000</v>
      </c>
      <c r="J1172" s="547"/>
      <c r="K1172" s="547"/>
      <c r="L1172" s="547"/>
      <c r="M1172" s="547"/>
      <c r="N1172" s="547"/>
      <c r="O1172" s="547"/>
      <c r="P1172" s="547"/>
      <c r="Q1172" s="547"/>
      <c r="R1172" s="547"/>
      <c r="S1172" s="547"/>
      <c r="T1172" s="547"/>
      <c r="U1172" s="547"/>
    </row>
    <row r="1173" spans="2:21" x14ac:dyDescent="0.2">
      <c r="B1173" s="374" t="s">
        <v>266</v>
      </c>
      <c r="C1173" s="376" t="s">
        <v>887</v>
      </c>
      <c r="D1173" s="375" t="s">
        <v>297</v>
      </c>
      <c r="E1173" s="376" t="s">
        <v>868</v>
      </c>
      <c r="F1173" s="548">
        <v>100000</v>
      </c>
      <c r="G1173" s="547">
        <f t="shared" si="36"/>
        <v>0</v>
      </c>
      <c r="H1173" s="547">
        <v>0</v>
      </c>
      <c r="I1173" s="547">
        <f t="shared" si="37"/>
        <v>100000</v>
      </c>
      <c r="J1173" s="547"/>
      <c r="K1173" s="547"/>
      <c r="L1173" s="547"/>
      <c r="M1173" s="547"/>
      <c r="N1173" s="547"/>
      <c r="O1173" s="547"/>
      <c r="P1173" s="547"/>
      <c r="Q1173" s="547"/>
      <c r="R1173" s="547"/>
      <c r="S1173" s="547"/>
      <c r="T1173" s="547"/>
      <c r="U1173" s="547"/>
    </row>
    <row r="1174" spans="2:21" x14ac:dyDescent="0.2">
      <c r="B1174" s="374" t="s">
        <v>266</v>
      </c>
      <c r="C1174" s="376" t="s">
        <v>888</v>
      </c>
      <c r="D1174" s="375" t="s">
        <v>138</v>
      </c>
      <c r="E1174" s="376" t="s">
        <v>868</v>
      </c>
      <c r="F1174" s="548">
        <v>20000</v>
      </c>
      <c r="G1174" s="547">
        <f t="shared" si="36"/>
        <v>0</v>
      </c>
      <c r="H1174" s="547">
        <v>0</v>
      </c>
      <c r="I1174" s="547">
        <f t="shared" si="37"/>
        <v>20000</v>
      </c>
      <c r="J1174" s="547"/>
      <c r="K1174" s="547"/>
      <c r="L1174" s="547"/>
      <c r="M1174" s="547"/>
      <c r="N1174" s="547"/>
      <c r="O1174" s="547"/>
      <c r="P1174" s="547"/>
      <c r="Q1174" s="547"/>
      <c r="R1174" s="547"/>
      <c r="S1174" s="547"/>
      <c r="T1174" s="547"/>
      <c r="U1174" s="547"/>
    </row>
    <row r="1175" spans="2:21" x14ac:dyDescent="0.2">
      <c r="B1175" s="374" t="s">
        <v>266</v>
      </c>
      <c r="C1175" s="376" t="s">
        <v>889</v>
      </c>
      <c r="D1175" s="375" t="s">
        <v>138</v>
      </c>
      <c r="E1175" s="376" t="s">
        <v>373</v>
      </c>
      <c r="F1175" s="548">
        <v>3256000</v>
      </c>
      <c r="G1175" s="547">
        <f t="shared" si="36"/>
        <v>0</v>
      </c>
      <c r="H1175" s="547">
        <v>0</v>
      </c>
      <c r="I1175" s="547">
        <f t="shared" si="37"/>
        <v>3256000</v>
      </c>
      <c r="J1175" s="547"/>
      <c r="K1175" s="547"/>
      <c r="L1175" s="547"/>
      <c r="M1175" s="547"/>
      <c r="N1175" s="547"/>
      <c r="O1175" s="547"/>
      <c r="P1175" s="547"/>
      <c r="Q1175" s="547"/>
      <c r="R1175" s="547"/>
      <c r="S1175" s="547"/>
      <c r="T1175" s="547"/>
      <c r="U1175" s="547"/>
    </row>
    <row r="1176" spans="2:21" x14ac:dyDescent="0.2">
      <c r="B1176" s="374" t="s">
        <v>266</v>
      </c>
      <c r="C1176" s="376" t="s">
        <v>890</v>
      </c>
      <c r="D1176" s="375" t="s">
        <v>138</v>
      </c>
      <c r="E1176" s="376" t="s">
        <v>293</v>
      </c>
      <c r="F1176" s="548">
        <v>63800000</v>
      </c>
      <c r="G1176" s="547">
        <f t="shared" si="36"/>
        <v>0</v>
      </c>
      <c r="H1176" s="547">
        <v>2100000</v>
      </c>
      <c r="I1176" s="547">
        <f t="shared" si="37"/>
        <v>61700000</v>
      </c>
      <c r="J1176" s="547"/>
      <c r="K1176" s="547"/>
      <c r="L1176" s="547"/>
      <c r="M1176" s="547"/>
      <c r="N1176" s="547"/>
      <c r="O1176" s="547"/>
      <c r="P1176" s="547"/>
      <c r="Q1176" s="547"/>
      <c r="R1176" s="547"/>
      <c r="S1176" s="547"/>
      <c r="T1176" s="547"/>
      <c r="U1176" s="547"/>
    </row>
    <row r="1177" spans="2:21" x14ac:dyDescent="0.2">
      <c r="B1177" s="374" t="s">
        <v>266</v>
      </c>
      <c r="C1177" s="376" t="s">
        <v>891</v>
      </c>
      <c r="D1177" s="375" t="s">
        <v>892</v>
      </c>
      <c r="E1177" s="376" t="s">
        <v>322</v>
      </c>
      <c r="F1177" s="548">
        <v>140000</v>
      </c>
      <c r="G1177" s="547">
        <f t="shared" si="36"/>
        <v>0</v>
      </c>
      <c r="H1177" s="547">
        <v>0</v>
      </c>
      <c r="I1177" s="547">
        <f t="shared" si="37"/>
        <v>140000</v>
      </c>
      <c r="J1177" s="547"/>
      <c r="K1177" s="547"/>
      <c r="L1177" s="547"/>
      <c r="M1177" s="547"/>
      <c r="N1177" s="547"/>
      <c r="O1177" s="547"/>
      <c r="P1177" s="547"/>
      <c r="Q1177" s="547"/>
      <c r="R1177" s="547"/>
      <c r="S1177" s="547"/>
      <c r="T1177" s="547"/>
      <c r="U1177" s="547"/>
    </row>
    <row r="1178" spans="2:21" x14ac:dyDescent="0.2">
      <c r="B1178" s="374" t="s">
        <v>266</v>
      </c>
      <c r="C1178" s="376" t="s">
        <v>893</v>
      </c>
      <c r="D1178" s="375" t="s">
        <v>186</v>
      </c>
      <c r="E1178" s="376" t="s">
        <v>322</v>
      </c>
      <c r="F1178" s="548">
        <v>140000</v>
      </c>
      <c r="G1178" s="547">
        <f t="shared" si="36"/>
        <v>0</v>
      </c>
      <c r="H1178" s="547">
        <v>0</v>
      </c>
      <c r="I1178" s="547">
        <f t="shared" si="37"/>
        <v>140000</v>
      </c>
      <c r="J1178" s="547"/>
      <c r="K1178" s="547"/>
      <c r="L1178" s="547"/>
      <c r="M1178" s="547"/>
      <c r="N1178" s="547"/>
      <c r="O1178" s="547"/>
      <c r="P1178" s="547"/>
      <c r="Q1178" s="547"/>
      <c r="R1178" s="547"/>
      <c r="S1178" s="547"/>
      <c r="T1178" s="547"/>
      <c r="U1178" s="547"/>
    </row>
    <row r="1179" spans="2:21" x14ac:dyDescent="0.2">
      <c r="B1179" s="374" t="s">
        <v>266</v>
      </c>
      <c r="C1179" s="376" t="s">
        <v>894</v>
      </c>
      <c r="D1179" s="375" t="s">
        <v>892</v>
      </c>
      <c r="E1179" s="376" t="s">
        <v>285</v>
      </c>
      <c r="F1179" s="548">
        <v>76667</v>
      </c>
      <c r="G1179" s="547">
        <f t="shared" si="36"/>
        <v>0</v>
      </c>
      <c r="H1179" s="547">
        <v>0</v>
      </c>
      <c r="I1179" s="547">
        <f t="shared" si="37"/>
        <v>76667</v>
      </c>
      <c r="J1179" s="547"/>
      <c r="K1179" s="547"/>
      <c r="L1179" s="547"/>
      <c r="M1179" s="547"/>
      <c r="N1179" s="547"/>
      <c r="O1179" s="547"/>
      <c r="P1179" s="547"/>
      <c r="Q1179" s="547"/>
      <c r="R1179" s="547"/>
      <c r="S1179" s="547"/>
      <c r="T1179" s="547"/>
      <c r="U1179" s="547"/>
    </row>
    <row r="1180" spans="2:21" x14ac:dyDescent="0.2">
      <c r="B1180" s="374" t="s">
        <v>266</v>
      </c>
      <c r="C1180" s="376" t="s">
        <v>895</v>
      </c>
      <c r="D1180" s="375" t="s">
        <v>186</v>
      </c>
      <c r="E1180" s="376" t="s">
        <v>285</v>
      </c>
      <c r="F1180" s="548">
        <v>76667</v>
      </c>
      <c r="G1180" s="547">
        <f t="shared" si="36"/>
        <v>0</v>
      </c>
      <c r="H1180" s="547">
        <v>0</v>
      </c>
      <c r="I1180" s="547">
        <f t="shared" si="37"/>
        <v>76667</v>
      </c>
      <c r="J1180" s="547"/>
      <c r="K1180" s="547"/>
      <c r="L1180" s="547"/>
      <c r="M1180" s="547"/>
      <c r="N1180" s="547"/>
      <c r="O1180" s="547"/>
      <c r="P1180" s="547"/>
      <c r="Q1180" s="547"/>
      <c r="R1180" s="547"/>
      <c r="S1180" s="547"/>
      <c r="T1180" s="547"/>
      <c r="U1180" s="547"/>
    </row>
    <row r="1181" spans="2:21" x14ac:dyDescent="0.2">
      <c r="B1181" s="374" t="s">
        <v>266</v>
      </c>
      <c r="C1181" s="376" t="s">
        <v>896</v>
      </c>
      <c r="D1181" s="375" t="s">
        <v>186</v>
      </c>
      <c r="E1181" s="376" t="s">
        <v>285</v>
      </c>
      <c r="F1181" s="548">
        <v>76667</v>
      </c>
      <c r="G1181" s="547">
        <f t="shared" si="36"/>
        <v>0</v>
      </c>
      <c r="H1181" s="547">
        <v>0</v>
      </c>
      <c r="I1181" s="547">
        <f t="shared" si="37"/>
        <v>76667</v>
      </c>
      <c r="J1181" s="547"/>
      <c r="K1181" s="547"/>
      <c r="L1181" s="547"/>
      <c r="M1181" s="547"/>
      <c r="N1181" s="547"/>
      <c r="O1181" s="547"/>
      <c r="P1181" s="547"/>
      <c r="Q1181" s="547"/>
      <c r="R1181" s="547"/>
      <c r="S1181" s="547"/>
      <c r="T1181" s="547"/>
      <c r="U1181" s="547"/>
    </row>
    <row r="1182" spans="2:21" x14ac:dyDescent="0.2">
      <c r="B1182" s="374" t="s">
        <v>266</v>
      </c>
      <c r="C1182" s="376" t="s">
        <v>896</v>
      </c>
      <c r="D1182" s="375" t="s">
        <v>186</v>
      </c>
      <c r="E1182" s="376" t="s">
        <v>285</v>
      </c>
      <c r="F1182" s="548">
        <v>76667</v>
      </c>
      <c r="G1182" s="547">
        <f t="shared" si="36"/>
        <v>0</v>
      </c>
      <c r="H1182" s="547">
        <v>0</v>
      </c>
      <c r="I1182" s="547">
        <f t="shared" si="37"/>
        <v>76667</v>
      </c>
      <c r="J1182" s="547"/>
      <c r="K1182" s="547"/>
      <c r="L1182" s="547"/>
      <c r="M1182" s="547"/>
      <c r="N1182" s="547"/>
      <c r="O1182" s="547"/>
      <c r="P1182" s="547"/>
      <c r="Q1182" s="547"/>
      <c r="R1182" s="547"/>
      <c r="S1182" s="547"/>
      <c r="T1182" s="547"/>
      <c r="U1182" s="547"/>
    </row>
    <row r="1183" spans="2:21" x14ac:dyDescent="0.2">
      <c r="B1183" s="374" t="s">
        <v>266</v>
      </c>
      <c r="C1183" s="376" t="s">
        <v>897</v>
      </c>
      <c r="D1183" s="375" t="s">
        <v>892</v>
      </c>
      <c r="E1183" s="376" t="s">
        <v>285</v>
      </c>
      <c r="F1183" s="548">
        <v>76667</v>
      </c>
      <c r="G1183" s="547">
        <f t="shared" si="36"/>
        <v>0</v>
      </c>
      <c r="H1183" s="547">
        <v>0</v>
      </c>
      <c r="I1183" s="547">
        <f t="shared" si="37"/>
        <v>76667</v>
      </c>
      <c r="J1183" s="547"/>
      <c r="K1183" s="547"/>
      <c r="L1183" s="547"/>
      <c r="M1183" s="547"/>
      <c r="N1183" s="547"/>
      <c r="O1183" s="547"/>
      <c r="P1183" s="547"/>
      <c r="Q1183" s="547"/>
      <c r="R1183" s="547"/>
      <c r="S1183" s="547"/>
      <c r="T1183" s="547"/>
      <c r="U1183" s="547"/>
    </row>
    <row r="1184" spans="2:21" x14ac:dyDescent="0.2">
      <c r="B1184" s="374" t="s">
        <v>266</v>
      </c>
      <c r="C1184" s="376" t="s">
        <v>897</v>
      </c>
      <c r="D1184" s="375" t="s">
        <v>892</v>
      </c>
      <c r="E1184" s="376" t="s">
        <v>285</v>
      </c>
      <c r="F1184" s="548">
        <v>76667</v>
      </c>
      <c r="G1184" s="547">
        <f t="shared" si="36"/>
        <v>0</v>
      </c>
      <c r="H1184" s="547">
        <v>0</v>
      </c>
      <c r="I1184" s="547">
        <f t="shared" si="37"/>
        <v>76667</v>
      </c>
      <c r="J1184" s="547"/>
      <c r="K1184" s="547"/>
      <c r="L1184" s="547"/>
      <c r="M1184" s="547"/>
      <c r="N1184" s="547"/>
      <c r="O1184" s="547"/>
      <c r="P1184" s="547"/>
      <c r="Q1184" s="547"/>
      <c r="R1184" s="547"/>
      <c r="S1184" s="547"/>
      <c r="T1184" s="547"/>
      <c r="U1184" s="547"/>
    </row>
    <row r="1185" spans="2:21" x14ac:dyDescent="0.2">
      <c r="B1185" s="374" t="s">
        <v>266</v>
      </c>
      <c r="C1185" s="376" t="s">
        <v>898</v>
      </c>
      <c r="D1185" s="375" t="s">
        <v>204</v>
      </c>
      <c r="E1185" s="376" t="s">
        <v>280</v>
      </c>
      <c r="F1185" s="548">
        <v>12500</v>
      </c>
      <c r="G1185" s="547">
        <f t="shared" si="36"/>
        <v>0</v>
      </c>
      <c r="H1185" s="547">
        <v>0</v>
      </c>
      <c r="I1185" s="547">
        <f t="shared" si="37"/>
        <v>12500</v>
      </c>
      <c r="J1185" s="547"/>
      <c r="K1185" s="547"/>
      <c r="L1185" s="547"/>
      <c r="M1185" s="547"/>
      <c r="N1185" s="547"/>
      <c r="O1185" s="547"/>
      <c r="P1185" s="547"/>
      <c r="Q1185" s="547"/>
      <c r="R1185" s="547"/>
      <c r="S1185" s="547"/>
      <c r="T1185" s="547"/>
      <c r="U1185" s="547"/>
    </row>
    <row r="1186" spans="2:21" x14ac:dyDescent="0.2">
      <c r="B1186" s="374" t="s">
        <v>266</v>
      </c>
      <c r="C1186" s="376" t="s">
        <v>899</v>
      </c>
      <c r="D1186" s="375" t="s">
        <v>204</v>
      </c>
      <c r="E1186" s="376" t="s">
        <v>280</v>
      </c>
      <c r="F1186" s="548">
        <v>12500</v>
      </c>
      <c r="G1186" s="547">
        <f t="shared" si="36"/>
        <v>0</v>
      </c>
      <c r="H1186" s="547">
        <v>0</v>
      </c>
      <c r="I1186" s="547">
        <f t="shared" si="37"/>
        <v>12500</v>
      </c>
      <c r="J1186" s="547"/>
      <c r="K1186" s="547"/>
      <c r="L1186" s="547"/>
      <c r="M1186" s="547"/>
      <c r="N1186" s="547"/>
      <c r="O1186" s="547"/>
      <c r="P1186" s="547"/>
      <c r="Q1186" s="547"/>
      <c r="R1186" s="547"/>
      <c r="S1186" s="547"/>
      <c r="T1186" s="547"/>
      <c r="U1186" s="547"/>
    </row>
    <row r="1187" spans="2:21" x14ac:dyDescent="0.2">
      <c r="B1187" s="374" t="s">
        <v>266</v>
      </c>
      <c r="C1187" s="376" t="s">
        <v>900</v>
      </c>
      <c r="D1187" s="375" t="s">
        <v>204</v>
      </c>
      <c r="E1187" s="376" t="s">
        <v>280</v>
      </c>
      <c r="F1187" s="548">
        <v>12500</v>
      </c>
      <c r="G1187" s="547">
        <f t="shared" si="36"/>
        <v>0</v>
      </c>
      <c r="H1187" s="547">
        <v>0</v>
      </c>
      <c r="I1187" s="547">
        <f t="shared" si="37"/>
        <v>12500</v>
      </c>
      <c r="J1187" s="547"/>
      <c r="K1187" s="547"/>
      <c r="L1187" s="547"/>
      <c r="M1187" s="547"/>
      <c r="N1187" s="547"/>
      <c r="O1187" s="547"/>
      <c r="P1187" s="547"/>
      <c r="Q1187" s="547"/>
      <c r="R1187" s="547"/>
      <c r="S1187" s="547"/>
      <c r="T1187" s="547"/>
      <c r="U1187" s="547"/>
    </row>
    <row r="1188" spans="2:21" x14ac:dyDescent="0.2">
      <c r="B1188" s="374" t="s">
        <v>266</v>
      </c>
      <c r="C1188" s="376" t="s">
        <v>901</v>
      </c>
      <c r="D1188" s="375" t="s">
        <v>297</v>
      </c>
      <c r="E1188" s="376" t="s">
        <v>902</v>
      </c>
      <c r="F1188" s="548">
        <v>100000</v>
      </c>
      <c r="G1188" s="547">
        <f t="shared" si="36"/>
        <v>0</v>
      </c>
      <c r="H1188" s="547">
        <v>0</v>
      </c>
      <c r="I1188" s="547">
        <f t="shared" si="37"/>
        <v>100000</v>
      </c>
      <c r="J1188" s="547"/>
      <c r="K1188" s="547"/>
      <c r="L1188" s="547"/>
      <c r="M1188" s="547"/>
      <c r="N1188" s="547"/>
      <c r="O1188" s="547"/>
      <c r="P1188" s="547"/>
      <c r="Q1188" s="547"/>
      <c r="R1188" s="547"/>
      <c r="S1188" s="547"/>
      <c r="T1188" s="547"/>
      <c r="U1188" s="547"/>
    </row>
    <row r="1189" spans="2:21" x14ac:dyDescent="0.2">
      <c r="B1189" s="374" t="s">
        <v>266</v>
      </c>
      <c r="C1189" s="376" t="s">
        <v>903</v>
      </c>
      <c r="D1189" s="375" t="s">
        <v>186</v>
      </c>
      <c r="E1189" s="376" t="s">
        <v>285</v>
      </c>
      <c r="F1189" s="548">
        <v>150000</v>
      </c>
      <c r="G1189" s="547">
        <f t="shared" si="36"/>
        <v>0</v>
      </c>
      <c r="H1189" s="547">
        <v>0</v>
      </c>
      <c r="I1189" s="547">
        <f t="shared" si="37"/>
        <v>150000</v>
      </c>
      <c r="J1189" s="547"/>
      <c r="K1189" s="547"/>
      <c r="L1189" s="547"/>
      <c r="M1189" s="547"/>
      <c r="N1189" s="547"/>
      <c r="O1189" s="547"/>
      <c r="P1189" s="547"/>
      <c r="Q1189" s="547"/>
      <c r="R1189" s="547"/>
      <c r="S1189" s="547"/>
      <c r="T1189" s="547"/>
      <c r="U1189" s="547"/>
    </row>
    <row r="1190" spans="2:21" x14ac:dyDescent="0.2">
      <c r="B1190" s="374" t="s">
        <v>266</v>
      </c>
      <c r="C1190" s="376" t="s">
        <v>903</v>
      </c>
      <c r="D1190" s="375" t="s">
        <v>186</v>
      </c>
      <c r="E1190" s="376" t="s">
        <v>285</v>
      </c>
      <c r="F1190" s="548">
        <v>300000</v>
      </c>
      <c r="G1190" s="547">
        <f t="shared" si="36"/>
        <v>0</v>
      </c>
      <c r="H1190" s="547">
        <v>0</v>
      </c>
      <c r="I1190" s="547">
        <f t="shared" si="37"/>
        <v>300000</v>
      </c>
      <c r="J1190" s="547"/>
      <c r="K1190" s="547"/>
      <c r="L1190" s="547"/>
      <c r="M1190" s="547"/>
      <c r="N1190" s="547"/>
      <c r="O1190" s="547"/>
      <c r="P1190" s="547"/>
      <c r="Q1190" s="547"/>
      <c r="R1190" s="547"/>
      <c r="S1190" s="547"/>
      <c r="T1190" s="547"/>
      <c r="U1190" s="547"/>
    </row>
    <row r="1191" spans="2:21" x14ac:dyDescent="0.2">
      <c r="B1191" s="374" t="s">
        <v>266</v>
      </c>
      <c r="C1191" s="376" t="s">
        <v>904</v>
      </c>
      <c r="D1191" s="375" t="s">
        <v>864</v>
      </c>
      <c r="E1191" s="376" t="s">
        <v>285</v>
      </c>
      <c r="F1191" s="548">
        <v>100000</v>
      </c>
      <c r="G1191" s="547">
        <f t="shared" si="36"/>
        <v>0</v>
      </c>
      <c r="H1191" s="547">
        <v>0</v>
      </c>
      <c r="I1191" s="547">
        <f t="shared" si="37"/>
        <v>100000</v>
      </c>
      <c r="J1191" s="547"/>
      <c r="K1191" s="547"/>
      <c r="L1191" s="547"/>
      <c r="M1191" s="547"/>
      <c r="N1191" s="547"/>
      <c r="O1191" s="547"/>
      <c r="P1191" s="547"/>
      <c r="Q1191" s="547"/>
      <c r="R1191" s="547"/>
      <c r="S1191" s="547"/>
      <c r="T1191" s="547"/>
      <c r="U1191" s="547"/>
    </row>
    <row r="1192" spans="2:21" x14ac:dyDescent="0.2">
      <c r="B1192" s="374" t="s">
        <v>266</v>
      </c>
      <c r="C1192" s="376" t="s">
        <v>904</v>
      </c>
      <c r="D1192" s="375" t="s">
        <v>864</v>
      </c>
      <c r="E1192" s="376" t="s">
        <v>285</v>
      </c>
      <c r="F1192" s="548">
        <v>50000</v>
      </c>
      <c r="G1192" s="547">
        <f t="shared" si="36"/>
        <v>0</v>
      </c>
      <c r="H1192" s="547">
        <v>0</v>
      </c>
      <c r="I1192" s="547">
        <f t="shared" si="37"/>
        <v>50000</v>
      </c>
      <c r="J1192" s="547"/>
      <c r="K1192" s="547"/>
      <c r="L1192" s="547"/>
      <c r="M1192" s="547"/>
      <c r="N1192" s="547"/>
      <c r="O1192" s="547"/>
      <c r="P1192" s="547"/>
      <c r="Q1192" s="547"/>
      <c r="R1192" s="547"/>
      <c r="S1192" s="547"/>
      <c r="T1192" s="547"/>
      <c r="U1192" s="547"/>
    </row>
    <row r="1193" spans="2:21" x14ac:dyDescent="0.2">
      <c r="B1193" s="374" t="s">
        <v>266</v>
      </c>
      <c r="C1193" s="376" t="s">
        <v>905</v>
      </c>
      <c r="D1193" s="375" t="s">
        <v>892</v>
      </c>
      <c r="E1193" s="376" t="s">
        <v>285</v>
      </c>
      <c r="F1193" s="548">
        <v>10000</v>
      </c>
      <c r="G1193" s="547">
        <f t="shared" si="36"/>
        <v>0</v>
      </c>
      <c r="H1193" s="547">
        <v>0</v>
      </c>
      <c r="I1193" s="547">
        <f t="shared" si="37"/>
        <v>10000</v>
      </c>
      <c r="J1193" s="547"/>
      <c r="K1193" s="547"/>
      <c r="L1193" s="547"/>
      <c r="M1193" s="547"/>
      <c r="N1193" s="547"/>
      <c r="O1193" s="547"/>
      <c r="P1193" s="547"/>
      <c r="Q1193" s="547"/>
      <c r="R1193" s="547"/>
      <c r="S1193" s="547"/>
      <c r="T1193" s="547"/>
      <c r="U1193" s="547"/>
    </row>
    <row r="1194" spans="2:21" x14ac:dyDescent="0.2">
      <c r="B1194" s="374" t="s">
        <v>266</v>
      </c>
      <c r="C1194" s="376" t="s">
        <v>906</v>
      </c>
      <c r="D1194" s="375" t="s">
        <v>892</v>
      </c>
      <c r="E1194" s="376" t="s">
        <v>285</v>
      </c>
      <c r="F1194" s="548">
        <v>50000</v>
      </c>
      <c r="G1194" s="547">
        <f t="shared" si="36"/>
        <v>0</v>
      </c>
      <c r="H1194" s="547">
        <v>0</v>
      </c>
      <c r="I1194" s="547">
        <f t="shared" si="37"/>
        <v>50000</v>
      </c>
      <c r="J1194" s="547"/>
      <c r="K1194" s="547"/>
      <c r="L1194" s="547"/>
      <c r="M1194" s="547"/>
      <c r="N1194" s="547"/>
      <c r="O1194" s="547"/>
      <c r="P1194" s="547"/>
      <c r="Q1194" s="547"/>
      <c r="R1194" s="547"/>
      <c r="S1194" s="547"/>
      <c r="T1194" s="547"/>
      <c r="U1194" s="547"/>
    </row>
    <row r="1195" spans="2:21" x14ac:dyDescent="0.2">
      <c r="B1195" s="374" t="s">
        <v>266</v>
      </c>
      <c r="C1195" s="376" t="s">
        <v>906</v>
      </c>
      <c r="D1195" s="375" t="s">
        <v>892</v>
      </c>
      <c r="E1195" s="376" t="s">
        <v>285</v>
      </c>
      <c r="F1195" s="548">
        <v>1</v>
      </c>
      <c r="G1195" s="547">
        <f t="shared" si="36"/>
        <v>1</v>
      </c>
      <c r="H1195" s="547">
        <v>0</v>
      </c>
      <c r="I1195" s="547">
        <f t="shared" si="37"/>
        <v>1</v>
      </c>
      <c r="J1195" s="547"/>
      <c r="K1195" s="547"/>
      <c r="L1195" s="547"/>
      <c r="M1195" s="547"/>
      <c r="N1195" s="547"/>
      <c r="O1195" s="547"/>
      <c r="P1195" s="547"/>
      <c r="Q1195" s="547"/>
      <c r="R1195" s="547"/>
      <c r="S1195" s="547"/>
      <c r="T1195" s="547"/>
      <c r="U1195" s="547"/>
    </row>
    <row r="1196" spans="2:21" x14ac:dyDescent="0.2">
      <c r="B1196" s="374" t="s">
        <v>266</v>
      </c>
      <c r="C1196" s="376" t="s">
        <v>907</v>
      </c>
      <c r="D1196" s="375" t="s">
        <v>186</v>
      </c>
      <c r="E1196" s="376" t="s">
        <v>285</v>
      </c>
      <c r="F1196" s="548">
        <v>150000</v>
      </c>
      <c r="G1196" s="547">
        <f t="shared" ref="G1196:G1259" si="38">IF(F1196&lt;1000,F1196,F1196*$BC$44)</f>
        <v>0</v>
      </c>
      <c r="H1196" s="547">
        <v>0</v>
      </c>
      <c r="I1196" s="547">
        <f t="shared" si="37"/>
        <v>150000</v>
      </c>
      <c r="J1196" s="547"/>
      <c r="K1196" s="547"/>
      <c r="L1196" s="547"/>
      <c r="M1196" s="547"/>
      <c r="N1196" s="547"/>
      <c r="O1196" s="547"/>
      <c r="P1196" s="547"/>
      <c r="Q1196" s="547"/>
      <c r="R1196" s="547"/>
      <c r="S1196" s="547"/>
      <c r="T1196" s="547"/>
      <c r="U1196" s="547"/>
    </row>
    <row r="1197" spans="2:21" x14ac:dyDescent="0.2">
      <c r="B1197" s="374" t="s">
        <v>266</v>
      </c>
      <c r="C1197" s="376" t="s">
        <v>907</v>
      </c>
      <c r="D1197" s="375" t="s">
        <v>186</v>
      </c>
      <c r="E1197" s="376" t="s">
        <v>285</v>
      </c>
      <c r="F1197" s="548">
        <v>150000</v>
      </c>
      <c r="G1197" s="547">
        <f t="shared" si="38"/>
        <v>0</v>
      </c>
      <c r="H1197" s="547">
        <v>0</v>
      </c>
      <c r="I1197" s="547">
        <f t="shared" si="37"/>
        <v>150000</v>
      </c>
      <c r="J1197" s="547"/>
      <c r="K1197" s="547"/>
      <c r="L1197" s="547"/>
      <c r="M1197" s="547"/>
      <c r="N1197" s="547"/>
      <c r="O1197" s="547"/>
      <c r="P1197" s="547"/>
      <c r="Q1197" s="547"/>
      <c r="R1197" s="547"/>
      <c r="S1197" s="547"/>
      <c r="T1197" s="547"/>
      <c r="U1197" s="547"/>
    </row>
    <row r="1198" spans="2:21" x14ac:dyDescent="0.2">
      <c r="B1198" s="374" t="s">
        <v>266</v>
      </c>
      <c r="C1198" s="376" t="s">
        <v>908</v>
      </c>
      <c r="D1198" s="375" t="s">
        <v>864</v>
      </c>
      <c r="E1198" s="376" t="s">
        <v>285</v>
      </c>
      <c r="F1198" s="548">
        <v>100000</v>
      </c>
      <c r="G1198" s="547">
        <f t="shared" si="38"/>
        <v>0</v>
      </c>
      <c r="H1198" s="547">
        <v>0</v>
      </c>
      <c r="I1198" s="547">
        <f t="shared" si="37"/>
        <v>100000</v>
      </c>
      <c r="J1198" s="547"/>
      <c r="K1198" s="547"/>
      <c r="L1198" s="547"/>
      <c r="M1198" s="547"/>
      <c r="N1198" s="547"/>
      <c r="O1198" s="547"/>
      <c r="P1198" s="547"/>
      <c r="Q1198" s="547"/>
      <c r="R1198" s="547"/>
      <c r="S1198" s="547"/>
      <c r="T1198" s="547"/>
      <c r="U1198" s="547"/>
    </row>
    <row r="1199" spans="2:21" x14ac:dyDescent="0.2">
      <c r="B1199" s="374" t="s">
        <v>266</v>
      </c>
      <c r="C1199" s="376" t="s">
        <v>908</v>
      </c>
      <c r="D1199" s="375" t="s">
        <v>864</v>
      </c>
      <c r="E1199" s="376" t="s">
        <v>285</v>
      </c>
      <c r="F1199" s="548">
        <v>50000</v>
      </c>
      <c r="G1199" s="547">
        <f t="shared" si="38"/>
        <v>0</v>
      </c>
      <c r="H1199" s="547">
        <v>0</v>
      </c>
      <c r="I1199" s="547">
        <f t="shared" si="37"/>
        <v>50000</v>
      </c>
      <c r="J1199" s="547"/>
      <c r="K1199" s="547"/>
      <c r="L1199" s="547"/>
      <c r="M1199" s="547"/>
      <c r="N1199" s="547"/>
      <c r="O1199" s="547"/>
      <c r="P1199" s="547"/>
      <c r="Q1199" s="547"/>
      <c r="R1199" s="547"/>
      <c r="S1199" s="547"/>
      <c r="T1199" s="547"/>
      <c r="U1199" s="547"/>
    </row>
    <row r="1200" spans="2:21" x14ac:dyDescent="0.2">
      <c r="B1200" s="374" t="s">
        <v>266</v>
      </c>
      <c r="C1200" s="376" t="s">
        <v>908</v>
      </c>
      <c r="D1200" s="375" t="s">
        <v>864</v>
      </c>
      <c r="E1200" s="376" t="s">
        <v>285</v>
      </c>
      <c r="F1200" s="548">
        <v>1</v>
      </c>
      <c r="G1200" s="547">
        <f t="shared" si="38"/>
        <v>1</v>
      </c>
      <c r="H1200" s="547">
        <v>0</v>
      </c>
      <c r="I1200" s="547">
        <f t="shared" si="37"/>
        <v>1</v>
      </c>
      <c r="J1200" s="547"/>
      <c r="K1200" s="547"/>
      <c r="L1200" s="547"/>
      <c r="M1200" s="547"/>
      <c r="N1200" s="547"/>
      <c r="O1200" s="547"/>
      <c r="P1200" s="547"/>
      <c r="Q1200" s="547"/>
      <c r="R1200" s="547"/>
      <c r="S1200" s="547"/>
      <c r="T1200" s="547"/>
      <c r="U1200" s="547"/>
    </row>
    <row r="1201" spans="2:21" x14ac:dyDescent="0.2">
      <c r="B1201" s="374" t="s">
        <v>266</v>
      </c>
      <c r="C1201" s="376" t="s">
        <v>908</v>
      </c>
      <c r="D1201" s="375" t="s">
        <v>864</v>
      </c>
      <c r="E1201" s="376" t="s">
        <v>285</v>
      </c>
      <c r="F1201" s="548">
        <v>1</v>
      </c>
      <c r="G1201" s="547">
        <f t="shared" si="38"/>
        <v>1</v>
      </c>
      <c r="H1201" s="547">
        <v>0</v>
      </c>
      <c r="I1201" s="547">
        <f t="shared" si="37"/>
        <v>1</v>
      </c>
      <c r="J1201" s="547"/>
      <c r="K1201" s="547"/>
      <c r="L1201" s="547"/>
      <c r="M1201" s="547"/>
      <c r="N1201" s="547"/>
      <c r="O1201" s="547"/>
      <c r="P1201" s="547"/>
      <c r="Q1201" s="547"/>
      <c r="R1201" s="547"/>
      <c r="S1201" s="547"/>
      <c r="T1201" s="547"/>
      <c r="U1201" s="547"/>
    </row>
    <row r="1202" spans="2:21" x14ac:dyDescent="0.2">
      <c r="B1202" s="374" t="s">
        <v>266</v>
      </c>
      <c r="C1202" s="376" t="s">
        <v>909</v>
      </c>
      <c r="D1202" s="375" t="s">
        <v>864</v>
      </c>
      <c r="E1202" s="376" t="s">
        <v>902</v>
      </c>
      <c r="F1202" s="548">
        <v>60800</v>
      </c>
      <c r="G1202" s="547">
        <f t="shared" si="38"/>
        <v>0</v>
      </c>
      <c r="H1202" s="547">
        <v>0</v>
      </c>
      <c r="I1202" s="547">
        <f t="shared" si="37"/>
        <v>60800</v>
      </c>
      <c r="J1202" s="547"/>
      <c r="K1202" s="547"/>
      <c r="L1202" s="547"/>
      <c r="M1202" s="547"/>
      <c r="N1202" s="547"/>
      <c r="O1202" s="547"/>
      <c r="P1202" s="547"/>
      <c r="Q1202" s="547"/>
      <c r="R1202" s="547"/>
      <c r="S1202" s="547"/>
      <c r="T1202" s="547"/>
      <c r="U1202" s="547"/>
    </row>
    <row r="1203" spans="2:21" x14ac:dyDescent="0.2">
      <c r="B1203" s="374" t="s">
        <v>266</v>
      </c>
      <c r="C1203" s="376" t="s">
        <v>909</v>
      </c>
      <c r="D1203" s="375" t="s">
        <v>864</v>
      </c>
      <c r="E1203" s="376" t="s">
        <v>902</v>
      </c>
      <c r="F1203" s="548">
        <v>91200</v>
      </c>
      <c r="G1203" s="547">
        <f t="shared" si="38"/>
        <v>0</v>
      </c>
      <c r="H1203" s="547">
        <v>0</v>
      </c>
      <c r="I1203" s="547">
        <f t="shared" si="37"/>
        <v>91200</v>
      </c>
      <c r="J1203" s="547"/>
      <c r="K1203" s="547"/>
      <c r="L1203" s="547"/>
      <c r="M1203" s="547"/>
      <c r="N1203" s="547"/>
      <c r="O1203" s="547"/>
      <c r="P1203" s="547"/>
      <c r="Q1203" s="547"/>
      <c r="R1203" s="547"/>
      <c r="S1203" s="547"/>
      <c r="T1203" s="547"/>
      <c r="U1203" s="547"/>
    </row>
    <row r="1204" spans="2:21" x14ac:dyDescent="0.2">
      <c r="B1204" s="374" t="s">
        <v>266</v>
      </c>
      <c r="C1204" s="376" t="s">
        <v>909</v>
      </c>
      <c r="D1204" s="375" t="s">
        <v>864</v>
      </c>
      <c r="E1204" s="376" t="s">
        <v>902</v>
      </c>
      <c r="F1204" s="548">
        <v>91200</v>
      </c>
      <c r="G1204" s="547">
        <f t="shared" si="38"/>
        <v>0</v>
      </c>
      <c r="H1204" s="547">
        <v>0</v>
      </c>
      <c r="I1204" s="547">
        <f t="shared" si="37"/>
        <v>91200</v>
      </c>
      <c r="J1204" s="547"/>
      <c r="K1204" s="547"/>
      <c r="L1204" s="547"/>
      <c r="M1204" s="547"/>
      <c r="N1204" s="547"/>
      <c r="O1204" s="547"/>
      <c r="P1204" s="547"/>
      <c r="Q1204" s="547"/>
      <c r="R1204" s="547"/>
      <c r="S1204" s="547"/>
      <c r="T1204" s="547"/>
      <c r="U1204" s="547"/>
    </row>
    <row r="1205" spans="2:21" x14ac:dyDescent="0.2">
      <c r="B1205" s="374" t="s">
        <v>266</v>
      </c>
      <c r="C1205" s="376" t="s">
        <v>909</v>
      </c>
      <c r="D1205" s="375" t="s">
        <v>864</v>
      </c>
      <c r="E1205" s="376" t="s">
        <v>902</v>
      </c>
      <c r="F1205" s="548">
        <v>152000</v>
      </c>
      <c r="G1205" s="547">
        <f t="shared" si="38"/>
        <v>0</v>
      </c>
      <c r="H1205" s="547">
        <v>0</v>
      </c>
      <c r="I1205" s="547">
        <f t="shared" si="37"/>
        <v>152000</v>
      </c>
      <c r="J1205" s="547"/>
      <c r="K1205" s="547"/>
      <c r="L1205" s="547"/>
      <c r="M1205" s="547"/>
      <c r="N1205" s="547"/>
      <c r="O1205" s="547"/>
      <c r="P1205" s="547"/>
      <c r="Q1205" s="547"/>
      <c r="R1205" s="547"/>
      <c r="S1205" s="547"/>
      <c r="T1205" s="547"/>
      <c r="U1205" s="547"/>
    </row>
    <row r="1206" spans="2:21" x14ac:dyDescent="0.2">
      <c r="B1206" s="374" t="s">
        <v>266</v>
      </c>
      <c r="C1206" s="376" t="s">
        <v>909</v>
      </c>
      <c r="D1206" s="375" t="s">
        <v>864</v>
      </c>
      <c r="E1206" s="376" t="s">
        <v>902</v>
      </c>
      <c r="F1206" s="548">
        <v>167200</v>
      </c>
      <c r="G1206" s="547">
        <f t="shared" si="38"/>
        <v>0</v>
      </c>
      <c r="H1206" s="547">
        <v>0</v>
      </c>
      <c r="I1206" s="547">
        <f t="shared" si="37"/>
        <v>167200</v>
      </c>
      <c r="J1206" s="547"/>
      <c r="K1206" s="547"/>
      <c r="L1206" s="547"/>
      <c r="M1206" s="547"/>
      <c r="N1206" s="547"/>
      <c r="O1206" s="547"/>
      <c r="P1206" s="547"/>
      <c r="Q1206" s="547"/>
      <c r="R1206" s="547"/>
      <c r="S1206" s="547"/>
      <c r="T1206" s="547"/>
      <c r="U1206" s="547"/>
    </row>
    <row r="1207" spans="2:21" x14ac:dyDescent="0.2">
      <c r="B1207" s="374" t="s">
        <v>266</v>
      </c>
      <c r="C1207" s="376" t="s">
        <v>909</v>
      </c>
      <c r="D1207" s="375" t="s">
        <v>864</v>
      </c>
      <c r="E1207" s="376" t="s">
        <v>902</v>
      </c>
      <c r="F1207" s="548">
        <v>167200</v>
      </c>
      <c r="G1207" s="547">
        <f t="shared" si="38"/>
        <v>0</v>
      </c>
      <c r="H1207" s="547">
        <v>0</v>
      </c>
      <c r="I1207" s="547">
        <f t="shared" si="37"/>
        <v>167200</v>
      </c>
      <c r="J1207" s="547"/>
      <c r="K1207" s="547"/>
      <c r="L1207" s="547"/>
      <c r="M1207" s="547"/>
      <c r="N1207" s="547"/>
      <c r="O1207" s="547"/>
      <c r="P1207" s="547"/>
      <c r="Q1207" s="547"/>
      <c r="R1207" s="547"/>
      <c r="S1207" s="547"/>
      <c r="T1207" s="547"/>
      <c r="U1207" s="547"/>
    </row>
    <row r="1208" spans="2:21" x14ac:dyDescent="0.2">
      <c r="B1208" s="374" t="s">
        <v>266</v>
      </c>
      <c r="C1208" s="376" t="s">
        <v>909</v>
      </c>
      <c r="D1208" s="375" t="s">
        <v>864</v>
      </c>
      <c r="E1208" s="376" t="s">
        <v>902</v>
      </c>
      <c r="F1208" s="548">
        <v>182400</v>
      </c>
      <c r="G1208" s="547">
        <f t="shared" si="38"/>
        <v>0</v>
      </c>
      <c r="H1208" s="547">
        <v>0</v>
      </c>
      <c r="I1208" s="547">
        <f t="shared" si="37"/>
        <v>182400</v>
      </c>
      <c r="J1208" s="547"/>
      <c r="K1208" s="547"/>
      <c r="L1208" s="547"/>
      <c r="M1208" s="547"/>
      <c r="N1208" s="547"/>
      <c r="O1208" s="547"/>
      <c r="P1208" s="547"/>
      <c r="Q1208" s="547"/>
      <c r="R1208" s="547"/>
      <c r="S1208" s="547"/>
      <c r="T1208" s="547"/>
      <c r="U1208" s="547"/>
    </row>
    <row r="1209" spans="2:21" x14ac:dyDescent="0.2">
      <c r="B1209" s="374" t="s">
        <v>266</v>
      </c>
      <c r="C1209" s="376" t="s">
        <v>909</v>
      </c>
      <c r="D1209" s="375" t="s">
        <v>864</v>
      </c>
      <c r="E1209" s="376" t="s">
        <v>902</v>
      </c>
      <c r="F1209" s="548">
        <v>197600</v>
      </c>
      <c r="G1209" s="547">
        <f t="shared" si="38"/>
        <v>0</v>
      </c>
      <c r="H1209" s="547">
        <v>0</v>
      </c>
      <c r="I1209" s="547">
        <f t="shared" si="37"/>
        <v>197600</v>
      </c>
      <c r="J1209" s="547"/>
      <c r="K1209" s="547"/>
      <c r="L1209" s="547"/>
      <c r="M1209" s="547"/>
      <c r="N1209" s="547"/>
      <c r="O1209" s="547"/>
      <c r="P1209" s="547"/>
      <c r="Q1209" s="547"/>
      <c r="R1209" s="547"/>
      <c r="S1209" s="547"/>
      <c r="T1209" s="547"/>
      <c r="U1209" s="547"/>
    </row>
    <row r="1210" spans="2:21" x14ac:dyDescent="0.2">
      <c r="B1210" s="374" t="s">
        <v>266</v>
      </c>
      <c r="C1210" s="376" t="s">
        <v>909</v>
      </c>
      <c r="D1210" s="375" t="s">
        <v>864</v>
      </c>
      <c r="E1210" s="376" t="s">
        <v>902</v>
      </c>
      <c r="F1210" s="548">
        <v>1</v>
      </c>
      <c r="G1210" s="547">
        <f t="shared" si="38"/>
        <v>1</v>
      </c>
      <c r="H1210" s="547">
        <v>0</v>
      </c>
      <c r="I1210" s="547">
        <f t="shared" si="37"/>
        <v>1</v>
      </c>
      <c r="J1210" s="547"/>
      <c r="K1210" s="547"/>
      <c r="L1210" s="547"/>
      <c r="M1210" s="547"/>
      <c r="N1210" s="547"/>
      <c r="O1210" s="547"/>
      <c r="P1210" s="547"/>
      <c r="Q1210" s="547"/>
      <c r="R1210" s="547"/>
      <c r="S1210" s="547"/>
      <c r="T1210" s="547"/>
      <c r="U1210" s="547"/>
    </row>
    <row r="1211" spans="2:21" x14ac:dyDescent="0.2">
      <c r="B1211" s="374" t="s">
        <v>266</v>
      </c>
      <c r="C1211" s="376" t="s">
        <v>909</v>
      </c>
      <c r="D1211" s="375" t="s">
        <v>864</v>
      </c>
      <c r="E1211" s="376" t="s">
        <v>902</v>
      </c>
      <c r="F1211" s="548">
        <v>1</v>
      </c>
      <c r="G1211" s="547">
        <f t="shared" si="38"/>
        <v>1</v>
      </c>
      <c r="H1211" s="547">
        <v>0</v>
      </c>
      <c r="I1211" s="547">
        <f t="shared" si="37"/>
        <v>1</v>
      </c>
      <c r="J1211" s="547"/>
      <c r="K1211" s="547"/>
      <c r="L1211" s="547"/>
      <c r="M1211" s="547"/>
      <c r="N1211" s="547"/>
      <c r="O1211" s="547"/>
      <c r="P1211" s="547"/>
      <c r="Q1211" s="547"/>
      <c r="R1211" s="547"/>
      <c r="S1211" s="547"/>
      <c r="T1211" s="547"/>
      <c r="U1211" s="547"/>
    </row>
    <row r="1212" spans="2:21" x14ac:dyDescent="0.2">
      <c r="B1212" s="374" t="s">
        <v>266</v>
      </c>
      <c r="C1212" s="376" t="s">
        <v>909</v>
      </c>
      <c r="D1212" s="375" t="s">
        <v>864</v>
      </c>
      <c r="E1212" s="376" t="s">
        <v>902</v>
      </c>
      <c r="F1212" s="548">
        <v>91200</v>
      </c>
      <c r="G1212" s="547">
        <f t="shared" si="38"/>
        <v>0</v>
      </c>
      <c r="H1212" s="547">
        <v>0</v>
      </c>
      <c r="I1212" s="547">
        <f t="shared" si="37"/>
        <v>91200</v>
      </c>
      <c r="J1212" s="547"/>
      <c r="K1212" s="547"/>
      <c r="L1212" s="547"/>
      <c r="M1212" s="547"/>
      <c r="N1212" s="547"/>
      <c r="O1212" s="547"/>
      <c r="P1212" s="547"/>
      <c r="Q1212" s="547"/>
      <c r="R1212" s="547"/>
      <c r="S1212" s="547"/>
      <c r="T1212" s="547"/>
      <c r="U1212" s="547"/>
    </row>
    <row r="1213" spans="2:21" x14ac:dyDescent="0.2">
      <c r="B1213" s="374" t="s">
        <v>266</v>
      </c>
      <c r="C1213" s="376" t="s">
        <v>909</v>
      </c>
      <c r="D1213" s="375" t="s">
        <v>864</v>
      </c>
      <c r="E1213" s="376" t="s">
        <v>902</v>
      </c>
      <c r="F1213" s="548">
        <v>121600</v>
      </c>
      <c r="G1213" s="547">
        <f t="shared" si="38"/>
        <v>0</v>
      </c>
      <c r="H1213" s="547">
        <v>0</v>
      </c>
      <c r="I1213" s="547">
        <f t="shared" si="37"/>
        <v>121600</v>
      </c>
      <c r="J1213" s="547"/>
      <c r="K1213" s="547"/>
      <c r="L1213" s="547"/>
      <c r="M1213" s="547"/>
      <c r="N1213" s="547"/>
      <c r="O1213" s="547"/>
      <c r="P1213" s="547"/>
      <c r="Q1213" s="547"/>
      <c r="R1213" s="547"/>
      <c r="S1213" s="547"/>
      <c r="T1213" s="547"/>
      <c r="U1213" s="547"/>
    </row>
    <row r="1214" spans="2:21" x14ac:dyDescent="0.2">
      <c r="B1214" s="374" t="s">
        <v>266</v>
      </c>
      <c r="C1214" s="376" t="s">
        <v>909</v>
      </c>
      <c r="D1214" s="375" t="s">
        <v>864</v>
      </c>
      <c r="E1214" s="376" t="s">
        <v>902</v>
      </c>
      <c r="F1214" s="548">
        <v>1</v>
      </c>
      <c r="G1214" s="547">
        <f t="shared" si="38"/>
        <v>1</v>
      </c>
      <c r="H1214" s="547">
        <v>0</v>
      </c>
      <c r="I1214" s="547">
        <f t="shared" si="37"/>
        <v>1</v>
      </c>
      <c r="J1214" s="547"/>
      <c r="K1214" s="547"/>
      <c r="L1214" s="547"/>
      <c r="M1214" s="547"/>
      <c r="N1214" s="547"/>
      <c r="O1214" s="547"/>
      <c r="P1214" s="547"/>
      <c r="Q1214" s="547"/>
      <c r="R1214" s="547"/>
      <c r="S1214" s="547"/>
      <c r="T1214" s="547"/>
      <c r="U1214" s="547"/>
    </row>
    <row r="1215" spans="2:21" x14ac:dyDescent="0.2">
      <c r="B1215" s="374" t="s">
        <v>266</v>
      </c>
      <c r="C1215" s="376" t="s">
        <v>909</v>
      </c>
      <c r="D1215" s="375" t="s">
        <v>864</v>
      </c>
      <c r="E1215" s="376" t="s">
        <v>902</v>
      </c>
      <c r="F1215" s="548">
        <v>182400</v>
      </c>
      <c r="G1215" s="547">
        <f t="shared" si="38"/>
        <v>0</v>
      </c>
      <c r="H1215" s="547">
        <v>0</v>
      </c>
      <c r="I1215" s="547">
        <f t="shared" si="37"/>
        <v>182400</v>
      </c>
      <c r="J1215" s="547"/>
      <c r="K1215" s="547"/>
      <c r="L1215" s="547"/>
      <c r="M1215" s="547"/>
      <c r="N1215" s="547"/>
      <c r="O1215" s="547"/>
      <c r="P1215" s="547"/>
      <c r="Q1215" s="547"/>
      <c r="R1215" s="547"/>
      <c r="S1215" s="547"/>
      <c r="T1215" s="547"/>
      <c r="U1215" s="547"/>
    </row>
    <row r="1216" spans="2:21" x14ac:dyDescent="0.2">
      <c r="B1216" s="374" t="s">
        <v>266</v>
      </c>
      <c r="C1216" s="376" t="s">
        <v>909</v>
      </c>
      <c r="D1216" s="375" t="s">
        <v>864</v>
      </c>
      <c r="E1216" s="376" t="s">
        <v>902</v>
      </c>
      <c r="F1216" s="548">
        <v>1</v>
      </c>
      <c r="G1216" s="547">
        <f t="shared" si="38"/>
        <v>1</v>
      </c>
      <c r="H1216" s="547">
        <v>0</v>
      </c>
      <c r="I1216" s="547">
        <f t="shared" si="37"/>
        <v>1</v>
      </c>
      <c r="J1216" s="547"/>
      <c r="K1216" s="547"/>
      <c r="L1216" s="547"/>
      <c r="M1216" s="547"/>
      <c r="N1216" s="547"/>
      <c r="O1216" s="547"/>
      <c r="P1216" s="547"/>
      <c r="Q1216" s="547"/>
      <c r="R1216" s="547"/>
      <c r="S1216" s="547"/>
      <c r="T1216" s="547"/>
      <c r="U1216" s="547"/>
    </row>
    <row r="1217" spans="2:21" x14ac:dyDescent="0.2">
      <c r="B1217" s="374" t="s">
        <v>266</v>
      </c>
      <c r="C1217" s="376" t="s">
        <v>909</v>
      </c>
      <c r="D1217" s="375" t="s">
        <v>864</v>
      </c>
      <c r="E1217" s="376" t="s">
        <v>902</v>
      </c>
      <c r="F1217" s="548">
        <v>1</v>
      </c>
      <c r="G1217" s="547">
        <f t="shared" si="38"/>
        <v>1</v>
      </c>
      <c r="H1217" s="547">
        <v>0</v>
      </c>
      <c r="I1217" s="547">
        <f t="shared" si="37"/>
        <v>1</v>
      </c>
      <c r="J1217" s="547"/>
      <c r="K1217" s="547"/>
      <c r="L1217" s="547"/>
      <c r="M1217" s="547"/>
      <c r="N1217" s="547"/>
      <c r="O1217" s="547"/>
      <c r="P1217" s="547"/>
      <c r="Q1217" s="547"/>
      <c r="R1217" s="547"/>
      <c r="S1217" s="547"/>
      <c r="T1217" s="547"/>
      <c r="U1217" s="547"/>
    </row>
    <row r="1218" spans="2:21" x14ac:dyDescent="0.2">
      <c r="B1218" s="374" t="s">
        <v>266</v>
      </c>
      <c r="C1218" s="376" t="s">
        <v>909</v>
      </c>
      <c r="D1218" s="375" t="s">
        <v>864</v>
      </c>
      <c r="E1218" s="376" t="s">
        <v>902</v>
      </c>
      <c r="F1218" s="548">
        <v>307219</v>
      </c>
      <c r="G1218" s="547">
        <f t="shared" si="38"/>
        <v>0</v>
      </c>
      <c r="H1218" s="547">
        <v>0</v>
      </c>
      <c r="I1218" s="547">
        <f t="shared" si="37"/>
        <v>307219</v>
      </c>
      <c r="J1218" s="547"/>
      <c r="K1218" s="547"/>
      <c r="L1218" s="547"/>
      <c r="M1218" s="547"/>
      <c r="N1218" s="547"/>
      <c r="O1218" s="547"/>
      <c r="P1218" s="547"/>
      <c r="Q1218" s="547"/>
      <c r="R1218" s="547"/>
      <c r="S1218" s="547"/>
      <c r="T1218" s="547"/>
      <c r="U1218" s="547"/>
    </row>
    <row r="1219" spans="2:21" x14ac:dyDescent="0.2">
      <c r="B1219" s="374" t="s">
        <v>266</v>
      </c>
      <c r="C1219" s="376" t="s">
        <v>909</v>
      </c>
      <c r="D1219" s="375" t="s">
        <v>864</v>
      </c>
      <c r="E1219" s="376" t="s">
        <v>902</v>
      </c>
      <c r="F1219" s="548">
        <v>364800</v>
      </c>
      <c r="G1219" s="547">
        <f t="shared" si="38"/>
        <v>0</v>
      </c>
      <c r="H1219" s="547">
        <v>0</v>
      </c>
      <c r="I1219" s="547">
        <f t="shared" si="37"/>
        <v>364800</v>
      </c>
      <c r="J1219" s="547"/>
      <c r="K1219" s="547"/>
      <c r="L1219" s="547"/>
      <c r="M1219" s="547"/>
      <c r="N1219" s="547"/>
      <c r="O1219" s="547"/>
      <c r="P1219" s="547"/>
      <c r="Q1219" s="547"/>
      <c r="R1219" s="547"/>
      <c r="S1219" s="547"/>
      <c r="T1219" s="547"/>
      <c r="U1219" s="547"/>
    </row>
    <row r="1220" spans="2:21" x14ac:dyDescent="0.2">
      <c r="B1220" s="374" t="s">
        <v>266</v>
      </c>
      <c r="C1220" s="376" t="s">
        <v>909</v>
      </c>
      <c r="D1220" s="375" t="s">
        <v>864</v>
      </c>
      <c r="E1220" s="376" t="s">
        <v>902</v>
      </c>
      <c r="F1220" s="548">
        <v>395200</v>
      </c>
      <c r="G1220" s="547">
        <f t="shared" si="38"/>
        <v>0</v>
      </c>
      <c r="H1220" s="547">
        <v>0</v>
      </c>
      <c r="I1220" s="547">
        <f t="shared" si="37"/>
        <v>395200</v>
      </c>
      <c r="J1220" s="547"/>
      <c r="K1220" s="547"/>
      <c r="L1220" s="547"/>
      <c r="M1220" s="547"/>
      <c r="N1220" s="547"/>
      <c r="O1220" s="547"/>
      <c r="P1220" s="547"/>
      <c r="Q1220" s="547"/>
      <c r="R1220" s="547"/>
      <c r="S1220" s="547"/>
      <c r="T1220" s="547"/>
      <c r="U1220" s="547"/>
    </row>
    <row r="1221" spans="2:21" x14ac:dyDescent="0.2">
      <c r="B1221" s="374" t="s">
        <v>266</v>
      </c>
      <c r="C1221" s="376" t="s">
        <v>909</v>
      </c>
      <c r="D1221" s="375" t="s">
        <v>864</v>
      </c>
      <c r="E1221" s="376" t="s">
        <v>902</v>
      </c>
      <c r="F1221" s="548">
        <v>1</v>
      </c>
      <c r="G1221" s="547">
        <f t="shared" si="38"/>
        <v>1</v>
      </c>
      <c r="H1221" s="547">
        <v>0</v>
      </c>
      <c r="I1221" s="547">
        <f t="shared" si="37"/>
        <v>1</v>
      </c>
      <c r="J1221" s="547"/>
      <c r="K1221" s="547"/>
      <c r="L1221" s="547"/>
      <c r="M1221" s="547"/>
      <c r="N1221" s="547"/>
      <c r="O1221" s="547"/>
      <c r="P1221" s="547"/>
      <c r="Q1221" s="547"/>
      <c r="R1221" s="547"/>
      <c r="S1221" s="547"/>
      <c r="T1221" s="547"/>
      <c r="U1221" s="547"/>
    </row>
    <row r="1222" spans="2:21" x14ac:dyDescent="0.2">
      <c r="B1222" s="374" t="s">
        <v>266</v>
      </c>
      <c r="C1222" s="376" t="s">
        <v>909</v>
      </c>
      <c r="D1222" s="375" t="s">
        <v>864</v>
      </c>
      <c r="E1222" s="376" t="s">
        <v>902</v>
      </c>
      <c r="F1222" s="548">
        <v>1</v>
      </c>
      <c r="G1222" s="547">
        <f t="shared" si="38"/>
        <v>1</v>
      </c>
      <c r="H1222" s="547">
        <v>0</v>
      </c>
      <c r="I1222" s="547">
        <f t="shared" si="37"/>
        <v>1</v>
      </c>
      <c r="J1222" s="547"/>
      <c r="K1222" s="547"/>
      <c r="L1222" s="547"/>
      <c r="M1222" s="547"/>
      <c r="N1222" s="547"/>
      <c r="O1222" s="547"/>
      <c r="P1222" s="547"/>
      <c r="Q1222" s="547"/>
      <c r="R1222" s="547"/>
      <c r="S1222" s="547"/>
      <c r="T1222" s="547"/>
      <c r="U1222" s="547"/>
    </row>
    <row r="1223" spans="2:21" x14ac:dyDescent="0.2">
      <c r="B1223" s="374" t="s">
        <v>266</v>
      </c>
      <c r="C1223" s="376" t="s">
        <v>909</v>
      </c>
      <c r="D1223" s="375" t="s">
        <v>864</v>
      </c>
      <c r="E1223" s="376" t="s">
        <v>902</v>
      </c>
      <c r="F1223" s="548">
        <v>182400</v>
      </c>
      <c r="G1223" s="547">
        <f t="shared" si="38"/>
        <v>0</v>
      </c>
      <c r="H1223" s="547">
        <v>0</v>
      </c>
      <c r="I1223" s="547">
        <f t="shared" si="37"/>
        <v>182400</v>
      </c>
      <c r="J1223" s="547"/>
      <c r="K1223" s="547"/>
      <c r="L1223" s="547"/>
      <c r="M1223" s="547"/>
      <c r="N1223" s="547"/>
      <c r="O1223" s="547"/>
      <c r="P1223" s="547"/>
      <c r="Q1223" s="547"/>
      <c r="R1223" s="547"/>
      <c r="S1223" s="547"/>
      <c r="T1223" s="547"/>
      <c r="U1223" s="547"/>
    </row>
    <row r="1224" spans="2:21" x14ac:dyDescent="0.2">
      <c r="B1224" s="374" t="s">
        <v>266</v>
      </c>
      <c r="C1224" s="376" t="s">
        <v>910</v>
      </c>
      <c r="D1224" s="375" t="s">
        <v>203</v>
      </c>
      <c r="E1224" s="376" t="s">
        <v>902</v>
      </c>
      <c r="F1224" s="548">
        <v>258399</v>
      </c>
      <c r="G1224" s="547">
        <f t="shared" si="38"/>
        <v>0</v>
      </c>
      <c r="H1224" s="547">
        <v>214043.65144167619</v>
      </c>
      <c r="I1224" s="547">
        <f t="shared" si="37"/>
        <v>44355.348558323807</v>
      </c>
      <c r="J1224" s="547"/>
      <c r="K1224" s="547"/>
      <c r="L1224" s="547"/>
      <c r="M1224" s="547"/>
      <c r="N1224" s="547"/>
      <c r="O1224" s="547"/>
      <c r="P1224" s="547"/>
      <c r="Q1224" s="547"/>
      <c r="R1224" s="547"/>
      <c r="S1224" s="547"/>
      <c r="T1224" s="547"/>
      <c r="U1224" s="547"/>
    </row>
    <row r="1225" spans="2:21" x14ac:dyDescent="0.2">
      <c r="B1225" s="374" t="s">
        <v>266</v>
      </c>
      <c r="C1225" s="376" t="s">
        <v>910</v>
      </c>
      <c r="D1225" s="375" t="s">
        <v>203</v>
      </c>
      <c r="E1225" s="376" t="s">
        <v>902</v>
      </c>
      <c r="F1225" s="548">
        <v>303999</v>
      </c>
      <c r="G1225" s="547">
        <f t="shared" si="38"/>
        <v>0</v>
      </c>
      <c r="H1225" s="547">
        <v>251816.20669823847</v>
      </c>
      <c r="I1225" s="547">
        <f t="shared" si="37"/>
        <v>52182.793301761529</v>
      </c>
      <c r="J1225" s="547"/>
      <c r="K1225" s="547"/>
      <c r="L1225" s="547"/>
      <c r="M1225" s="547"/>
      <c r="N1225" s="547"/>
      <c r="O1225" s="547"/>
      <c r="P1225" s="547"/>
      <c r="Q1225" s="547"/>
      <c r="R1225" s="547"/>
      <c r="S1225" s="547"/>
      <c r="T1225" s="547"/>
      <c r="U1225" s="547"/>
    </row>
    <row r="1226" spans="2:21" x14ac:dyDescent="0.2">
      <c r="B1226" s="374" t="s">
        <v>266</v>
      </c>
      <c r="C1226" s="376" t="s">
        <v>910</v>
      </c>
      <c r="D1226" s="375" t="s">
        <v>203</v>
      </c>
      <c r="E1226" s="376" t="s">
        <v>902</v>
      </c>
      <c r="F1226" s="548">
        <v>182399</v>
      </c>
      <c r="G1226" s="547">
        <f t="shared" si="38"/>
        <v>0</v>
      </c>
      <c r="H1226" s="547">
        <v>151089.39268073908</v>
      </c>
      <c r="I1226" s="547">
        <f t="shared" si="37"/>
        <v>31309.607319260918</v>
      </c>
      <c r="J1226" s="547"/>
      <c r="K1226" s="547"/>
      <c r="L1226" s="547"/>
      <c r="M1226" s="547"/>
      <c r="N1226" s="547"/>
      <c r="O1226" s="547"/>
      <c r="P1226" s="547"/>
      <c r="Q1226" s="547"/>
      <c r="R1226" s="547"/>
      <c r="S1226" s="547"/>
      <c r="T1226" s="547"/>
      <c r="U1226" s="547"/>
    </row>
    <row r="1227" spans="2:21" x14ac:dyDescent="0.2">
      <c r="B1227" s="374" t="s">
        <v>266</v>
      </c>
      <c r="C1227" s="376" t="s">
        <v>910</v>
      </c>
      <c r="D1227" s="375" t="s">
        <v>203</v>
      </c>
      <c r="E1227" s="376" t="s">
        <v>902</v>
      </c>
      <c r="F1227" s="548">
        <v>303999</v>
      </c>
      <c r="G1227" s="547">
        <f t="shared" si="38"/>
        <v>0</v>
      </c>
      <c r="H1227" s="547">
        <v>251816.20669823847</v>
      </c>
      <c r="I1227" s="547">
        <f t="shared" si="37"/>
        <v>52182.793301761529</v>
      </c>
      <c r="J1227" s="547"/>
      <c r="K1227" s="547"/>
      <c r="L1227" s="547"/>
      <c r="M1227" s="547"/>
      <c r="N1227" s="547"/>
      <c r="O1227" s="547"/>
      <c r="P1227" s="547"/>
      <c r="Q1227" s="547"/>
      <c r="R1227" s="547"/>
      <c r="S1227" s="547"/>
      <c r="T1227" s="547"/>
      <c r="U1227" s="547"/>
    </row>
    <row r="1228" spans="2:21" x14ac:dyDescent="0.2">
      <c r="B1228" s="374" t="s">
        <v>266</v>
      </c>
      <c r="C1228" s="376" t="s">
        <v>910</v>
      </c>
      <c r="D1228" s="375" t="s">
        <v>203</v>
      </c>
      <c r="E1228" s="376" t="s">
        <v>902</v>
      </c>
      <c r="F1228" s="548">
        <v>334399</v>
      </c>
      <c r="G1228" s="547">
        <f t="shared" si="38"/>
        <v>0</v>
      </c>
      <c r="H1228" s="547">
        <v>276997.91020261328</v>
      </c>
      <c r="I1228" s="547">
        <f t="shared" si="37"/>
        <v>57401.089797386725</v>
      </c>
      <c r="J1228" s="547"/>
      <c r="K1228" s="547"/>
      <c r="L1228" s="547"/>
      <c r="M1228" s="547"/>
      <c r="N1228" s="547"/>
      <c r="O1228" s="547"/>
      <c r="P1228" s="547"/>
      <c r="Q1228" s="547"/>
      <c r="R1228" s="547"/>
      <c r="S1228" s="547"/>
      <c r="T1228" s="547"/>
      <c r="U1228" s="547"/>
    </row>
    <row r="1229" spans="2:21" x14ac:dyDescent="0.2">
      <c r="B1229" s="374" t="s">
        <v>266</v>
      </c>
      <c r="C1229" s="376" t="s">
        <v>910</v>
      </c>
      <c r="D1229" s="375" t="s">
        <v>203</v>
      </c>
      <c r="E1229" s="376" t="s">
        <v>902</v>
      </c>
      <c r="F1229" s="548">
        <v>27181</v>
      </c>
      <c r="G1229" s="547">
        <f t="shared" si="38"/>
        <v>0</v>
      </c>
      <c r="H1229" s="547">
        <v>22515.259307645156</v>
      </c>
      <c r="I1229" s="547">
        <f t="shared" si="37"/>
        <v>4665.7406923548442</v>
      </c>
      <c r="J1229" s="547"/>
      <c r="K1229" s="547"/>
      <c r="L1229" s="547"/>
      <c r="M1229" s="547"/>
      <c r="N1229" s="547"/>
      <c r="O1229" s="547"/>
      <c r="P1229" s="547"/>
      <c r="Q1229" s="547"/>
      <c r="R1229" s="547"/>
      <c r="S1229" s="547"/>
      <c r="T1229" s="547"/>
      <c r="U1229" s="547"/>
    </row>
    <row r="1230" spans="2:21" x14ac:dyDescent="0.2">
      <c r="B1230" s="374" t="s">
        <v>266</v>
      </c>
      <c r="C1230" s="376" t="s">
        <v>910</v>
      </c>
      <c r="D1230" s="375" t="s">
        <v>203</v>
      </c>
      <c r="E1230" s="376" t="s">
        <v>902</v>
      </c>
      <c r="F1230" s="548">
        <v>516799</v>
      </c>
      <c r="G1230" s="547">
        <f t="shared" si="38"/>
        <v>0</v>
      </c>
      <c r="H1230" s="547">
        <v>428088.13122886239</v>
      </c>
      <c r="I1230" s="547">
        <f t="shared" si="37"/>
        <v>88710.868771137611</v>
      </c>
      <c r="J1230" s="547"/>
      <c r="K1230" s="547"/>
      <c r="L1230" s="547"/>
      <c r="M1230" s="547"/>
      <c r="N1230" s="547"/>
      <c r="O1230" s="547"/>
      <c r="P1230" s="547"/>
      <c r="Q1230" s="547"/>
      <c r="R1230" s="547"/>
      <c r="S1230" s="547"/>
      <c r="T1230" s="547"/>
      <c r="U1230" s="547"/>
    </row>
    <row r="1231" spans="2:21" x14ac:dyDescent="0.2">
      <c r="B1231" s="374" t="s">
        <v>266</v>
      </c>
      <c r="C1231" s="376" t="s">
        <v>910</v>
      </c>
      <c r="D1231" s="375" t="s">
        <v>203</v>
      </c>
      <c r="E1231" s="376" t="s">
        <v>902</v>
      </c>
      <c r="F1231" s="548">
        <v>607999</v>
      </c>
      <c r="G1231" s="547">
        <f t="shared" si="38"/>
        <v>0</v>
      </c>
      <c r="H1231" s="547">
        <v>503633.24174198695</v>
      </c>
      <c r="I1231" s="547">
        <f t="shared" ref="I1231:I1294" si="39">F1231-H1231</f>
        <v>104365.75825801305</v>
      </c>
      <c r="J1231" s="547"/>
      <c r="K1231" s="547"/>
      <c r="L1231" s="547"/>
      <c r="M1231" s="547"/>
      <c r="N1231" s="547"/>
      <c r="O1231" s="547"/>
      <c r="P1231" s="547"/>
      <c r="Q1231" s="547"/>
      <c r="R1231" s="547"/>
      <c r="S1231" s="547"/>
      <c r="T1231" s="547"/>
      <c r="U1231" s="547"/>
    </row>
    <row r="1232" spans="2:21" x14ac:dyDescent="0.2">
      <c r="B1232" s="374" t="s">
        <v>266</v>
      </c>
      <c r="C1232" s="376" t="s">
        <v>911</v>
      </c>
      <c r="D1232" s="375" t="s">
        <v>892</v>
      </c>
      <c r="E1232" s="376" t="s">
        <v>902</v>
      </c>
      <c r="F1232" s="548">
        <v>300000</v>
      </c>
      <c r="G1232" s="547">
        <f t="shared" si="38"/>
        <v>0</v>
      </c>
      <c r="H1232" s="547">
        <v>0</v>
      </c>
      <c r="I1232" s="547">
        <f t="shared" si="39"/>
        <v>300000</v>
      </c>
      <c r="J1232" s="547"/>
      <c r="K1232" s="547"/>
      <c r="L1232" s="547"/>
      <c r="M1232" s="547"/>
      <c r="N1232" s="547"/>
      <c r="O1232" s="547"/>
      <c r="P1232" s="547"/>
      <c r="Q1232" s="547"/>
      <c r="R1232" s="547"/>
      <c r="S1232" s="547"/>
      <c r="T1232" s="547"/>
      <c r="U1232" s="547"/>
    </row>
    <row r="1233" spans="2:21" x14ac:dyDescent="0.2">
      <c r="B1233" s="374" t="s">
        <v>266</v>
      </c>
      <c r="C1233" s="376" t="s">
        <v>912</v>
      </c>
      <c r="D1233" s="375" t="s">
        <v>864</v>
      </c>
      <c r="E1233" s="376" t="s">
        <v>902</v>
      </c>
      <c r="F1233" s="548">
        <v>70000</v>
      </c>
      <c r="G1233" s="547">
        <f t="shared" si="38"/>
        <v>0</v>
      </c>
      <c r="H1233" s="547">
        <v>0</v>
      </c>
      <c r="I1233" s="547">
        <f t="shared" si="39"/>
        <v>70000</v>
      </c>
      <c r="J1233" s="547"/>
      <c r="K1233" s="547"/>
      <c r="L1233" s="547"/>
      <c r="M1233" s="547"/>
      <c r="N1233" s="547"/>
      <c r="O1233" s="547"/>
      <c r="P1233" s="547"/>
      <c r="Q1233" s="547"/>
      <c r="R1233" s="547"/>
      <c r="S1233" s="547"/>
      <c r="T1233" s="547"/>
      <c r="U1233" s="547"/>
    </row>
    <row r="1234" spans="2:21" x14ac:dyDescent="0.2">
      <c r="B1234" s="374" t="s">
        <v>266</v>
      </c>
      <c r="C1234" s="376" t="s">
        <v>912</v>
      </c>
      <c r="D1234" s="375" t="s">
        <v>864</v>
      </c>
      <c r="E1234" s="376" t="s">
        <v>902</v>
      </c>
      <c r="F1234" s="548">
        <v>200000</v>
      </c>
      <c r="G1234" s="547">
        <f t="shared" si="38"/>
        <v>0</v>
      </c>
      <c r="H1234" s="547">
        <v>0</v>
      </c>
      <c r="I1234" s="547">
        <f t="shared" si="39"/>
        <v>200000</v>
      </c>
      <c r="J1234" s="547"/>
      <c r="K1234" s="547"/>
      <c r="L1234" s="547"/>
      <c r="M1234" s="547"/>
      <c r="N1234" s="547"/>
      <c r="O1234" s="547"/>
      <c r="P1234" s="547"/>
      <c r="Q1234" s="547"/>
      <c r="R1234" s="547"/>
      <c r="S1234" s="547"/>
      <c r="T1234" s="547"/>
      <c r="U1234" s="547"/>
    </row>
    <row r="1235" spans="2:21" x14ac:dyDescent="0.2">
      <c r="B1235" s="374" t="s">
        <v>266</v>
      </c>
      <c r="C1235" s="376" t="s">
        <v>912</v>
      </c>
      <c r="D1235" s="375" t="s">
        <v>864</v>
      </c>
      <c r="E1235" s="376" t="s">
        <v>902</v>
      </c>
      <c r="F1235" s="548">
        <v>100000</v>
      </c>
      <c r="G1235" s="547">
        <f t="shared" si="38"/>
        <v>0</v>
      </c>
      <c r="H1235" s="547">
        <v>0</v>
      </c>
      <c r="I1235" s="547">
        <f t="shared" si="39"/>
        <v>100000</v>
      </c>
      <c r="J1235" s="547"/>
      <c r="K1235" s="547"/>
      <c r="L1235" s="547"/>
      <c r="M1235" s="547"/>
      <c r="N1235" s="547"/>
      <c r="O1235" s="547"/>
      <c r="P1235" s="547"/>
      <c r="Q1235" s="547"/>
      <c r="R1235" s="547"/>
      <c r="S1235" s="547"/>
      <c r="T1235" s="547"/>
      <c r="U1235" s="547"/>
    </row>
    <row r="1236" spans="2:21" x14ac:dyDescent="0.2">
      <c r="B1236" s="374" t="s">
        <v>266</v>
      </c>
      <c r="C1236" s="376" t="s">
        <v>912</v>
      </c>
      <c r="D1236" s="375" t="s">
        <v>864</v>
      </c>
      <c r="E1236" s="376" t="s">
        <v>902</v>
      </c>
      <c r="F1236" s="548">
        <v>30000</v>
      </c>
      <c r="G1236" s="547">
        <f t="shared" si="38"/>
        <v>0</v>
      </c>
      <c r="H1236" s="547">
        <v>0</v>
      </c>
      <c r="I1236" s="547">
        <f t="shared" si="39"/>
        <v>30000</v>
      </c>
      <c r="J1236" s="547"/>
      <c r="K1236" s="547"/>
      <c r="L1236" s="547"/>
      <c r="M1236" s="547"/>
      <c r="N1236" s="547"/>
      <c r="O1236" s="547"/>
      <c r="P1236" s="547"/>
      <c r="Q1236" s="547"/>
      <c r="R1236" s="547"/>
      <c r="S1236" s="547"/>
      <c r="T1236" s="547"/>
      <c r="U1236" s="547"/>
    </row>
    <row r="1237" spans="2:21" x14ac:dyDescent="0.2">
      <c r="B1237" s="374" t="s">
        <v>266</v>
      </c>
      <c r="C1237" s="376" t="s">
        <v>912</v>
      </c>
      <c r="D1237" s="375" t="s">
        <v>864</v>
      </c>
      <c r="E1237" s="376" t="s">
        <v>902</v>
      </c>
      <c r="F1237" s="548">
        <v>50000</v>
      </c>
      <c r="G1237" s="547">
        <f t="shared" si="38"/>
        <v>0</v>
      </c>
      <c r="H1237" s="547">
        <v>0</v>
      </c>
      <c r="I1237" s="547">
        <f t="shared" si="39"/>
        <v>50000</v>
      </c>
      <c r="J1237" s="547"/>
      <c r="K1237" s="547"/>
      <c r="L1237" s="547"/>
      <c r="M1237" s="547"/>
      <c r="N1237" s="547"/>
      <c r="O1237" s="547"/>
      <c r="P1237" s="547"/>
      <c r="Q1237" s="547"/>
      <c r="R1237" s="547"/>
      <c r="S1237" s="547"/>
      <c r="T1237" s="547"/>
      <c r="U1237" s="547"/>
    </row>
    <row r="1238" spans="2:21" x14ac:dyDescent="0.2">
      <c r="B1238" s="374" t="s">
        <v>266</v>
      </c>
      <c r="C1238" s="376" t="s">
        <v>913</v>
      </c>
      <c r="D1238" s="375" t="s">
        <v>186</v>
      </c>
      <c r="E1238" s="376" t="s">
        <v>902</v>
      </c>
      <c r="F1238" s="548">
        <v>161588</v>
      </c>
      <c r="G1238" s="547">
        <f t="shared" si="38"/>
        <v>0</v>
      </c>
      <c r="H1238" s="547">
        <v>0</v>
      </c>
      <c r="I1238" s="547">
        <f t="shared" si="39"/>
        <v>161588</v>
      </c>
      <c r="J1238" s="547"/>
      <c r="K1238" s="547"/>
      <c r="L1238" s="547"/>
      <c r="M1238" s="547"/>
      <c r="N1238" s="547"/>
      <c r="O1238" s="547"/>
      <c r="P1238" s="547"/>
      <c r="Q1238" s="547"/>
      <c r="R1238" s="547"/>
      <c r="S1238" s="547"/>
      <c r="T1238" s="547"/>
      <c r="U1238" s="547"/>
    </row>
    <row r="1239" spans="2:21" x14ac:dyDescent="0.2">
      <c r="B1239" s="374" t="s">
        <v>266</v>
      </c>
      <c r="C1239" s="376" t="s">
        <v>914</v>
      </c>
      <c r="D1239" s="375" t="s">
        <v>186</v>
      </c>
      <c r="E1239" s="376" t="s">
        <v>902</v>
      </c>
      <c r="F1239" s="548">
        <v>1</v>
      </c>
      <c r="G1239" s="547">
        <f t="shared" si="38"/>
        <v>1</v>
      </c>
      <c r="H1239" s="547">
        <v>0</v>
      </c>
      <c r="I1239" s="547">
        <f t="shared" si="39"/>
        <v>1</v>
      </c>
      <c r="J1239" s="547"/>
      <c r="K1239" s="547"/>
      <c r="L1239" s="547"/>
      <c r="M1239" s="547"/>
      <c r="N1239" s="547"/>
      <c r="O1239" s="547"/>
      <c r="P1239" s="547"/>
      <c r="Q1239" s="547"/>
      <c r="R1239" s="547"/>
      <c r="S1239" s="547"/>
      <c r="T1239" s="547"/>
      <c r="U1239" s="547"/>
    </row>
    <row r="1240" spans="2:21" x14ac:dyDescent="0.2">
      <c r="B1240" s="374" t="s">
        <v>266</v>
      </c>
      <c r="C1240" s="376" t="s">
        <v>914</v>
      </c>
      <c r="D1240" s="375" t="s">
        <v>186</v>
      </c>
      <c r="E1240" s="376" t="s">
        <v>902</v>
      </c>
      <c r="F1240" s="548">
        <v>200000</v>
      </c>
      <c r="G1240" s="547">
        <f t="shared" si="38"/>
        <v>0</v>
      </c>
      <c r="H1240" s="547">
        <v>0</v>
      </c>
      <c r="I1240" s="547">
        <f t="shared" si="39"/>
        <v>200000</v>
      </c>
      <c r="J1240" s="547"/>
      <c r="K1240" s="547"/>
      <c r="L1240" s="547"/>
      <c r="M1240" s="547"/>
      <c r="N1240" s="547"/>
      <c r="O1240" s="547"/>
      <c r="P1240" s="547"/>
      <c r="Q1240" s="547"/>
      <c r="R1240" s="547"/>
      <c r="S1240" s="547"/>
      <c r="T1240" s="547"/>
      <c r="U1240" s="547"/>
    </row>
    <row r="1241" spans="2:21" x14ac:dyDescent="0.2">
      <c r="B1241" s="374" t="s">
        <v>266</v>
      </c>
      <c r="C1241" s="376" t="s">
        <v>915</v>
      </c>
      <c r="D1241" s="375" t="s">
        <v>864</v>
      </c>
      <c r="E1241" s="376" t="s">
        <v>902</v>
      </c>
      <c r="F1241" s="548">
        <v>1</v>
      </c>
      <c r="G1241" s="547">
        <f t="shared" si="38"/>
        <v>1</v>
      </c>
      <c r="H1241" s="547">
        <v>0</v>
      </c>
      <c r="I1241" s="547">
        <f t="shared" si="39"/>
        <v>1</v>
      </c>
      <c r="J1241" s="547"/>
      <c r="K1241" s="547"/>
      <c r="L1241" s="547"/>
      <c r="M1241" s="547"/>
      <c r="N1241" s="547"/>
      <c r="O1241" s="547"/>
      <c r="P1241" s="547"/>
      <c r="Q1241" s="547"/>
      <c r="R1241" s="547"/>
      <c r="S1241" s="547"/>
      <c r="T1241" s="547"/>
      <c r="U1241" s="547"/>
    </row>
    <row r="1242" spans="2:21" x14ac:dyDescent="0.2">
      <c r="B1242" s="374" t="s">
        <v>266</v>
      </c>
      <c r="C1242" s="376" t="s">
        <v>915</v>
      </c>
      <c r="D1242" s="375" t="s">
        <v>864</v>
      </c>
      <c r="E1242" s="376" t="s">
        <v>902</v>
      </c>
      <c r="F1242" s="548">
        <v>1</v>
      </c>
      <c r="G1242" s="547">
        <f t="shared" si="38"/>
        <v>1</v>
      </c>
      <c r="H1242" s="547">
        <v>0</v>
      </c>
      <c r="I1242" s="547">
        <f t="shared" si="39"/>
        <v>1</v>
      </c>
      <c r="J1242" s="547"/>
      <c r="K1242" s="547"/>
      <c r="L1242" s="547"/>
      <c r="M1242" s="547"/>
      <c r="N1242" s="547"/>
      <c r="O1242" s="547"/>
      <c r="P1242" s="547"/>
      <c r="Q1242" s="547"/>
      <c r="R1242" s="547"/>
      <c r="S1242" s="547"/>
      <c r="T1242" s="547"/>
      <c r="U1242" s="547"/>
    </row>
    <row r="1243" spans="2:21" x14ac:dyDescent="0.2">
      <c r="B1243" s="374" t="s">
        <v>266</v>
      </c>
      <c r="C1243" s="376" t="s">
        <v>916</v>
      </c>
      <c r="D1243" s="375" t="s">
        <v>892</v>
      </c>
      <c r="E1243" s="376" t="s">
        <v>902</v>
      </c>
      <c r="F1243" s="548">
        <v>20000</v>
      </c>
      <c r="G1243" s="547">
        <f t="shared" si="38"/>
        <v>0</v>
      </c>
      <c r="H1243" s="547">
        <v>0</v>
      </c>
      <c r="I1243" s="547">
        <f t="shared" si="39"/>
        <v>20000</v>
      </c>
      <c r="J1243" s="547"/>
      <c r="K1243" s="547"/>
      <c r="L1243" s="547"/>
      <c r="M1243" s="547"/>
      <c r="N1243" s="547"/>
      <c r="O1243" s="547"/>
      <c r="P1243" s="547"/>
      <c r="Q1243" s="547"/>
      <c r="R1243" s="547"/>
      <c r="S1243" s="547"/>
      <c r="T1243" s="547"/>
      <c r="U1243" s="547"/>
    </row>
    <row r="1244" spans="2:21" x14ac:dyDescent="0.2">
      <c r="B1244" s="374" t="s">
        <v>266</v>
      </c>
      <c r="C1244" s="376" t="s">
        <v>916</v>
      </c>
      <c r="D1244" s="375" t="s">
        <v>892</v>
      </c>
      <c r="E1244" s="376" t="s">
        <v>902</v>
      </c>
      <c r="F1244" s="548">
        <v>200000</v>
      </c>
      <c r="G1244" s="547">
        <f t="shared" si="38"/>
        <v>0</v>
      </c>
      <c r="H1244" s="547">
        <v>0</v>
      </c>
      <c r="I1244" s="547">
        <f t="shared" si="39"/>
        <v>200000</v>
      </c>
      <c r="J1244" s="547"/>
      <c r="K1244" s="547"/>
      <c r="L1244" s="547"/>
      <c r="M1244" s="547"/>
      <c r="N1244" s="547"/>
      <c r="O1244" s="547"/>
      <c r="P1244" s="547"/>
      <c r="Q1244" s="547"/>
      <c r="R1244" s="547"/>
      <c r="S1244" s="547"/>
      <c r="T1244" s="547"/>
      <c r="U1244" s="547"/>
    </row>
    <row r="1245" spans="2:21" x14ac:dyDescent="0.2">
      <c r="B1245" s="374" t="s">
        <v>266</v>
      </c>
      <c r="C1245" s="376" t="s">
        <v>916</v>
      </c>
      <c r="D1245" s="375" t="s">
        <v>892</v>
      </c>
      <c r="E1245" s="376" t="s">
        <v>902</v>
      </c>
      <c r="F1245" s="548">
        <v>214536</v>
      </c>
      <c r="G1245" s="547">
        <f t="shared" si="38"/>
        <v>0</v>
      </c>
      <c r="H1245" s="547">
        <v>0</v>
      </c>
      <c r="I1245" s="547">
        <f t="shared" si="39"/>
        <v>214536</v>
      </c>
      <c r="J1245" s="547"/>
      <c r="K1245" s="547"/>
      <c r="L1245" s="547"/>
      <c r="M1245" s="547"/>
      <c r="N1245" s="547"/>
      <c r="O1245" s="547"/>
      <c r="P1245" s="547"/>
      <c r="Q1245" s="547"/>
      <c r="R1245" s="547"/>
      <c r="S1245" s="547"/>
      <c r="T1245" s="547"/>
      <c r="U1245" s="547"/>
    </row>
    <row r="1246" spans="2:21" x14ac:dyDescent="0.2">
      <c r="B1246" s="374" t="s">
        <v>266</v>
      </c>
      <c r="C1246" s="376" t="s">
        <v>916</v>
      </c>
      <c r="D1246" s="375" t="s">
        <v>892</v>
      </c>
      <c r="E1246" s="376" t="s">
        <v>902</v>
      </c>
      <c r="F1246" s="548">
        <v>150000</v>
      </c>
      <c r="G1246" s="547">
        <f t="shared" si="38"/>
        <v>0</v>
      </c>
      <c r="H1246" s="547">
        <v>0</v>
      </c>
      <c r="I1246" s="547">
        <f t="shared" si="39"/>
        <v>150000</v>
      </c>
      <c r="J1246" s="547"/>
      <c r="K1246" s="547"/>
      <c r="L1246" s="547"/>
      <c r="M1246" s="547"/>
      <c r="N1246" s="547"/>
      <c r="O1246" s="547"/>
      <c r="P1246" s="547"/>
      <c r="Q1246" s="547"/>
      <c r="R1246" s="547"/>
      <c r="S1246" s="547"/>
      <c r="T1246" s="547"/>
      <c r="U1246" s="547"/>
    </row>
    <row r="1247" spans="2:21" x14ac:dyDescent="0.2">
      <c r="B1247" s="374" t="s">
        <v>266</v>
      </c>
      <c r="C1247" s="376" t="s">
        <v>916</v>
      </c>
      <c r="D1247" s="375" t="s">
        <v>892</v>
      </c>
      <c r="E1247" s="376" t="s">
        <v>902</v>
      </c>
      <c r="F1247" s="548">
        <v>200000</v>
      </c>
      <c r="G1247" s="547">
        <f t="shared" si="38"/>
        <v>0</v>
      </c>
      <c r="H1247" s="547">
        <v>0</v>
      </c>
      <c r="I1247" s="547">
        <f t="shared" si="39"/>
        <v>200000</v>
      </c>
      <c r="J1247" s="547"/>
      <c r="K1247" s="547"/>
      <c r="L1247" s="547"/>
      <c r="M1247" s="547"/>
      <c r="N1247" s="547"/>
      <c r="O1247" s="547"/>
      <c r="P1247" s="547"/>
      <c r="Q1247" s="547"/>
      <c r="R1247" s="547"/>
      <c r="S1247" s="547"/>
      <c r="T1247" s="547"/>
      <c r="U1247" s="547"/>
    </row>
    <row r="1248" spans="2:21" x14ac:dyDescent="0.2">
      <c r="B1248" s="374" t="s">
        <v>266</v>
      </c>
      <c r="C1248" s="376" t="s">
        <v>917</v>
      </c>
      <c r="D1248" s="375" t="s">
        <v>892</v>
      </c>
      <c r="E1248" s="376" t="s">
        <v>902</v>
      </c>
      <c r="F1248" s="548">
        <v>10000</v>
      </c>
      <c r="G1248" s="547">
        <f t="shared" si="38"/>
        <v>0</v>
      </c>
      <c r="H1248" s="547">
        <v>0</v>
      </c>
      <c r="I1248" s="547">
        <f t="shared" si="39"/>
        <v>10000</v>
      </c>
      <c r="J1248" s="547"/>
      <c r="K1248" s="547"/>
      <c r="L1248" s="547"/>
      <c r="M1248" s="547"/>
      <c r="N1248" s="547"/>
      <c r="O1248" s="547"/>
      <c r="P1248" s="547"/>
      <c r="Q1248" s="547"/>
      <c r="R1248" s="547"/>
      <c r="S1248" s="547"/>
      <c r="T1248" s="547"/>
      <c r="U1248" s="547"/>
    </row>
    <row r="1249" spans="2:21" x14ac:dyDescent="0.2">
      <c r="B1249" s="374" t="s">
        <v>266</v>
      </c>
      <c r="C1249" s="376" t="s">
        <v>918</v>
      </c>
      <c r="D1249" s="375" t="s">
        <v>864</v>
      </c>
      <c r="E1249" s="376" t="s">
        <v>902</v>
      </c>
      <c r="F1249" s="548">
        <v>5000</v>
      </c>
      <c r="G1249" s="547">
        <f t="shared" si="38"/>
        <v>0</v>
      </c>
      <c r="H1249" s="547">
        <v>0</v>
      </c>
      <c r="I1249" s="547">
        <f t="shared" si="39"/>
        <v>5000</v>
      </c>
      <c r="J1249" s="547"/>
      <c r="K1249" s="547"/>
      <c r="L1249" s="547"/>
      <c r="M1249" s="547"/>
      <c r="N1249" s="547"/>
      <c r="O1249" s="547"/>
      <c r="P1249" s="547"/>
      <c r="Q1249" s="547"/>
      <c r="R1249" s="547"/>
      <c r="S1249" s="547"/>
      <c r="T1249" s="547"/>
      <c r="U1249" s="547"/>
    </row>
    <row r="1250" spans="2:21" x14ac:dyDescent="0.2">
      <c r="B1250" s="374" t="s">
        <v>266</v>
      </c>
      <c r="C1250" s="376" t="s">
        <v>919</v>
      </c>
      <c r="D1250" s="375" t="s">
        <v>186</v>
      </c>
      <c r="E1250" s="376" t="s">
        <v>902</v>
      </c>
      <c r="F1250" s="548">
        <v>10000</v>
      </c>
      <c r="G1250" s="547">
        <f t="shared" si="38"/>
        <v>0</v>
      </c>
      <c r="H1250" s="547">
        <v>0</v>
      </c>
      <c r="I1250" s="547">
        <f t="shared" si="39"/>
        <v>10000</v>
      </c>
      <c r="J1250" s="547"/>
      <c r="K1250" s="547"/>
      <c r="L1250" s="547"/>
      <c r="M1250" s="547"/>
      <c r="N1250" s="547"/>
      <c r="O1250" s="547"/>
      <c r="P1250" s="547"/>
      <c r="Q1250" s="547"/>
      <c r="R1250" s="547"/>
      <c r="S1250" s="547"/>
      <c r="T1250" s="547"/>
      <c r="U1250" s="547"/>
    </row>
    <row r="1251" spans="2:21" x14ac:dyDescent="0.2">
      <c r="B1251" s="374" t="s">
        <v>266</v>
      </c>
      <c r="C1251" s="376" t="s">
        <v>920</v>
      </c>
      <c r="D1251" s="375" t="s">
        <v>168</v>
      </c>
      <c r="E1251" s="376" t="s">
        <v>902</v>
      </c>
      <c r="F1251" s="548">
        <v>10000</v>
      </c>
      <c r="G1251" s="547">
        <f t="shared" si="38"/>
        <v>0</v>
      </c>
      <c r="H1251" s="547">
        <v>0</v>
      </c>
      <c r="I1251" s="547">
        <f t="shared" si="39"/>
        <v>10000</v>
      </c>
      <c r="J1251" s="547"/>
      <c r="K1251" s="547"/>
      <c r="L1251" s="547"/>
      <c r="M1251" s="547"/>
      <c r="N1251" s="547"/>
      <c r="O1251" s="547"/>
      <c r="P1251" s="547"/>
      <c r="Q1251" s="547"/>
      <c r="R1251" s="547"/>
      <c r="S1251" s="547"/>
      <c r="T1251" s="547"/>
      <c r="U1251" s="547"/>
    </row>
    <row r="1252" spans="2:21" x14ac:dyDescent="0.2">
      <c r="B1252" s="374" t="s">
        <v>266</v>
      </c>
      <c r="C1252" s="376" t="s">
        <v>921</v>
      </c>
      <c r="D1252" s="375" t="s">
        <v>864</v>
      </c>
      <c r="E1252" s="376" t="s">
        <v>902</v>
      </c>
      <c r="F1252" s="548">
        <v>1</v>
      </c>
      <c r="G1252" s="547">
        <f t="shared" si="38"/>
        <v>1</v>
      </c>
      <c r="H1252" s="547">
        <v>0</v>
      </c>
      <c r="I1252" s="547">
        <f t="shared" si="39"/>
        <v>1</v>
      </c>
      <c r="J1252" s="547"/>
      <c r="K1252" s="547"/>
      <c r="L1252" s="547"/>
      <c r="M1252" s="547"/>
      <c r="N1252" s="547"/>
      <c r="O1252" s="547"/>
      <c r="P1252" s="547"/>
      <c r="Q1252" s="547"/>
      <c r="R1252" s="547"/>
      <c r="S1252" s="547"/>
      <c r="T1252" s="547"/>
      <c r="U1252" s="547"/>
    </row>
    <row r="1253" spans="2:21" x14ac:dyDescent="0.2">
      <c r="B1253" s="374" t="s">
        <v>266</v>
      </c>
      <c r="C1253" s="376" t="s">
        <v>922</v>
      </c>
      <c r="D1253" s="375" t="s">
        <v>864</v>
      </c>
      <c r="E1253" s="376" t="s">
        <v>902</v>
      </c>
      <c r="F1253" s="548">
        <v>190000</v>
      </c>
      <c r="G1253" s="547">
        <f t="shared" si="38"/>
        <v>0</v>
      </c>
      <c r="H1253" s="547">
        <v>0</v>
      </c>
      <c r="I1253" s="547">
        <f t="shared" si="39"/>
        <v>190000</v>
      </c>
      <c r="J1253" s="547"/>
      <c r="K1253" s="547"/>
      <c r="L1253" s="547"/>
      <c r="M1253" s="547"/>
      <c r="N1253" s="547"/>
      <c r="O1253" s="547"/>
      <c r="P1253" s="547"/>
      <c r="Q1253" s="547"/>
      <c r="R1253" s="547"/>
      <c r="S1253" s="547"/>
      <c r="T1253" s="547"/>
      <c r="U1253" s="547"/>
    </row>
    <row r="1254" spans="2:21" x14ac:dyDescent="0.2">
      <c r="B1254" s="374" t="s">
        <v>266</v>
      </c>
      <c r="C1254" s="376" t="s">
        <v>922</v>
      </c>
      <c r="D1254" s="375" t="s">
        <v>864</v>
      </c>
      <c r="E1254" s="376" t="s">
        <v>902</v>
      </c>
      <c r="F1254" s="548">
        <v>10000</v>
      </c>
      <c r="G1254" s="547">
        <f t="shared" si="38"/>
        <v>0</v>
      </c>
      <c r="H1254" s="547">
        <v>0</v>
      </c>
      <c r="I1254" s="547">
        <f t="shared" si="39"/>
        <v>10000</v>
      </c>
      <c r="J1254" s="547"/>
      <c r="K1254" s="547"/>
      <c r="L1254" s="547"/>
      <c r="M1254" s="547"/>
      <c r="N1254" s="547"/>
      <c r="O1254" s="547"/>
      <c r="P1254" s="547"/>
      <c r="Q1254" s="547"/>
      <c r="R1254" s="547"/>
      <c r="S1254" s="547"/>
      <c r="T1254" s="547"/>
      <c r="U1254" s="547"/>
    </row>
    <row r="1255" spans="2:21" x14ac:dyDescent="0.2">
      <c r="B1255" s="374" t="s">
        <v>266</v>
      </c>
      <c r="C1255" s="376" t="s">
        <v>923</v>
      </c>
      <c r="D1255" s="375" t="s">
        <v>864</v>
      </c>
      <c r="E1255" s="376" t="s">
        <v>924</v>
      </c>
      <c r="F1255" s="548">
        <v>134922</v>
      </c>
      <c r="G1255" s="547">
        <f t="shared" si="38"/>
        <v>0</v>
      </c>
      <c r="H1255" s="547">
        <v>1620.7870911723671</v>
      </c>
      <c r="I1255" s="547">
        <f t="shared" si="39"/>
        <v>133301.21290882764</v>
      </c>
      <c r="J1255" s="547"/>
      <c r="K1255" s="547"/>
      <c r="L1255" s="547"/>
      <c r="M1255" s="547"/>
      <c r="N1255" s="547"/>
      <c r="O1255" s="547"/>
      <c r="P1255" s="547"/>
      <c r="Q1255" s="547"/>
      <c r="R1255" s="547"/>
      <c r="S1255" s="547"/>
      <c r="T1255" s="547"/>
      <c r="U1255" s="547"/>
    </row>
    <row r="1256" spans="2:21" x14ac:dyDescent="0.2">
      <c r="B1256" s="374" t="s">
        <v>266</v>
      </c>
      <c r="C1256" s="376" t="s">
        <v>923</v>
      </c>
      <c r="D1256" s="375" t="s">
        <v>864</v>
      </c>
      <c r="E1256" s="376" t="s">
        <v>924</v>
      </c>
      <c r="F1256" s="548">
        <v>2030161</v>
      </c>
      <c r="G1256" s="547">
        <f t="shared" si="38"/>
        <v>0</v>
      </c>
      <c r="H1256" s="547">
        <v>24387.859220894919</v>
      </c>
      <c r="I1256" s="547">
        <f t="shared" si="39"/>
        <v>2005773.140779105</v>
      </c>
      <c r="J1256" s="547"/>
      <c r="K1256" s="547"/>
      <c r="L1256" s="547"/>
      <c r="M1256" s="547"/>
      <c r="N1256" s="547"/>
      <c r="O1256" s="547"/>
      <c r="P1256" s="547"/>
      <c r="Q1256" s="547"/>
      <c r="R1256" s="547"/>
      <c r="S1256" s="547"/>
      <c r="T1256" s="547"/>
      <c r="U1256" s="547"/>
    </row>
    <row r="1257" spans="2:21" x14ac:dyDescent="0.2">
      <c r="B1257" s="374" t="s">
        <v>266</v>
      </c>
      <c r="C1257" s="376" t="s">
        <v>923</v>
      </c>
      <c r="D1257" s="375" t="s">
        <v>864</v>
      </c>
      <c r="E1257" s="376" t="s">
        <v>924</v>
      </c>
      <c r="F1257" s="548">
        <v>814260</v>
      </c>
      <c r="G1257" s="547">
        <f t="shared" si="38"/>
        <v>0</v>
      </c>
      <c r="H1257" s="547">
        <v>9781.518928403164</v>
      </c>
      <c r="I1257" s="547">
        <f t="shared" si="39"/>
        <v>804478.48107159685</v>
      </c>
      <c r="J1257" s="547"/>
      <c r="K1257" s="547"/>
      <c r="L1257" s="547"/>
      <c r="M1257" s="547"/>
      <c r="N1257" s="547"/>
      <c r="O1257" s="547"/>
      <c r="P1257" s="547"/>
      <c r="Q1257" s="547"/>
      <c r="R1257" s="547"/>
      <c r="S1257" s="547"/>
      <c r="T1257" s="547"/>
      <c r="U1257" s="547"/>
    </row>
    <row r="1258" spans="2:21" x14ac:dyDescent="0.2">
      <c r="B1258" s="374" t="s">
        <v>266</v>
      </c>
      <c r="C1258" s="376" t="s">
        <v>923</v>
      </c>
      <c r="D1258" s="375" t="s">
        <v>864</v>
      </c>
      <c r="E1258" s="376" t="s">
        <v>924</v>
      </c>
      <c r="F1258" s="548">
        <v>814260</v>
      </c>
      <c r="G1258" s="547">
        <f t="shared" si="38"/>
        <v>0</v>
      </c>
      <c r="H1258" s="547">
        <v>9781.518928403164</v>
      </c>
      <c r="I1258" s="547">
        <f t="shared" si="39"/>
        <v>804478.48107159685</v>
      </c>
      <c r="J1258" s="547"/>
      <c r="K1258" s="547"/>
      <c r="L1258" s="547"/>
      <c r="M1258" s="547"/>
      <c r="N1258" s="547"/>
      <c r="O1258" s="547"/>
      <c r="P1258" s="547"/>
      <c r="Q1258" s="547"/>
      <c r="R1258" s="547"/>
      <c r="S1258" s="547"/>
      <c r="T1258" s="547"/>
      <c r="U1258" s="547"/>
    </row>
    <row r="1259" spans="2:21" x14ac:dyDescent="0.2">
      <c r="B1259" s="374" t="s">
        <v>266</v>
      </c>
      <c r="C1259" s="376" t="s">
        <v>923</v>
      </c>
      <c r="D1259" s="375" t="s">
        <v>864</v>
      </c>
      <c r="E1259" s="376" t="s">
        <v>924</v>
      </c>
      <c r="F1259" s="548">
        <v>1</v>
      </c>
      <c r="G1259" s="547">
        <f t="shared" si="38"/>
        <v>1</v>
      </c>
      <c r="H1259" s="547">
        <v>1.2012771017123725E-2</v>
      </c>
      <c r="I1259" s="547">
        <f t="shared" si="39"/>
        <v>0.98798722898287628</v>
      </c>
      <c r="J1259" s="547"/>
      <c r="K1259" s="547"/>
      <c r="L1259" s="547"/>
      <c r="M1259" s="547"/>
      <c r="N1259" s="547"/>
      <c r="O1259" s="547"/>
      <c r="P1259" s="547"/>
      <c r="Q1259" s="547"/>
      <c r="R1259" s="547"/>
      <c r="S1259" s="547"/>
      <c r="T1259" s="547"/>
      <c r="U1259" s="547"/>
    </row>
    <row r="1260" spans="2:21" x14ac:dyDescent="0.2">
      <c r="B1260" s="374" t="s">
        <v>266</v>
      </c>
      <c r="C1260" s="376" t="s">
        <v>923</v>
      </c>
      <c r="D1260" s="375" t="s">
        <v>864</v>
      </c>
      <c r="E1260" s="376" t="s">
        <v>924</v>
      </c>
      <c r="F1260" s="548">
        <v>1</v>
      </c>
      <c r="G1260" s="547">
        <f t="shared" ref="G1260:G1323" si="40">IF(F1260&lt;1000,F1260,F1260*$BC$44)</f>
        <v>1</v>
      </c>
      <c r="H1260" s="547">
        <v>1.2012771017123725E-2</v>
      </c>
      <c r="I1260" s="547">
        <f t="shared" si="39"/>
        <v>0.98798722898287628</v>
      </c>
      <c r="J1260" s="547"/>
      <c r="K1260" s="547"/>
      <c r="L1260" s="547"/>
      <c r="M1260" s="547"/>
      <c r="N1260" s="547"/>
      <c r="O1260" s="547"/>
      <c r="P1260" s="547"/>
      <c r="Q1260" s="547"/>
      <c r="R1260" s="547"/>
      <c r="S1260" s="547"/>
      <c r="T1260" s="547"/>
      <c r="U1260" s="547"/>
    </row>
    <row r="1261" spans="2:21" x14ac:dyDescent="0.2">
      <c r="B1261" s="374" t="s">
        <v>266</v>
      </c>
      <c r="C1261" s="376" t="s">
        <v>923</v>
      </c>
      <c r="D1261" s="375" t="s">
        <v>864</v>
      </c>
      <c r="E1261" s="376" t="s">
        <v>924</v>
      </c>
      <c r="F1261" s="548">
        <v>2357150</v>
      </c>
      <c r="G1261" s="547">
        <f t="shared" si="40"/>
        <v>0</v>
      </c>
      <c r="H1261" s="547">
        <v>28315.903203013186</v>
      </c>
      <c r="I1261" s="547">
        <f t="shared" si="39"/>
        <v>2328834.0967969866</v>
      </c>
      <c r="J1261" s="547"/>
      <c r="K1261" s="547"/>
      <c r="L1261" s="547"/>
      <c r="M1261" s="547"/>
      <c r="N1261" s="547"/>
      <c r="O1261" s="547"/>
      <c r="P1261" s="547"/>
      <c r="Q1261" s="547"/>
      <c r="R1261" s="547"/>
      <c r="S1261" s="547"/>
      <c r="T1261" s="547"/>
      <c r="U1261" s="547"/>
    </row>
    <row r="1262" spans="2:21" x14ac:dyDescent="0.2">
      <c r="B1262" s="374" t="s">
        <v>266</v>
      </c>
      <c r="C1262" s="376" t="s">
        <v>923</v>
      </c>
      <c r="D1262" s="375" t="s">
        <v>864</v>
      </c>
      <c r="E1262" s="376" t="s">
        <v>924</v>
      </c>
      <c r="F1262" s="548">
        <v>1087872</v>
      </c>
      <c r="G1262" s="547">
        <f t="shared" si="40"/>
        <v>0</v>
      </c>
      <c r="H1262" s="547">
        <v>13068.357231940421</v>
      </c>
      <c r="I1262" s="547">
        <f t="shared" si="39"/>
        <v>1074803.6427680596</v>
      </c>
      <c r="J1262" s="547"/>
      <c r="K1262" s="547"/>
      <c r="L1262" s="547"/>
      <c r="M1262" s="547"/>
      <c r="N1262" s="547"/>
      <c r="O1262" s="547"/>
      <c r="P1262" s="547"/>
      <c r="Q1262" s="547"/>
      <c r="R1262" s="547"/>
      <c r="S1262" s="547"/>
      <c r="T1262" s="547"/>
      <c r="U1262" s="547"/>
    </row>
    <row r="1263" spans="2:21" x14ac:dyDescent="0.2">
      <c r="B1263" s="374" t="s">
        <v>266</v>
      </c>
      <c r="C1263" s="376" t="s">
        <v>923</v>
      </c>
      <c r="D1263" s="375" t="s">
        <v>864</v>
      </c>
      <c r="E1263" s="376" t="s">
        <v>924</v>
      </c>
      <c r="F1263" s="548">
        <v>0</v>
      </c>
      <c r="G1263" s="547">
        <f t="shared" si="40"/>
        <v>0</v>
      </c>
      <c r="H1263" s="547">
        <v>0</v>
      </c>
      <c r="I1263" s="547">
        <f t="shared" si="39"/>
        <v>0</v>
      </c>
      <c r="J1263" s="547"/>
      <c r="K1263" s="547"/>
      <c r="L1263" s="547"/>
      <c r="M1263" s="547"/>
      <c r="N1263" s="547"/>
      <c r="O1263" s="547"/>
      <c r="P1263" s="547"/>
      <c r="Q1263" s="547"/>
      <c r="R1263" s="547"/>
      <c r="S1263" s="547"/>
      <c r="T1263" s="547"/>
      <c r="U1263" s="547"/>
    </row>
    <row r="1264" spans="2:21" x14ac:dyDescent="0.2">
      <c r="B1264" s="374" t="s">
        <v>266</v>
      </c>
      <c r="C1264" s="376" t="s">
        <v>923</v>
      </c>
      <c r="D1264" s="375" t="s">
        <v>864</v>
      </c>
      <c r="E1264" s="376" t="s">
        <v>924</v>
      </c>
      <c r="F1264" s="548">
        <v>1357256</v>
      </c>
      <c r="G1264" s="547">
        <f t="shared" si="40"/>
        <v>0</v>
      </c>
      <c r="H1264" s="547">
        <v>16304.405539617279</v>
      </c>
      <c r="I1264" s="547">
        <f t="shared" si="39"/>
        <v>1340951.5944603828</v>
      </c>
      <c r="J1264" s="547"/>
      <c r="K1264" s="547"/>
      <c r="L1264" s="547"/>
      <c r="M1264" s="547"/>
      <c r="N1264" s="547"/>
      <c r="O1264" s="547"/>
      <c r="P1264" s="547"/>
      <c r="Q1264" s="547"/>
      <c r="R1264" s="547"/>
      <c r="S1264" s="547"/>
      <c r="T1264" s="547"/>
      <c r="U1264" s="547"/>
    </row>
    <row r="1265" spans="2:21" x14ac:dyDescent="0.2">
      <c r="B1265" s="374" t="s">
        <v>266</v>
      </c>
      <c r="C1265" s="376" t="s">
        <v>923</v>
      </c>
      <c r="D1265" s="375" t="s">
        <v>864</v>
      </c>
      <c r="E1265" s="376" t="s">
        <v>924</v>
      </c>
      <c r="F1265" s="548">
        <v>1357256</v>
      </c>
      <c r="G1265" s="547">
        <f t="shared" si="40"/>
        <v>0</v>
      </c>
      <c r="H1265" s="547">
        <v>16304.405539617279</v>
      </c>
      <c r="I1265" s="547">
        <f t="shared" si="39"/>
        <v>1340951.5944603828</v>
      </c>
      <c r="J1265" s="547"/>
      <c r="K1265" s="547"/>
      <c r="L1265" s="547"/>
      <c r="M1265" s="547"/>
      <c r="N1265" s="547"/>
      <c r="O1265" s="547"/>
      <c r="P1265" s="547"/>
      <c r="Q1265" s="547"/>
      <c r="R1265" s="547"/>
      <c r="S1265" s="547"/>
      <c r="T1265" s="547"/>
      <c r="U1265" s="547"/>
    </row>
    <row r="1266" spans="2:21" x14ac:dyDescent="0.2">
      <c r="B1266" s="374" t="s">
        <v>266</v>
      </c>
      <c r="C1266" s="376" t="s">
        <v>923</v>
      </c>
      <c r="D1266" s="375" t="s">
        <v>864</v>
      </c>
      <c r="E1266" s="376" t="s">
        <v>924</v>
      </c>
      <c r="F1266" s="548">
        <v>1357252</v>
      </c>
      <c r="G1266" s="547">
        <f t="shared" si="40"/>
        <v>0</v>
      </c>
      <c r="H1266" s="547">
        <v>16304.357488533209</v>
      </c>
      <c r="I1266" s="547">
        <f t="shared" si="39"/>
        <v>1340947.6425114668</v>
      </c>
      <c r="J1266" s="547"/>
      <c r="K1266" s="547"/>
      <c r="L1266" s="547"/>
      <c r="M1266" s="547"/>
      <c r="N1266" s="547"/>
      <c r="O1266" s="547"/>
      <c r="P1266" s="547"/>
      <c r="Q1266" s="547"/>
      <c r="R1266" s="547"/>
      <c r="S1266" s="547"/>
      <c r="T1266" s="547"/>
      <c r="U1266" s="547"/>
    </row>
    <row r="1267" spans="2:21" x14ac:dyDescent="0.2">
      <c r="B1267" s="374" t="s">
        <v>266</v>
      </c>
      <c r="C1267" s="376" t="s">
        <v>923</v>
      </c>
      <c r="D1267" s="375" t="s">
        <v>864</v>
      </c>
      <c r="E1267" s="376" t="s">
        <v>924</v>
      </c>
      <c r="F1267" s="548">
        <v>1357256</v>
      </c>
      <c r="G1267" s="547">
        <f t="shared" si="40"/>
        <v>0</v>
      </c>
      <c r="H1267" s="547">
        <v>16304.405539617279</v>
      </c>
      <c r="I1267" s="547">
        <f t="shared" si="39"/>
        <v>1340951.5944603828</v>
      </c>
      <c r="J1267" s="547"/>
      <c r="K1267" s="547"/>
      <c r="L1267" s="547"/>
      <c r="M1267" s="547"/>
      <c r="N1267" s="547"/>
      <c r="O1267" s="547"/>
      <c r="P1267" s="547"/>
      <c r="Q1267" s="547"/>
      <c r="R1267" s="547"/>
      <c r="S1267" s="547"/>
      <c r="T1267" s="547"/>
      <c r="U1267" s="547"/>
    </row>
    <row r="1268" spans="2:21" x14ac:dyDescent="0.2">
      <c r="B1268" s="374" t="s">
        <v>266</v>
      </c>
      <c r="C1268" s="376" t="s">
        <v>923</v>
      </c>
      <c r="D1268" s="375" t="s">
        <v>864</v>
      </c>
      <c r="E1268" s="376" t="s">
        <v>924</v>
      </c>
      <c r="F1268" s="548">
        <v>1357256</v>
      </c>
      <c r="G1268" s="547">
        <f t="shared" si="40"/>
        <v>0</v>
      </c>
      <c r="H1268" s="547">
        <v>16304.405539617279</v>
      </c>
      <c r="I1268" s="547">
        <f t="shared" si="39"/>
        <v>1340951.5944603828</v>
      </c>
      <c r="J1268" s="547"/>
      <c r="K1268" s="547"/>
      <c r="L1268" s="547"/>
      <c r="M1268" s="547"/>
      <c r="N1268" s="547"/>
      <c r="O1268" s="547"/>
      <c r="P1268" s="547"/>
      <c r="Q1268" s="547"/>
      <c r="R1268" s="547"/>
      <c r="S1268" s="547"/>
      <c r="T1268" s="547"/>
      <c r="U1268" s="547"/>
    </row>
    <row r="1269" spans="2:21" x14ac:dyDescent="0.2">
      <c r="B1269" s="374" t="s">
        <v>266</v>
      </c>
      <c r="C1269" s="376" t="s">
        <v>923</v>
      </c>
      <c r="D1269" s="375" t="s">
        <v>864</v>
      </c>
      <c r="E1269" s="376" t="s">
        <v>924</v>
      </c>
      <c r="F1269" s="548">
        <v>1357256</v>
      </c>
      <c r="G1269" s="547">
        <f t="shared" si="40"/>
        <v>0</v>
      </c>
      <c r="H1269" s="547">
        <v>16304.405539617279</v>
      </c>
      <c r="I1269" s="547">
        <f t="shared" si="39"/>
        <v>1340951.5944603828</v>
      </c>
      <c r="J1269" s="547"/>
      <c r="K1269" s="547"/>
      <c r="L1269" s="547"/>
      <c r="M1269" s="547"/>
      <c r="N1269" s="547"/>
      <c r="O1269" s="547"/>
      <c r="P1269" s="547"/>
      <c r="Q1269" s="547"/>
      <c r="R1269" s="547"/>
      <c r="S1269" s="547"/>
      <c r="T1269" s="547"/>
      <c r="U1269" s="547"/>
    </row>
    <row r="1270" spans="2:21" x14ac:dyDescent="0.2">
      <c r="B1270" s="374" t="s">
        <v>266</v>
      </c>
      <c r="C1270" s="376" t="s">
        <v>923</v>
      </c>
      <c r="D1270" s="375" t="s">
        <v>864</v>
      </c>
      <c r="E1270" s="376" t="s">
        <v>924</v>
      </c>
      <c r="F1270" s="548">
        <v>1357256</v>
      </c>
      <c r="G1270" s="547">
        <f t="shared" si="40"/>
        <v>0</v>
      </c>
      <c r="H1270" s="547">
        <v>16304.405539617279</v>
      </c>
      <c r="I1270" s="547">
        <f t="shared" si="39"/>
        <v>1340951.5944603828</v>
      </c>
      <c r="J1270" s="547"/>
      <c r="K1270" s="547"/>
      <c r="L1270" s="547"/>
      <c r="M1270" s="547"/>
      <c r="N1270" s="547"/>
      <c r="O1270" s="547"/>
      <c r="P1270" s="547"/>
      <c r="Q1270" s="547"/>
      <c r="R1270" s="547"/>
      <c r="S1270" s="547"/>
      <c r="T1270" s="547"/>
      <c r="U1270" s="547"/>
    </row>
    <row r="1271" spans="2:21" x14ac:dyDescent="0.2">
      <c r="B1271" s="374" t="s">
        <v>266</v>
      </c>
      <c r="C1271" s="376" t="s">
        <v>923</v>
      </c>
      <c r="D1271" s="375" t="s">
        <v>864</v>
      </c>
      <c r="E1271" s="376" t="s">
        <v>924</v>
      </c>
      <c r="F1271" s="548">
        <v>1357256</v>
      </c>
      <c r="G1271" s="547">
        <f t="shared" si="40"/>
        <v>0</v>
      </c>
      <c r="H1271" s="547">
        <v>16304.405539617279</v>
      </c>
      <c r="I1271" s="547">
        <f t="shared" si="39"/>
        <v>1340951.5944603828</v>
      </c>
      <c r="J1271" s="547"/>
      <c r="K1271" s="547"/>
      <c r="L1271" s="547"/>
      <c r="M1271" s="547"/>
      <c r="N1271" s="547"/>
      <c r="O1271" s="547"/>
      <c r="P1271" s="547"/>
      <c r="Q1271" s="547"/>
      <c r="R1271" s="547"/>
      <c r="S1271" s="547"/>
      <c r="T1271" s="547"/>
      <c r="U1271" s="547"/>
    </row>
    <row r="1272" spans="2:21" x14ac:dyDescent="0.2">
      <c r="B1272" s="374" t="s">
        <v>266</v>
      </c>
      <c r="C1272" s="376" t="s">
        <v>923</v>
      </c>
      <c r="D1272" s="375" t="s">
        <v>864</v>
      </c>
      <c r="E1272" s="376" t="s">
        <v>924</v>
      </c>
      <c r="F1272" s="548">
        <v>1357256</v>
      </c>
      <c r="G1272" s="547">
        <f t="shared" si="40"/>
        <v>0</v>
      </c>
      <c r="H1272" s="547">
        <v>16304.405539617279</v>
      </c>
      <c r="I1272" s="547">
        <f t="shared" si="39"/>
        <v>1340951.5944603828</v>
      </c>
      <c r="J1272" s="547"/>
      <c r="K1272" s="547"/>
      <c r="L1272" s="547"/>
      <c r="M1272" s="547"/>
      <c r="N1272" s="547"/>
      <c r="O1272" s="547"/>
      <c r="P1272" s="547"/>
      <c r="Q1272" s="547"/>
      <c r="R1272" s="547"/>
      <c r="S1272" s="547"/>
      <c r="T1272" s="547"/>
      <c r="U1272" s="547"/>
    </row>
    <row r="1273" spans="2:21" x14ac:dyDescent="0.2">
      <c r="B1273" s="374" t="s">
        <v>266</v>
      </c>
      <c r="C1273" s="376" t="s">
        <v>923</v>
      </c>
      <c r="D1273" s="375" t="s">
        <v>864</v>
      </c>
      <c r="E1273" s="376" t="s">
        <v>924</v>
      </c>
      <c r="F1273" s="548">
        <v>1357256</v>
      </c>
      <c r="G1273" s="547">
        <f t="shared" si="40"/>
        <v>0</v>
      </c>
      <c r="H1273" s="547">
        <v>16304.405539617279</v>
      </c>
      <c r="I1273" s="547">
        <f t="shared" si="39"/>
        <v>1340951.5944603828</v>
      </c>
      <c r="J1273" s="547"/>
      <c r="K1273" s="547"/>
      <c r="L1273" s="547"/>
      <c r="M1273" s="547"/>
      <c r="N1273" s="547"/>
      <c r="O1273" s="547"/>
      <c r="P1273" s="547"/>
      <c r="Q1273" s="547"/>
      <c r="R1273" s="547"/>
      <c r="S1273" s="547"/>
      <c r="T1273" s="547"/>
      <c r="U1273" s="547"/>
    </row>
    <row r="1274" spans="2:21" x14ac:dyDescent="0.2">
      <c r="B1274" s="374" t="s">
        <v>266</v>
      </c>
      <c r="C1274" s="376" t="s">
        <v>923</v>
      </c>
      <c r="D1274" s="375" t="s">
        <v>864</v>
      </c>
      <c r="E1274" s="376" t="s">
        <v>924</v>
      </c>
      <c r="F1274" s="548">
        <v>1</v>
      </c>
      <c r="G1274" s="547">
        <f t="shared" si="40"/>
        <v>1</v>
      </c>
      <c r="H1274" s="547">
        <v>1.2012771017123725E-2</v>
      </c>
      <c r="I1274" s="547">
        <f t="shared" si="39"/>
        <v>0.98798722898287628</v>
      </c>
      <c r="J1274" s="547"/>
      <c r="K1274" s="547"/>
      <c r="L1274" s="547"/>
      <c r="M1274" s="547"/>
      <c r="N1274" s="547"/>
      <c r="O1274" s="547"/>
      <c r="P1274" s="547"/>
      <c r="Q1274" s="547"/>
      <c r="R1274" s="547"/>
      <c r="S1274" s="547"/>
      <c r="T1274" s="547"/>
      <c r="U1274" s="547"/>
    </row>
    <row r="1275" spans="2:21" x14ac:dyDescent="0.2">
      <c r="B1275" s="374" t="s">
        <v>266</v>
      </c>
      <c r="C1275" s="376" t="s">
        <v>923</v>
      </c>
      <c r="D1275" s="375" t="s">
        <v>864</v>
      </c>
      <c r="E1275" s="376" t="s">
        <v>924</v>
      </c>
      <c r="F1275" s="548">
        <v>1</v>
      </c>
      <c r="G1275" s="547">
        <f t="shared" si="40"/>
        <v>1</v>
      </c>
      <c r="H1275" s="547">
        <v>1.2012771017123725E-2</v>
      </c>
      <c r="I1275" s="547">
        <f t="shared" si="39"/>
        <v>0.98798722898287628</v>
      </c>
      <c r="J1275" s="547"/>
      <c r="K1275" s="547"/>
      <c r="L1275" s="547"/>
      <c r="M1275" s="547"/>
      <c r="N1275" s="547"/>
      <c r="O1275" s="547"/>
      <c r="P1275" s="547"/>
      <c r="Q1275" s="547"/>
      <c r="R1275" s="547"/>
      <c r="S1275" s="547"/>
      <c r="T1275" s="547"/>
      <c r="U1275" s="547"/>
    </row>
    <row r="1276" spans="2:21" x14ac:dyDescent="0.2">
      <c r="B1276" s="374" t="s">
        <v>266</v>
      </c>
      <c r="C1276" s="376" t="s">
        <v>925</v>
      </c>
      <c r="D1276" s="375" t="s">
        <v>186</v>
      </c>
      <c r="E1276" s="376" t="s">
        <v>924</v>
      </c>
      <c r="F1276" s="548">
        <v>78000</v>
      </c>
      <c r="G1276" s="547">
        <f t="shared" si="40"/>
        <v>0</v>
      </c>
      <c r="H1276" s="547">
        <v>0</v>
      </c>
      <c r="I1276" s="547">
        <f t="shared" si="39"/>
        <v>78000</v>
      </c>
      <c r="J1276" s="547"/>
      <c r="K1276" s="547"/>
      <c r="L1276" s="547"/>
      <c r="M1276" s="547"/>
      <c r="N1276" s="547"/>
      <c r="O1276" s="547"/>
      <c r="P1276" s="547"/>
      <c r="Q1276" s="547"/>
      <c r="R1276" s="547"/>
      <c r="S1276" s="547"/>
      <c r="T1276" s="547"/>
      <c r="U1276" s="547"/>
    </row>
    <row r="1277" spans="2:21" x14ac:dyDescent="0.2">
      <c r="B1277" s="374" t="s">
        <v>266</v>
      </c>
      <c r="C1277" s="376" t="s">
        <v>926</v>
      </c>
      <c r="D1277" s="375" t="s">
        <v>186</v>
      </c>
      <c r="E1277" s="376" t="s">
        <v>924</v>
      </c>
      <c r="F1277" s="548">
        <v>1000000</v>
      </c>
      <c r="G1277" s="547">
        <f t="shared" si="40"/>
        <v>0</v>
      </c>
      <c r="H1277" s="547">
        <v>650000</v>
      </c>
      <c r="I1277" s="547">
        <f t="shared" si="39"/>
        <v>350000</v>
      </c>
      <c r="J1277" s="547"/>
      <c r="K1277" s="547"/>
      <c r="L1277" s="547"/>
      <c r="M1277" s="547"/>
      <c r="N1277" s="547"/>
      <c r="O1277" s="547"/>
      <c r="P1277" s="547"/>
      <c r="Q1277" s="547"/>
      <c r="R1277" s="547"/>
      <c r="S1277" s="547"/>
      <c r="T1277" s="547"/>
      <c r="U1277" s="547"/>
    </row>
    <row r="1278" spans="2:21" x14ac:dyDescent="0.2">
      <c r="B1278" s="374" t="s">
        <v>266</v>
      </c>
      <c r="C1278" s="376" t="s">
        <v>927</v>
      </c>
      <c r="D1278" s="375" t="s">
        <v>864</v>
      </c>
      <c r="E1278" s="376" t="s">
        <v>924</v>
      </c>
      <c r="F1278" s="548">
        <v>100000</v>
      </c>
      <c r="G1278" s="547">
        <f t="shared" si="40"/>
        <v>0</v>
      </c>
      <c r="H1278" s="547">
        <v>0</v>
      </c>
      <c r="I1278" s="547">
        <f t="shared" si="39"/>
        <v>100000</v>
      </c>
      <c r="J1278" s="547"/>
      <c r="K1278" s="547"/>
      <c r="L1278" s="547"/>
      <c r="M1278" s="547"/>
      <c r="N1278" s="547"/>
      <c r="O1278" s="547"/>
      <c r="P1278" s="547"/>
      <c r="Q1278" s="547"/>
      <c r="R1278" s="547"/>
      <c r="S1278" s="547"/>
      <c r="T1278" s="547"/>
      <c r="U1278" s="547"/>
    </row>
    <row r="1279" spans="2:21" x14ac:dyDescent="0.2">
      <c r="B1279" s="374" t="s">
        <v>266</v>
      </c>
      <c r="C1279" s="376" t="s">
        <v>927</v>
      </c>
      <c r="D1279" s="375" t="s">
        <v>864</v>
      </c>
      <c r="E1279" s="376" t="s">
        <v>924</v>
      </c>
      <c r="F1279" s="548">
        <v>200000</v>
      </c>
      <c r="G1279" s="547">
        <f t="shared" si="40"/>
        <v>0</v>
      </c>
      <c r="H1279" s="547">
        <v>0</v>
      </c>
      <c r="I1279" s="547">
        <f t="shared" si="39"/>
        <v>200000</v>
      </c>
      <c r="J1279" s="547"/>
      <c r="K1279" s="547"/>
      <c r="L1279" s="547"/>
      <c r="M1279" s="547"/>
      <c r="N1279" s="547"/>
      <c r="O1279" s="547"/>
      <c r="P1279" s="547"/>
      <c r="Q1279" s="547"/>
      <c r="R1279" s="547"/>
      <c r="S1279" s="547"/>
      <c r="T1279" s="547"/>
      <c r="U1279" s="547"/>
    </row>
    <row r="1280" spans="2:21" x14ac:dyDescent="0.2">
      <c r="B1280" s="374" t="s">
        <v>266</v>
      </c>
      <c r="C1280" s="376" t="s">
        <v>927</v>
      </c>
      <c r="D1280" s="375" t="s">
        <v>864</v>
      </c>
      <c r="E1280" s="376" t="s">
        <v>924</v>
      </c>
      <c r="F1280" s="548">
        <v>600000</v>
      </c>
      <c r="G1280" s="547">
        <f t="shared" si="40"/>
        <v>0</v>
      </c>
      <c r="H1280" s="547">
        <v>0</v>
      </c>
      <c r="I1280" s="547">
        <f t="shared" si="39"/>
        <v>600000</v>
      </c>
      <c r="J1280" s="547"/>
      <c r="K1280" s="547"/>
      <c r="L1280" s="547"/>
      <c r="M1280" s="547"/>
      <c r="N1280" s="547"/>
      <c r="O1280" s="547"/>
      <c r="P1280" s="547"/>
      <c r="Q1280" s="547"/>
      <c r="R1280" s="547"/>
      <c r="S1280" s="547"/>
      <c r="T1280" s="547"/>
      <c r="U1280" s="547"/>
    </row>
    <row r="1281" spans="2:21" x14ac:dyDescent="0.2">
      <c r="B1281" s="374" t="s">
        <v>266</v>
      </c>
      <c r="C1281" s="376" t="s">
        <v>927</v>
      </c>
      <c r="D1281" s="375" t="s">
        <v>864</v>
      </c>
      <c r="E1281" s="376" t="s">
        <v>924</v>
      </c>
      <c r="F1281" s="548">
        <v>300000</v>
      </c>
      <c r="G1281" s="547">
        <f t="shared" si="40"/>
        <v>0</v>
      </c>
      <c r="H1281" s="547">
        <v>0</v>
      </c>
      <c r="I1281" s="547">
        <f t="shared" si="39"/>
        <v>300000</v>
      </c>
      <c r="J1281" s="547"/>
      <c r="K1281" s="547"/>
      <c r="L1281" s="547"/>
      <c r="M1281" s="547"/>
      <c r="N1281" s="547"/>
      <c r="O1281" s="547"/>
      <c r="P1281" s="547"/>
      <c r="Q1281" s="547"/>
      <c r="R1281" s="547"/>
      <c r="S1281" s="547"/>
      <c r="T1281" s="547"/>
      <c r="U1281" s="547"/>
    </row>
    <row r="1282" spans="2:21" x14ac:dyDescent="0.2">
      <c r="B1282" s="374" t="s">
        <v>266</v>
      </c>
      <c r="C1282" s="376" t="s">
        <v>927</v>
      </c>
      <c r="D1282" s="375" t="s">
        <v>864</v>
      </c>
      <c r="E1282" s="376" t="s">
        <v>924</v>
      </c>
      <c r="F1282" s="548">
        <v>50000</v>
      </c>
      <c r="G1282" s="547">
        <f t="shared" si="40"/>
        <v>0</v>
      </c>
      <c r="H1282" s="547">
        <v>0</v>
      </c>
      <c r="I1282" s="547">
        <f t="shared" si="39"/>
        <v>50000</v>
      </c>
      <c r="J1282" s="547"/>
      <c r="K1282" s="547"/>
      <c r="L1282" s="547"/>
      <c r="M1282" s="547"/>
      <c r="N1282" s="547"/>
      <c r="O1282" s="547"/>
      <c r="P1282" s="547"/>
      <c r="Q1282" s="547"/>
      <c r="R1282" s="547"/>
      <c r="S1282" s="547"/>
      <c r="T1282" s="547"/>
      <c r="U1282" s="547"/>
    </row>
    <row r="1283" spans="2:21" x14ac:dyDescent="0.2">
      <c r="B1283" s="374" t="s">
        <v>266</v>
      </c>
      <c r="C1283" s="376" t="s">
        <v>927</v>
      </c>
      <c r="D1283" s="375" t="s">
        <v>864</v>
      </c>
      <c r="E1283" s="376" t="s">
        <v>924</v>
      </c>
      <c r="F1283" s="548">
        <v>50000</v>
      </c>
      <c r="G1283" s="547">
        <f t="shared" si="40"/>
        <v>0</v>
      </c>
      <c r="H1283" s="547">
        <v>0</v>
      </c>
      <c r="I1283" s="547">
        <f t="shared" si="39"/>
        <v>50000</v>
      </c>
      <c r="J1283" s="547"/>
      <c r="K1283" s="547"/>
      <c r="L1283" s="547"/>
      <c r="M1283" s="547"/>
      <c r="N1283" s="547"/>
      <c r="O1283" s="547"/>
      <c r="P1283" s="547"/>
      <c r="Q1283" s="547"/>
      <c r="R1283" s="547"/>
      <c r="S1283" s="547"/>
      <c r="T1283" s="547"/>
      <c r="U1283" s="547"/>
    </row>
    <row r="1284" spans="2:21" x14ac:dyDescent="0.2">
      <c r="B1284" s="374" t="s">
        <v>266</v>
      </c>
      <c r="C1284" s="376" t="s">
        <v>928</v>
      </c>
      <c r="D1284" s="375" t="s">
        <v>892</v>
      </c>
      <c r="E1284" s="376" t="s">
        <v>924</v>
      </c>
      <c r="F1284" s="548">
        <v>100000</v>
      </c>
      <c r="G1284" s="547">
        <f t="shared" si="40"/>
        <v>0</v>
      </c>
      <c r="H1284" s="547">
        <v>0</v>
      </c>
      <c r="I1284" s="547">
        <f t="shared" si="39"/>
        <v>100000</v>
      </c>
      <c r="J1284" s="547"/>
      <c r="K1284" s="547"/>
      <c r="L1284" s="547"/>
      <c r="M1284" s="547"/>
      <c r="N1284" s="547"/>
      <c r="O1284" s="547"/>
      <c r="P1284" s="547"/>
      <c r="Q1284" s="547"/>
      <c r="R1284" s="547"/>
      <c r="S1284" s="547"/>
      <c r="T1284" s="547"/>
      <c r="U1284" s="547"/>
    </row>
    <row r="1285" spans="2:21" x14ac:dyDescent="0.2">
      <c r="B1285" s="374" t="s">
        <v>266</v>
      </c>
      <c r="C1285" s="376" t="s">
        <v>928</v>
      </c>
      <c r="D1285" s="375" t="s">
        <v>892</v>
      </c>
      <c r="E1285" s="376" t="s">
        <v>924</v>
      </c>
      <c r="F1285" s="548">
        <v>1000000</v>
      </c>
      <c r="G1285" s="547">
        <f t="shared" si="40"/>
        <v>0</v>
      </c>
      <c r="H1285" s="547">
        <v>0</v>
      </c>
      <c r="I1285" s="547">
        <f t="shared" si="39"/>
        <v>1000000</v>
      </c>
      <c r="J1285" s="547"/>
      <c r="K1285" s="547"/>
      <c r="L1285" s="547"/>
      <c r="M1285" s="547"/>
      <c r="N1285" s="547"/>
      <c r="O1285" s="547"/>
      <c r="P1285" s="547"/>
      <c r="Q1285" s="547"/>
      <c r="R1285" s="547"/>
      <c r="S1285" s="547"/>
      <c r="T1285" s="547"/>
      <c r="U1285" s="547"/>
    </row>
    <row r="1286" spans="2:21" x14ac:dyDescent="0.2">
      <c r="B1286" s="374" t="s">
        <v>266</v>
      </c>
      <c r="C1286" s="376" t="s">
        <v>929</v>
      </c>
      <c r="D1286" s="375" t="s">
        <v>864</v>
      </c>
      <c r="E1286" s="376" t="s">
        <v>924</v>
      </c>
      <c r="F1286" s="548">
        <v>85448</v>
      </c>
      <c r="G1286" s="547">
        <f t="shared" si="40"/>
        <v>0</v>
      </c>
      <c r="H1286" s="547">
        <v>0</v>
      </c>
      <c r="I1286" s="547">
        <f t="shared" si="39"/>
        <v>85448</v>
      </c>
      <c r="J1286" s="547"/>
      <c r="K1286" s="547"/>
      <c r="L1286" s="547"/>
      <c r="M1286" s="547"/>
      <c r="N1286" s="547"/>
      <c r="O1286" s="547"/>
      <c r="P1286" s="547"/>
      <c r="Q1286" s="547"/>
      <c r="R1286" s="547"/>
      <c r="S1286" s="547"/>
      <c r="T1286" s="547"/>
      <c r="U1286" s="547"/>
    </row>
    <row r="1287" spans="2:21" x14ac:dyDescent="0.2">
      <c r="B1287" s="374" t="s">
        <v>266</v>
      </c>
      <c r="C1287" s="376" t="s">
        <v>929</v>
      </c>
      <c r="D1287" s="375" t="s">
        <v>864</v>
      </c>
      <c r="E1287" s="376" t="s">
        <v>924</v>
      </c>
      <c r="F1287" s="548">
        <v>30240</v>
      </c>
      <c r="G1287" s="547">
        <f t="shared" si="40"/>
        <v>0</v>
      </c>
      <c r="H1287" s="547">
        <v>0</v>
      </c>
      <c r="I1287" s="547">
        <f t="shared" si="39"/>
        <v>30240</v>
      </c>
      <c r="J1287" s="547"/>
      <c r="K1287" s="547"/>
      <c r="L1287" s="547"/>
      <c r="M1287" s="547"/>
      <c r="N1287" s="547"/>
      <c r="O1287" s="547"/>
      <c r="P1287" s="547"/>
      <c r="Q1287" s="547"/>
      <c r="R1287" s="547"/>
      <c r="S1287" s="547"/>
      <c r="T1287" s="547"/>
      <c r="U1287" s="547"/>
    </row>
    <row r="1288" spans="2:21" x14ac:dyDescent="0.2">
      <c r="B1288" s="374" t="s">
        <v>266</v>
      </c>
      <c r="C1288" s="376" t="s">
        <v>929</v>
      </c>
      <c r="D1288" s="375" t="s">
        <v>864</v>
      </c>
      <c r="E1288" s="376" t="s">
        <v>924</v>
      </c>
      <c r="F1288" s="548">
        <v>1000</v>
      </c>
      <c r="G1288" s="547">
        <f t="shared" si="40"/>
        <v>0</v>
      </c>
      <c r="H1288" s="547">
        <v>0</v>
      </c>
      <c r="I1288" s="547">
        <f t="shared" si="39"/>
        <v>1000</v>
      </c>
      <c r="J1288" s="547"/>
      <c r="K1288" s="547"/>
      <c r="L1288" s="547"/>
      <c r="M1288" s="547"/>
      <c r="N1288" s="547"/>
      <c r="O1288" s="547"/>
      <c r="P1288" s="547"/>
      <c r="Q1288" s="547"/>
      <c r="R1288" s="547"/>
      <c r="S1288" s="547"/>
      <c r="T1288" s="547"/>
      <c r="U1288" s="547"/>
    </row>
    <row r="1289" spans="2:21" x14ac:dyDescent="0.2">
      <c r="B1289" s="374" t="s">
        <v>266</v>
      </c>
      <c r="C1289" s="376" t="s">
        <v>930</v>
      </c>
      <c r="D1289" s="375" t="s">
        <v>892</v>
      </c>
      <c r="E1289" s="376" t="s">
        <v>924</v>
      </c>
      <c r="F1289" s="548">
        <v>20000</v>
      </c>
      <c r="G1289" s="547">
        <f t="shared" si="40"/>
        <v>0</v>
      </c>
      <c r="H1289" s="547">
        <v>0</v>
      </c>
      <c r="I1289" s="547">
        <f t="shared" si="39"/>
        <v>20000</v>
      </c>
      <c r="J1289" s="547"/>
      <c r="K1289" s="547"/>
      <c r="L1289" s="547"/>
      <c r="M1289" s="547"/>
      <c r="N1289" s="547"/>
      <c r="O1289" s="547"/>
      <c r="P1289" s="547"/>
      <c r="Q1289" s="547"/>
      <c r="R1289" s="547"/>
      <c r="S1289" s="547"/>
      <c r="T1289" s="547"/>
      <c r="U1289" s="547"/>
    </row>
    <row r="1290" spans="2:21" x14ac:dyDescent="0.2">
      <c r="B1290" s="374" t="s">
        <v>266</v>
      </c>
      <c r="C1290" s="376" t="s">
        <v>930</v>
      </c>
      <c r="D1290" s="375" t="s">
        <v>892</v>
      </c>
      <c r="E1290" s="376" t="s">
        <v>924</v>
      </c>
      <c r="F1290" s="548">
        <v>303144</v>
      </c>
      <c r="G1290" s="547">
        <f t="shared" si="40"/>
        <v>0</v>
      </c>
      <c r="H1290" s="547">
        <v>0</v>
      </c>
      <c r="I1290" s="547">
        <f t="shared" si="39"/>
        <v>303144</v>
      </c>
      <c r="J1290" s="547"/>
      <c r="K1290" s="547"/>
      <c r="L1290" s="547"/>
      <c r="M1290" s="547"/>
      <c r="N1290" s="547"/>
      <c r="O1290" s="547"/>
      <c r="P1290" s="547"/>
      <c r="Q1290" s="547"/>
      <c r="R1290" s="547"/>
      <c r="S1290" s="547"/>
      <c r="T1290" s="547"/>
      <c r="U1290" s="547"/>
    </row>
    <row r="1291" spans="2:21" x14ac:dyDescent="0.2">
      <c r="B1291" s="374" t="s">
        <v>266</v>
      </c>
      <c r="C1291" s="376" t="s">
        <v>931</v>
      </c>
      <c r="D1291" s="375" t="s">
        <v>186</v>
      </c>
      <c r="E1291" s="376" t="s">
        <v>924</v>
      </c>
      <c r="F1291" s="548">
        <v>200000</v>
      </c>
      <c r="G1291" s="547">
        <f t="shared" si="40"/>
        <v>0</v>
      </c>
      <c r="H1291" s="547">
        <v>0</v>
      </c>
      <c r="I1291" s="547">
        <f t="shared" si="39"/>
        <v>200000</v>
      </c>
      <c r="J1291" s="547"/>
      <c r="K1291" s="547"/>
      <c r="L1291" s="547"/>
      <c r="M1291" s="547"/>
      <c r="N1291" s="547"/>
      <c r="O1291" s="547"/>
      <c r="P1291" s="547"/>
      <c r="Q1291" s="547"/>
      <c r="R1291" s="547"/>
      <c r="S1291" s="547"/>
      <c r="T1291" s="547"/>
      <c r="U1291" s="547"/>
    </row>
    <row r="1292" spans="2:21" x14ac:dyDescent="0.2">
      <c r="B1292" s="374" t="s">
        <v>266</v>
      </c>
      <c r="C1292" s="376" t="s">
        <v>931</v>
      </c>
      <c r="D1292" s="375" t="s">
        <v>186</v>
      </c>
      <c r="E1292" s="376" t="s">
        <v>924</v>
      </c>
      <c r="F1292" s="548">
        <v>1</v>
      </c>
      <c r="G1292" s="547">
        <f t="shared" si="40"/>
        <v>1</v>
      </c>
      <c r="H1292" s="547">
        <v>0</v>
      </c>
      <c r="I1292" s="547">
        <f t="shared" si="39"/>
        <v>1</v>
      </c>
      <c r="J1292" s="547"/>
      <c r="K1292" s="547"/>
      <c r="L1292" s="547"/>
      <c r="M1292" s="547"/>
      <c r="N1292" s="547"/>
      <c r="O1292" s="547"/>
      <c r="P1292" s="547"/>
      <c r="Q1292" s="547"/>
      <c r="R1292" s="547"/>
      <c r="S1292" s="547"/>
      <c r="T1292" s="547"/>
      <c r="U1292" s="547"/>
    </row>
    <row r="1293" spans="2:21" x14ac:dyDescent="0.2">
      <c r="B1293" s="374" t="s">
        <v>266</v>
      </c>
      <c r="C1293" s="376" t="s">
        <v>932</v>
      </c>
      <c r="D1293" s="375" t="s">
        <v>138</v>
      </c>
      <c r="E1293" s="376" t="s">
        <v>924</v>
      </c>
      <c r="F1293" s="548">
        <v>1</v>
      </c>
      <c r="G1293" s="547">
        <f t="shared" si="40"/>
        <v>1</v>
      </c>
      <c r="H1293" s="547">
        <v>0</v>
      </c>
      <c r="I1293" s="547">
        <f t="shared" si="39"/>
        <v>1</v>
      </c>
      <c r="J1293" s="547"/>
      <c r="K1293" s="547"/>
      <c r="L1293" s="547"/>
      <c r="M1293" s="547"/>
      <c r="N1293" s="547"/>
      <c r="O1293" s="547"/>
      <c r="P1293" s="547"/>
      <c r="Q1293" s="547"/>
      <c r="R1293" s="547"/>
      <c r="S1293" s="547"/>
      <c r="T1293" s="547"/>
      <c r="U1293" s="547"/>
    </row>
    <row r="1294" spans="2:21" x14ac:dyDescent="0.2">
      <c r="B1294" s="374" t="s">
        <v>266</v>
      </c>
      <c r="C1294" s="376" t="s">
        <v>933</v>
      </c>
      <c r="D1294" s="375" t="s">
        <v>186</v>
      </c>
      <c r="E1294" s="376" t="s">
        <v>924</v>
      </c>
      <c r="F1294" s="548">
        <v>679999</v>
      </c>
      <c r="G1294" s="547">
        <f t="shared" si="40"/>
        <v>0</v>
      </c>
      <c r="H1294" s="547">
        <v>0</v>
      </c>
      <c r="I1294" s="547">
        <f t="shared" si="39"/>
        <v>679999</v>
      </c>
      <c r="J1294" s="547"/>
      <c r="K1294" s="547"/>
      <c r="L1294" s="547"/>
      <c r="M1294" s="547"/>
      <c r="N1294" s="547"/>
      <c r="O1294" s="547"/>
      <c r="P1294" s="547"/>
      <c r="Q1294" s="547"/>
      <c r="R1294" s="547"/>
      <c r="S1294" s="547"/>
      <c r="T1294" s="547"/>
      <c r="U1294" s="547"/>
    </row>
    <row r="1295" spans="2:21" x14ac:dyDescent="0.2">
      <c r="B1295" s="374" t="s">
        <v>266</v>
      </c>
      <c r="C1295" s="376" t="s">
        <v>934</v>
      </c>
      <c r="D1295" s="375" t="s">
        <v>892</v>
      </c>
      <c r="E1295" s="376" t="s">
        <v>924</v>
      </c>
      <c r="F1295" s="548">
        <v>1</v>
      </c>
      <c r="G1295" s="547">
        <f t="shared" si="40"/>
        <v>1</v>
      </c>
      <c r="H1295" s="547">
        <v>0</v>
      </c>
      <c r="I1295" s="547">
        <f t="shared" ref="I1295:I1358" si="41">F1295-H1295</f>
        <v>1</v>
      </c>
      <c r="J1295" s="547"/>
      <c r="K1295" s="547"/>
      <c r="L1295" s="547"/>
      <c r="M1295" s="547"/>
      <c r="N1295" s="547"/>
      <c r="O1295" s="547"/>
      <c r="P1295" s="547"/>
      <c r="Q1295" s="547"/>
      <c r="R1295" s="547"/>
      <c r="S1295" s="547"/>
      <c r="T1295" s="547"/>
      <c r="U1295" s="547"/>
    </row>
    <row r="1296" spans="2:21" x14ac:dyDescent="0.2">
      <c r="B1296" s="374" t="s">
        <v>266</v>
      </c>
      <c r="C1296" s="376" t="s">
        <v>935</v>
      </c>
      <c r="D1296" s="375" t="s">
        <v>892</v>
      </c>
      <c r="E1296" s="376" t="s">
        <v>924</v>
      </c>
      <c r="F1296" s="548">
        <v>10000</v>
      </c>
      <c r="G1296" s="547">
        <f t="shared" si="40"/>
        <v>0</v>
      </c>
      <c r="H1296" s="547">
        <v>0</v>
      </c>
      <c r="I1296" s="547">
        <f t="shared" si="41"/>
        <v>10000</v>
      </c>
      <c r="J1296" s="547"/>
      <c r="K1296" s="547"/>
      <c r="L1296" s="547"/>
      <c r="M1296" s="547"/>
      <c r="N1296" s="547"/>
      <c r="O1296" s="547"/>
      <c r="P1296" s="547"/>
      <c r="Q1296" s="547"/>
      <c r="R1296" s="547"/>
      <c r="S1296" s="547"/>
      <c r="T1296" s="547"/>
      <c r="U1296" s="547"/>
    </row>
    <row r="1297" spans="2:21" x14ac:dyDescent="0.2">
      <c r="B1297" s="374" t="s">
        <v>266</v>
      </c>
      <c r="C1297" s="376" t="s">
        <v>936</v>
      </c>
      <c r="D1297" s="375" t="s">
        <v>203</v>
      </c>
      <c r="E1297" s="376" t="s">
        <v>924</v>
      </c>
      <c r="F1297" s="548">
        <v>10000</v>
      </c>
      <c r="G1297" s="547">
        <f t="shared" si="40"/>
        <v>0</v>
      </c>
      <c r="H1297" s="547">
        <v>0</v>
      </c>
      <c r="I1297" s="547">
        <f t="shared" si="41"/>
        <v>10000</v>
      </c>
      <c r="J1297" s="547"/>
      <c r="K1297" s="547"/>
      <c r="L1297" s="547"/>
      <c r="M1297" s="547"/>
      <c r="N1297" s="547"/>
      <c r="O1297" s="547"/>
      <c r="P1297" s="547"/>
      <c r="Q1297" s="547"/>
      <c r="R1297" s="547"/>
      <c r="S1297" s="547"/>
      <c r="T1297" s="547"/>
      <c r="U1297" s="547"/>
    </row>
    <row r="1298" spans="2:21" x14ac:dyDescent="0.2">
      <c r="B1298" s="374" t="s">
        <v>266</v>
      </c>
      <c r="C1298" s="376" t="s">
        <v>937</v>
      </c>
      <c r="D1298" s="375" t="s">
        <v>864</v>
      </c>
      <c r="E1298" s="376" t="s">
        <v>924</v>
      </c>
      <c r="F1298" s="548">
        <v>50000</v>
      </c>
      <c r="G1298" s="547">
        <f t="shared" si="40"/>
        <v>0</v>
      </c>
      <c r="H1298" s="547">
        <v>0</v>
      </c>
      <c r="I1298" s="547">
        <f t="shared" si="41"/>
        <v>50000</v>
      </c>
      <c r="J1298" s="547"/>
      <c r="K1298" s="547"/>
      <c r="L1298" s="547"/>
      <c r="M1298" s="547"/>
      <c r="N1298" s="547"/>
      <c r="O1298" s="547"/>
      <c r="P1298" s="547"/>
      <c r="Q1298" s="547"/>
      <c r="R1298" s="547"/>
      <c r="S1298" s="547"/>
      <c r="T1298" s="547"/>
      <c r="U1298" s="547"/>
    </row>
    <row r="1299" spans="2:21" x14ac:dyDescent="0.2">
      <c r="B1299" s="374" t="s">
        <v>266</v>
      </c>
      <c r="C1299" s="376" t="s">
        <v>938</v>
      </c>
      <c r="D1299" s="375" t="s">
        <v>186</v>
      </c>
      <c r="E1299" s="376" t="s">
        <v>924</v>
      </c>
      <c r="F1299" s="548">
        <v>10000</v>
      </c>
      <c r="G1299" s="547">
        <f t="shared" si="40"/>
        <v>0</v>
      </c>
      <c r="H1299" s="547">
        <v>0</v>
      </c>
      <c r="I1299" s="547">
        <f t="shared" si="41"/>
        <v>10000</v>
      </c>
      <c r="J1299" s="547"/>
      <c r="K1299" s="547"/>
      <c r="L1299" s="547"/>
      <c r="M1299" s="547"/>
      <c r="N1299" s="547"/>
      <c r="O1299" s="547"/>
      <c r="P1299" s="547"/>
      <c r="Q1299" s="547"/>
      <c r="R1299" s="547"/>
      <c r="S1299" s="547"/>
      <c r="T1299" s="547"/>
      <c r="U1299" s="547"/>
    </row>
    <row r="1300" spans="2:21" x14ac:dyDescent="0.2">
      <c r="B1300" s="374" t="s">
        <v>266</v>
      </c>
      <c r="C1300" s="376" t="s">
        <v>939</v>
      </c>
      <c r="D1300" s="375" t="s">
        <v>864</v>
      </c>
      <c r="E1300" s="376" t="s">
        <v>924</v>
      </c>
      <c r="F1300" s="548">
        <v>585070</v>
      </c>
      <c r="G1300" s="547">
        <f t="shared" si="40"/>
        <v>0</v>
      </c>
      <c r="H1300" s="547">
        <v>0</v>
      </c>
      <c r="I1300" s="547">
        <f t="shared" si="41"/>
        <v>585070</v>
      </c>
      <c r="J1300" s="547"/>
      <c r="K1300" s="547"/>
      <c r="L1300" s="547"/>
      <c r="M1300" s="547"/>
      <c r="N1300" s="547"/>
      <c r="O1300" s="547"/>
      <c r="P1300" s="547"/>
      <c r="Q1300" s="547"/>
      <c r="R1300" s="547"/>
      <c r="S1300" s="547"/>
      <c r="T1300" s="547"/>
      <c r="U1300" s="547"/>
    </row>
    <row r="1301" spans="2:21" x14ac:dyDescent="0.2">
      <c r="B1301" s="374" t="s">
        <v>266</v>
      </c>
      <c r="C1301" s="376" t="s">
        <v>939</v>
      </c>
      <c r="D1301" s="375" t="s">
        <v>864</v>
      </c>
      <c r="E1301" s="376" t="s">
        <v>924</v>
      </c>
      <c r="F1301" s="548">
        <v>1</v>
      </c>
      <c r="G1301" s="547">
        <f t="shared" si="40"/>
        <v>1</v>
      </c>
      <c r="H1301" s="547">
        <v>0</v>
      </c>
      <c r="I1301" s="547">
        <f t="shared" si="41"/>
        <v>1</v>
      </c>
      <c r="J1301" s="547"/>
      <c r="K1301" s="547"/>
      <c r="L1301" s="547"/>
      <c r="M1301" s="547"/>
      <c r="N1301" s="547"/>
      <c r="O1301" s="547"/>
      <c r="P1301" s="547"/>
      <c r="Q1301" s="547"/>
      <c r="R1301" s="547"/>
      <c r="S1301" s="547"/>
      <c r="T1301" s="547"/>
      <c r="U1301" s="547"/>
    </row>
    <row r="1302" spans="2:21" x14ac:dyDescent="0.2">
      <c r="B1302" s="374" t="s">
        <v>266</v>
      </c>
      <c r="C1302" s="376" t="s">
        <v>939</v>
      </c>
      <c r="D1302" s="375" t="s">
        <v>864</v>
      </c>
      <c r="E1302" s="376" t="s">
        <v>924</v>
      </c>
      <c r="F1302" s="548">
        <v>1</v>
      </c>
      <c r="G1302" s="547">
        <f t="shared" si="40"/>
        <v>1</v>
      </c>
      <c r="H1302" s="547">
        <v>0</v>
      </c>
      <c r="I1302" s="547">
        <f t="shared" si="41"/>
        <v>1</v>
      </c>
      <c r="J1302" s="547"/>
      <c r="K1302" s="547"/>
      <c r="L1302" s="547"/>
      <c r="M1302" s="547"/>
      <c r="N1302" s="547"/>
      <c r="O1302" s="547"/>
      <c r="P1302" s="547"/>
      <c r="Q1302" s="547"/>
      <c r="R1302" s="547"/>
      <c r="S1302" s="547"/>
      <c r="T1302" s="547"/>
      <c r="U1302" s="547"/>
    </row>
    <row r="1303" spans="2:21" x14ac:dyDescent="0.2">
      <c r="B1303" s="374" t="s">
        <v>266</v>
      </c>
      <c r="C1303" s="376" t="s">
        <v>939</v>
      </c>
      <c r="D1303" s="375" t="s">
        <v>864</v>
      </c>
      <c r="E1303" s="376" t="s">
        <v>924</v>
      </c>
      <c r="F1303" s="548">
        <v>1</v>
      </c>
      <c r="G1303" s="547">
        <f t="shared" si="40"/>
        <v>1</v>
      </c>
      <c r="H1303" s="547">
        <v>0</v>
      </c>
      <c r="I1303" s="547">
        <f t="shared" si="41"/>
        <v>1</v>
      </c>
      <c r="J1303" s="547"/>
      <c r="K1303" s="547"/>
      <c r="L1303" s="547"/>
      <c r="M1303" s="547"/>
      <c r="N1303" s="547"/>
      <c r="O1303" s="547"/>
      <c r="P1303" s="547"/>
      <c r="Q1303" s="547"/>
      <c r="R1303" s="547"/>
      <c r="S1303" s="547"/>
      <c r="T1303" s="547"/>
      <c r="U1303" s="547"/>
    </row>
    <row r="1304" spans="2:21" x14ac:dyDescent="0.2">
      <c r="B1304" s="374" t="s">
        <v>266</v>
      </c>
      <c r="C1304" s="376" t="s">
        <v>939</v>
      </c>
      <c r="D1304" s="375" t="s">
        <v>864</v>
      </c>
      <c r="E1304" s="376" t="s">
        <v>924</v>
      </c>
      <c r="F1304" s="548">
        <v>507535</v>
      </c>
      <c r="G1304" s="547">
        <f t="shared" si="40"/>
        <v>0</v>
      </c>
      <c r="H1304" s="547">
        <v>0</v>
      </c>
      <c r="I1304" s="547">
        <f t="shared" si="41"/>
        <v>507535</v>
      </c>
      <c r="J1304" s="547"/>
      <c r="K1304" s="547"/>
      <c r="L1304" s="547"/>
      <c r="M1304" s="547"/>
      <c r="N1304" s="547"/>
      <c r="O1304" s="547"/>
      <c r="P1304" s="547"/>
      <c r="Q1304" s="547"/>
      <c r="R1304" s="547"/>
      <c r="S1304" s="547"/>
      <c r="T1304" s="547"/>
      <c r="U1304" s="547"/>
    </row>
    <row r="1305" spans="2:21" x14ac:dyDescent="0.2">
      <c r="B1305" s="374" t="s">
        <v>266</v>
      </c>
      <c r="C1305" s="376" t="s">
        <v>939</v>
      </c>
      <c r="D1305" s="375" t="s">
        <v>864</v>
      </c>
      <c r="E1305" s="376" t="s">
        <v>924</v>
      </c>
      <c r="F1305" s="548">
        <v>1</v>
      </c>
      <c r="G1305" s="547">
        <f t="shared" si="40"/>
        <v>1</v>
      </c>
      <c r="H1305" s="547">
        <v>0</v>
      </c>
      <c r="I1305" s="547">
        <f t="shared" si="41"/>
        <v>1</v>
      </c>
      <c r="J1305" s="547"/>
      <c r="K1305" s="547"/>
      <c r="L1305" s="547"/>
      <c r="M1305" s="547"/>
      <c r="N1305" s="547"/>
      <c r="O1305" s="547"/>
      <c r="P1305" s="547"/>
      <c r="Q1305" s="547"/>
      <c r="R1305" s="547"/>
      <c r="S1305" s="547"/>
      <c r="T1305" s="547"/>
      <c r="U1305" s="547"/>
    </row>
    <row r="1306" spans="2:21" x14ac:dyDescent="0.2">
      <c r="B1306" s="374" t="s">
        <v>266</v>
      </c>
      <c r="C1306" s="376" t="s">
        <v>939</v>
      </c>
      <c r="D1306" s="375" t="s">
        <v>864</v>
      </c>
      <c r="E1306" s="376" t="s">
        <v>924</v>
      </c>
      <c r="F1306" s="548">
        <v>1</v>
      </c>
      <c r="G1306" s="547">
        <f t="shared" si="40"/>
        <v>1</v>
      </c>
      <c r="H1306" s="547">
        <v>0</v>
      </c>
      <c r="I1306" s="547">
        <f t="shared" si="41"/>
        <v>1</v>
      </c>
      <c r="J1306" s="547"/>
      <c r="K1306" s="547"/>
      <c r="L1306" s="547"/>
      <c r="M1306" s="547"/>
      <c r="N1306" s="547"/>
      <c r="O1306" s="547"/>
      <c r="P1306" s="547"/>
      <c r="Q1306" s="547"/>
      <c r="R1306" s="547"/>
      <c r="S1306" s="547"/>
      <c r="T1306" s="547"/>
      <c r="U1306" s="547"/>
    </row>
    <row r="1307" spans="2:21" x14ac:dyDescent="0.2">
      <c r="B1307" s="374" t="s">
        <v>266</v>
      </c>
      <c r="C1307" s="376" t="s">
        <v>939</v>
      </c>
      <c r="D1307" s="375" t="s">
        <v>864</v>
      </c>
      <c r="E1307" s="376" t="s">
        <v>924</v>
      </c>
      <c r="F1307" s="548">
        <v>18000</v>
      </c>
      <c r="G1307" s="547">
        <f t="shared" si="40"/>
        <v>0</v>
      </c>
      <c r="H1307" s="547">
        <v>0</v>
      </c>
      <c r="I1307" s="547">
        <f t="shared" si="41"/>
        <v>18000</v>
      </c>
      <c r="J1307" s="547"/>
      <c r="K1307" s="547"/>
      <c r="L1307" s="547"/>
      <c r="M1307" s="547"/>
      <c r="N1307" s="547"/>
      <c r="O1307" s="547"/>
      <c r="P1307" s="547"/>
      <c r="Q1307" s="547"/>
      <c r="R1307" s="547"/>
      <c r="S1307" s="547"/>
      <c r="T1307" s="547"/>
      <c r="U1307" s="547"/>
    </row>
    <row r="1308" spans="2:21" x14ac:dyDescent="0.2">
      <c r="B1308" s="374" t="s">
        <v>266</v>
      </c>
      <c r="C1308" s="376" t="s">
        <v>939</v>
      </c>
      <c r="D1308" s="375" t="s">
        <v>864</v>
      </c>
      <c r="E1308" s="376" t="s">
        <v>924</v>
      </c>
      <c r="F1308" s="548">
        <v>18000</v>
      </c>
      <c r="G1308" s="547">
        <f t="shared" si="40"/>
        <v>0</v>
      </c>
      <c r="H1308" s="547">
        <v>0</v>
      </c>
      <c r="I1308" s="547">
        <f t="shared" si="41"/>
        <v>18000</v>
      </c>
      <c r="J1308" s="547"/>
      <c r="K1308" s="547"/>
      <c r="L1308" s="547"/>
      <c r="M1308" s="547"/>
      <c r="N1308" s="547"/>
      <c r="O1308" s="547"/>
      <c r="P1308" s="547"/>
      <c r="Q1308" s="547"/>
      <c r="R1308" s="547"/>
      <c r="S1308" s="547"/>
      <c r="T1308" s="547"/>
      <c r="U1308" s="547"/>
    </row>
    <row r="1309" spans="2:21" x14ac:dyDescent="0.2">
      <c r="B1309" s="374" t="s">
        <v>266</v>
      </c>
      <c r="C1309" s="376" t="s">
        <v>939</v>
      </c>
      <c r="D1309" s="375" t="s">
        <v>864</v>
      </c>
      <c r="E1309" s="376" t="s">
        <v>924</v>
      </c>
      <c r="F1309" s="548">
        <v>18000</v>
      </c>
      <c r="G1309" s="547">
        <f t="shared" si="40"/>
        <v>0</v>
      </c>
      <c r="H1309" s="547">
        <v>0</v>
      </c>
      <c r="I1309" s="547">
        <f t="shared" si="41"/>
        <v>18000</v>
      </c>
      <c r="J1309" s="547"/>
      <c r="K1309" s="547"/>
      <c r="L1309" s="547"/>
      <c r="M1309" s="547"/>
      <c r="N1309" s="547"/>
      <c r="O1309" s="547"/>
      <c r="P1309" s="547"/>
      <c r="Q1309" s="547"/>
      <c r="R1309" s="547"/>
      <c r="S1309" s="547"/>
      <c r="T1309" s="547"/>
      <c r="U1309" s="547"/>
    </row>
    <row r="1310" spans="2:21" x14ac:dyDescent="0.2">
      <c r="B1310" s="374" t="s">
        <v>266</v>
      </c>
      <c r="C1310" s="376" t="s">
        <v>939</v>
      </c>
      <c r="D1310" s="375" t="s">
        <v>864</v>
      </c>
      <c r="E1310" s="376" t="s">
        <v>924</v>
      </c>
      <c r="F1310" s="548">
        <v>18000</v>
      </c>
      <c r="G1310" s="547">
        <f t="shared" si="40"/>
        <v>0</v>
      </c>
      <c r="H1310" s="547">
        <v>0</v>
      </c>
      <c r="I1310" s="547">
        <f t="shared" si="41"/>
        <v>18000</v>
      </c>
      <c r="J1310" s="547"/>
      <c r="K1310" s="547"/>
      <c r="L1310" s="547"/>
      <c r="M1310" s="547"/>
      <c r="N1310" s="547"/>
      <c r="O1310" s="547"/>
      <c r="P1310" s="547"/>
      <c r="Q1310" s="547"/>
      <c r="R1310" s="547"/>
      <c r="S1310" s="547"/>
      <c r="T1310" s="547"/>
      <c r="U1310" s="547"/>
    </row>
    <row r="1311" spans="2:21" x14ac:dyDescent="0.2">
      <c r="B1311" s="374" t="s">
        <v>266</v>
      </c>
      <c r="C1311" s="376" t="s">
        <v>939</v>
      </c>
      <c r="D1311" s="375" t="s">
        <v>864</v>
      </c>
      <c r="E1311" s="376" t="s">
        <v>924</v>
      </c>
      <c r="F1311" s="548">
        <v>18000</v>
      </c>
      <c r="G1311" s="547">
        <f t="shared" si="40"/>
        <v>0</v>
      </c>
      <c r="H1311" s="547">
        <v>0</v>
      </c>
      <c r="I1311" s="547">
        <f t="shared" si="41"/>
        <v>18000</v>
      </c>
      <c r="J1311" s="547"/>
      <c r="K1311" s="547"/>
      <c r="L1311" s="547"/>
      <c r="M1311" s="547"/>
      <c r="N1311" s="547"/>
      <c r="O1311" s="547"/>
      <c r="P1311" s="547"/>
      <c r="Q1311" s="547"/>
      <c r="R1311" s="547"/>
      <c r="S1311" s="547"/>
      <c r="T1311" s="547"/>
      <c r="U1311" s="547"/>
    </row>
    <row r="1312" spans="2:21" x14ac:dyDescent="0.2">
      <c r="B1312" s="374" t="s">
        <v>266</v>
      </c>
      <c r="C1312" s="376" t="s">
        <v>939</v>
      </c>
      <c r="D1312" s="375" t="s">
        <v>864</v>
      </c>
      <c r="E1312" s="376" t="s">
        <v>924</v>
      </c>
      <c r="F1312" s="548">
        <v>18000</v>
      </c>
      <c r="G1312" s="547">
        <f t="shared" si="40"/>
        <v>0</v>
      </c>
      <c r="H1312" s="547">
        <v>0</v>
      </c>
      <c r="I1312" s="547">
        <f t="shared" si="41"/>
        <v>18000</v>
      </c>
      <c r="J1312" s="547"/>
      <c r="K1312" s="547"/>
      <c r="L1312" s="547"/>
      <c r="M1312" s="547"/>
      <c r="N1312" s="547"/>
      <c r="O1312" s="547"/>
      <c r="P1312" s="547"/>
      <c r="Q1312" s="547"/>
      <c r="R1312" s="547"/>
      <c r="S1312" s="547"/>
      <c r="T1312" s="547"/>
      <c r="U1312" s="547"/>
    </row>
    <row r="1313" spans="2:21" x14ac:dyDescent="0.2">
      <c r="B1313" s="374" t="s">
        <v>266</v>
      </c>
      <c r="C1313" s="376" t="s">
        <v>939</v>
      </c>
      <c r="D1313" s="375" t="s">
        <v>864</v>
      </c>
      <c r="E1313" s="376" t="s">
        <v>924</v>
      </c>
      <c r="F1313" s="548">
        <v>18000</v>
      </c>
      <c r="G1313" s="547">
        <f t="shared" si="40"/>
        <v>0</v>
      </c>
      <c r="H1313" s="547">
        <v>0</v>
      </c>
      <c r="I1313" s="547">
        <f t="shared" si="41"/>
        <v>18000</v>
      </c>
      <c r="J1313" s="547"/>
      <c r="K1313" s="547"/>
      <c r="L1313" s="547"/>
      <c r="M1313" s="547"/>
      <c r="N1313" s="547"/>
      <c r="O1313" s="547"/>
      <c r="P1313" s="547"/>
      <c r="Q1313" s="547"/>
      <c r="R1313" s="547"/>
      <c r="S1313" s="547"/>
      <c r="T1313" s="547"/>
      <c r="U1313" s="547"/>
    </row>
    <row r="1314" spans="2:21" x14ac:dyDescent="0.2">
      <c r="B1314" s="374" t="s">
        <v>266</v>
      </c>
      <c r="C1314" s="376" t="s">
        <v>939</v>
      </c>
      <c r="D1314" s="375" t="s">
        <v>864</v>
      </c>
      <c r="E1314" s="376" t="s">
        <v>924</v>
      </c>
      <c r="F1314" s="548">
        <v>18000</v>
      </c>
      <c r="G1314" s="547">
        <f t="shared" si="40"/>
        <v>0</v>
      </c>
      <c r="H1314" s="547">
        <v>0</v>
      </c>
      <c r="I1314" s="547">
        <f t="shared" si="41"/>
        <v>18000</v>
      </c>
      <c r="J1314" s="547"/>
      <c r="K1314" s="547"/>
      <c r="L1314" s="547"/>
      <c r="M1314" s="547"/>
      <c r="N1314" s="547"/>
      <c r="O1314" s="547"/>
      <c r="P1314" s="547"/>
      <c r="Q1314" s="547"/>
      <c r="R1314" s="547"/>
      <c r="S1314" s="547"/>
      <c r="T1314" s="547"/>
      <c r="U1314" s="547"/>
    </row>
    <row r="1315" spans="2:21" x14ac:dyDescent="0.2">
      <c r="B1315" s="374" t="s">
        <v>266</v>
      </c>
      <c r="C1315" s="376" t="s">
        <v>939</v>
      </c>
      <c r="D1315" s="375" t="s">
        <v>864</v>
      </c>
      <c r="E1315" s="376" t="s">
        <v>924</v>
      </c>
      <c r="F1315" s="548">
        <v>18000</v>
      </c>
      <c r="G1315" s="547">
        <f t="shared" si="40"/>
        <v>0</v>
      </c>
      <c r="H1315" s="547">
        <v>0</v>
      </c>
      <c r="I1315" s="547">
        <f t="shared" si="41"/>
        <v>18000</v>
      </c>
      <c r="J1315" s="547"/>
      <c r="K1315" s="547"/>
      <c r="L1315" s="547"/>
      <c r="M1315" s="547"/>
      <c r="N1315" s="547"/>
      <c r="O1315" s="547"/>
      <c r="P1315" s="547"/>
      <c r="Q1315" s="547"/>
      <c r="R1315" s="547"/>
      <c r="S1315" s="547"/>
      <c r="T1315" s="547"/>
      <c r="U1315" s="547"/>
    </row>
    <row r="1316" spans="2:21" x14ac:dyDescent="0.2">
      <c r="B1316" s="374" t="s">
        <v>266</v>
      </c>
      <c r="C1316" s="376" t="s">
        <v>939</v>
      </c>
      <c r="D1316" s="375" t="s">
        <v>864</v>
      </c>
      <c r="E1316" s="376" t="s">
        <v>924</v>
      </c>
      <c r="F1316" s="548">
        <v>18000</v>
      </c>
      <c r="G1316" s="547">
        <f t="shared" si="40"/>
        <v>0</v>
      </c>
      <c r="H1316" s="547">
        <v>0</v>
      </c>
      <c r="I1316" s="547">
        <f t="shared" si="41"/>
        <v>18000</v>
      </c>
      <c r="J1316" s="547"/>
      <c r="K1316" s="547"/>
      <c r="L1316" s="547"/>
      <c r="M1316" s="547"/>
      <c r="N1316" s="547"/>
      <c r="O1316" s="547"/>
      <c r="P1316" s="547"/>
      <c r="Q1316" s="547"/>
      <c r="R1316" s="547"/>
      <c r="S1316" s="547"/>
      <c r="T1316" s="547"/>
      <c r="U1316" s="547"/>
    </row>
    <row r="1317" spans="2:21" x14ac:dyDescent="0.2">
      <c r="B1317" s="374" t="s">
        <v>266</v>
      </c>
      <c r="C1317" s="376" t="s">
        <v>939</v>
      </c>
      <c r="D1317" s="375" t="s">
        <v>864</v>
      </c>
      <c r="E1317" s="376" t="s">
        <v>924</v>
      </c>
      <c r="F1317" s="548">
        <v>1</v>
      </c>
      <c r="G1317" s="547">
        <f t="shared" si="40"/>
        <v>1</v>
      </c>
      <c r="H1317" s="547">
        <v>0</v>
      </c>
      <c r="I1317" s="547">
        <f t="shared" si="41"/>
        <v>1</v>
      </c>
      <c r="J1317" s="547"/>
      <c r="K1317" s="547"/>
      <c r="L1317" s="547"/>
      <c r="M1317" s="547"/>
      <c r="N1317" s="547"/>
      <c r="O1317" s="547"/>
      <c r="P1317" s="547"/>
      <c r="Q1317" s="547"/>
      <c r="R1317" s="547"/>
      <c r="S1317" s="547"/>
      <c r="T1317" s="547"/>
      <c r="U1317" s="547"/>
    </row>
    <row r="1318" spans="2:21" x14ac:dyDescent="0.2">
      <c r="B1318" s="374" t="s">
        <v>266</v>
      </c>
      <c r="C1318" s="376" t="s">
        <v>940</v>
      </c>
      <c r="D1318" s="375" t="s">
        <v>892</v>
      </c>
      <c r="E1318" s="376" t="s">
        <v>924</v>
      </c>
      <c r="F1318" s="548">
        <v>9000</v>
      </c>
      <c r="G1318" s="547">
        <f t="shared" si="40"/>
        <v>0</v>
      </c>
      <c r="H1318" s="547">
        <v>0</v>
      </c>
      <c r="I1318" s="547">
        <f t="shared" si="41"/>
        <v>9000</v>
      </c>
      <c r="J1318" s="547"/>
      <c r="K1318" s="547"/>
      <c r="L1318" s="547"/>
      <c r="M1318" s="547"/>
      <c r="N1318" s="547"/>
      <c r="O1318" s="547"/>
      <c r="P1318" s="547"/>
      <c r="Q1318" s="547"/>
      <c r="R1318" s="547"/>
      <c r="S1318" s="547"/>
      <c r="T1318" s="547"/>
      <c r="U1318" s="547"/>
    </row>
    <row r="1319" spans="2:21" x14ac:dyDescent="0.2">
      <c r="B1319" s="374" t="s">
        <v>266</v>
      </c>
      <c r="C1319" s="376" t="s">
        <v>941</v>
      </c>
      <c r="D1319" s="375" t="s">
        <v>892</v>
      </c>
      <c r="E1319" s="376" t="s">
        <v>924</v>
      </c>
      <c r="F1319" s="548">
        <v>40000</v>
      </c>
      <c r="G1319" s="547">
        <f t="shared" si="40"/>
        <v>0</v>
      </c>
      <c r="H1319" s="547">
        <v>0</v>
      </c>
      <c r="I1319" s="547">
        <f t="shared" si="41"/>
        <v>40000</v>
      </c>
      <c r="J1319" s="547"/>
      <c r="K1319" s="547"/>
      <c r="L1319" s="547"/>
      <c r="M1319" s="547"/>
      <c r="N1319" s="547"/>
      <c r="O1319" s="547"/>
      <c r="P1319" s="547"/>
      <c r="Q1319" s="547"/>
      <c r="R1319" s="547"/>
      <c r="S1319" s="547"/>
      <c r="T1319" s="547"/>
      <c r="U1319" s="547"/>
    </row>
    <row r="1320" spans="2:21" x14ac:dyDescent="0.2">
      <c r="B1320" s="374" t="s">
        <v>266</v>
      </c>
      <c r="C1320" s="376" t="s">
        <v>941</v>
      </c>
      <c r="D1320" s="375" t="s">
        <v>892</v>
      </c>
      <c r="E1320" s="376" t="s">
        <v>924</v>
      </c>
      <c r="F1320" s="548">
        <v>20000</v>
      </c>
      <c r="G1320" s="547">
        <f t="shared" si="40"/>
        <v>0</v>
      </c>
      <c r="H1320" s="547">
        <v>0</v>
      </c>
      <c r="I1320" s="547">
        <f t="shared" si="41"/>
        <v>20000</v>
      </c>
      <c r="J1320" s="547"/>
      <c r="K1320" s="547"/>
      <c r="L1320" s="547"/>
      <c r="M1320" s="547"/>
      <c r="N1320" s="547"/>
      <c r="O1320" s="547"/>
      <c r="P1320" s="547"/>
      <c r="Q1320" s="547"/>
      <c r="R1320" s="547"/>
      <c r="S1320" s="547"/>
      <c r="T1320" s="547"/>
      <c r="U1320" s="547"/>
    </row>
    <row r="1321" spans="2:21" x14ac:dyDescent="0.2">
      <c r="B1321" s="374" t="s">
        <v>266</v>
      </c>
      <c r="C1321" s="376" t="s">
        <v>941</v>
      </c>
      <c r="D1321" s="375" t="s">
        <v>892</v>
      </c>
      <c r="E1321" s="376" t="s">
        <v>924</v>
      </c>
      <c r="F1321" s="548">
        <v>40000</v>
      </c>
      <c r="G1321" s="547">
        <f t="shared" si="40"/>
        <v>0</v>
      </c>
      <c r="H1321" s="547">
        <v>0</v>
      </c>
      <c r="I1321" s="547">
        <f t="shared" si="41"/>
        <v>40000</v>
      </c>
      <c r="J1321" s="547"/>
      <c r="K1321" s="547"/>
      <c r="L1321" s="547"/>
      <c r="M1321" s="547"/>
      <c r="N1321" s="547"/>
      <c r="O1321" s="547"/>
      <c r="P1321" s="547"/>
      <c r="Q1321" s="547"/>
      <c r="R1321" s="547"/>
      <c r="S1321" s="547"/>
      <c r="T1321" s="547"/>
      <c r="U1321" s="547"/>
    </row>
    <row r="1322" spans="2:21" x14ac:dyDescent="0.2">
      <c r="B1322" s="374" t="s">
        <v>266</v>
      </c>
      <c r="C1322" s="376" t="s">
        <v>942</v>
      </c>
      <c r="D1322" s="375" t="s">
        <v>864</v>
      </c>
      <c r="E1322" s="376" t="s">
        <v>924</v>
      </c>
      <c r="F1322" s="548">
        <v>1</v>
      </c>
      <c r="G1322" s="547">
        <f t="shared" si="40"/>
        <v>1</v>
      </c>
      <c r="H1322" s="547">
        <v>0</v>
      </c>
      <c r="I1322" s="547">
        <f t="shared" si="41"/>
        <v>1</v>
      </c>
      <c r="J1322" s="547"/>
      <c r="K1322" s="547"/>
      <c r="L1322" s="547"/>
      <c r="M1322" s="547"/>
      <c r="N1322" s="547"/>
      <c r="O1322" s="547"/>
      <c r="P1322" s="547"/>
      <c r="Q1322" s="547"/>
      <c r="R1322" s="547"/>
      <c r="S1322" s="547"/>
      <c r="T1322" s="547"/>
      <c r="U1322" s="547"/>
    </row>
    <row r="1323" spans="2:21" x14ac:dyDescent="0.2">
      <c r="B1323" s="374" t="s">
        <v>266</v>
      </c>
      <c r="C1323" s="376" t="s">
        <v>942</v>
      </c>
      <c r="D1323" s="375" t="s">
        <v>864</v>
      </c>
      <c r="E1323" s="376" t="s">
        <v>924</v>
      </c>
      <c r="F1323" s="548">
        <v>140000</v>
      </c>
      <c r="G1323" s="547">
        <f t="shared" si="40"/>
        <v>0</v>
      </c>
      <c r="H1323" s="547">
        <v>0</v>
      </c>
      <c r="I1323" s="547">
        <f t="shared" si="41"/>
        <v>140000</v>
      </c>
      <c r="J1323" s="547"/>
      <c r="K1323" s="547"/>
      <c r="L1323" s="547"/>
      <c r="M1323" s="547"/>
      <c r="N1323" s="547"/>
      <c r="O1323" s="547"/>
      <c r="P1323" s="547"/>
      <c r="Q1323" s="547"/>
      <c r="R1323" s="547"/>
      <c r="S1323" s="547"/>
      <c r="T1323" s="547"/>
      <c r="U1323" s="547"/>
    </row>
    <row r="1324" spans="2:21" x14ac:dyDescent="0.2">
      <c r="B1324" s="374" t="s">
        <v>266</v>
      </c>
      <c r="C1324" s="376" t="s">
        <v>942</v>
      </c>
      <c r="D1324" s="375" t="s">
        <v>864</v>
      </c>
      <c r="E1324" s="376" t="s">
        <v>924</v>
      </c>
      <c r="F1324" s="548">
        <v>9999</v>
      </c>
      <c r="G1324" s="547">
        <f t="shared" ref="G1324:G1387" si="42">IF(F1324&lt;1000,F1324,F1324*$BC$44)</f>
        <v>0</v>
      </c>
      <c r="H1324" s="547">
        <v>0</v>
      </c>
      <c r="I1324" s="547">
        <f t="shared" si="41"/>
        <v>9999</v>
      </c>
      <c r="J1324" s="547"/>
      <c r="K1324" s="547"/>
      <c r="L1324" s="547"/>
      <c r="M1324" s="547"/>
      <c r="N1324" s="547"/>
      <c r="O1324" s="547"/>
      <c r="P1324" s="547"/>
      <c r="Q1324" s="547"/>
      <c r="R1324" s="547"/>
      <c r="S1324" s="547"/>
      <c r="T1324" s="547"/>
      <c r="U1324" s="547"/>
    </row>
    <row r="1325" spans="2:21" x14ac:dyDescent="0.2">
      <c r="B1325" s="374" t="s">
        <v>266</v>
      </c>
      <c r="C1325" s="376" t="s">
        <v>942</v>
      </c>
      <c r="D1325" s="375" t="s">
        <v>864</v>
      </c>
      <c r="E1325" s="376" t="s">
        <v>924</v>
      </c>
      <c r="F1325" s="548">
        <v>50000</v>
      </c>
      <c r="G1325" s="547">
        <f t="shared" si="42"/>
        <v>0</v>
      </c>
      <c r="H1325" s="547">
        <v>0</v>
      </c>
      <c r="I1325" s="547">
        <f t="shared" si="41"/>
        <v>50000</v>
      </c>
      <c r="J1325" s="547"/>
      <c r="K1325" s="547"/>
      <c r="L1325" s="547"/>
      <c r="M1325" s="547"/>
      <c r="N1325" s="547"/>
      <c r="O1325" s="547"/>
      <c r="P1325" s="547"/>
      <c r="Q1325" s="547"/>
      <c r="R1325" s="547"/>
      <c r="S1325" s="547"/>
      <c r="T1325" s="547"/>
      <c r="U1325" s="547"/>
    </row>
    <row r="1326" spans="2:21" x14ac:dyDescent="0.2">
      <c r="B1326" s="374" t="s">
        <v>266</v>
      </c>
      <c r="C1326" s="376" t="s">
        <v>943</v>
      </c>
      <c r="D1326" s="375" t="s">
        <v>892</v>
      </c>
      <c r="E1326" s="376" t="s">
        <v>293</v>
      </c>
      <c r="F1326" s="548">
        <v>32839</v>
      </c>
      <c r="G1326" s="547">
        <f t="shared" si="42"/>
        <v>0</v>
      </c>
      <c r="H1326" s="547">
        <v>0</v>
      </c>
      <c r="I1326" s="547">
        <f t="shared" si="41"/>
        <v>32839</v>
      </c>
      <c r="J1326" s="547"/>
      <c r="K1326" s="547"/>
      <c r="L1326" s="547"/>
      <c r="M1326" s="547"/>
      <c r="N1326" s="547"/>
      <c r="O1326" s="547"/>
      <c r="P1326" s="547"/>
      <c r="Q1326" s="547"/>
      <c r="R1326" s="547"/>
      <c r="S1326" s="547"/>
      <c r="T1326" s="547"/>
      <c r="U1326" s="547"/>
    </row>
    <row r="1327" spans="2:21" x14ac:dyDescent="0.2">
      <c r="B1327" s="374" t="s">
        <v>266</v>
      </c>
      <c r="C1327" s="376" t="s">
        <v>943</v>
      </c>
      <c r="D1327" s="375" t="s">
        <v>892</v>
      </c>
      <c r="E1327" s="376" t="s">
        <v>293</v>
      </c>
      <c r="F1327" s="548">
        <v>32839</v>
      </c>
      <c r="G1327" s="547">
        <f t="shared" si="42"/>
        <v>0</v>
      </c>
      <c r="H1327" s="547">
        <v>0</v>
      </c>
      <c r="I1327" s="547">
        <f t="shared" si="41"/>
        <v>32839</v>
      </c>
      <c r="J1327" s="547"/>
      <c r="K1327" s="547"/>
      <c r="L1327" s="547"/>
      <c r="M1327" s="547"/>
      <c r="N1327" s="547"/>
      <c r="O1327" s="547"/>
      <c r="P1327" s="547"/>
      <c r="Q1327" s="547"/>
      <c r="R1327" s="547"/>
      <c r="S1327" s="547"/>
      <c r="T1327" s="547"/>
      <c r="U1327" s="547"/>
    </row>
    <row r="1328" spans="2:21" x14ac:dyDescent="0.2">
      <c r="B1328" s="374" t="s">
        <v>266</v>
      </c>
      <c r="C1328" s="376" t="s">
        <v>943</v>
      </c>
      <c r="D1328" s="375" t="s">
        <v>892</v>
      </c>
      <c r="E1328" s="376" t="s">
        <v>293</v>
      </c>
      <c r="F1328" s="548">
        <v>32839</v>
      </c>
      <c r="G1328" s="547">
        <f t="shared" si="42"/>
        <v>0</v>
      </c>
      <c r="H1328" s="547">
        <v>0</v>
      </c>
      <c r="I1328" s="547">
        <f t="shared" si="41"/>
        <v>32839</v>
      </c>
      <c r="J1328" s="547"/>
      <c r="K1328" s="547"/>
      <c r="L1328" s="547"/>
      <c r="M1328" s="547"/>
      <c r="N1328" s="547"/>
      <c r="O1328" s="547"/>
      <c r="P1328" s="547"/>
      <c r="Q1328" s="547"/>
      <c r="R1328" s="547"/>
      <c r="S1328" s="547"/>
      <c r="T1328" s="547"/>
      <c r="U1328" s="547"/>
    </row>
    <row r="1329" spans="2:21" x14ac:dyDescent="0.2">
      <c r="B1329" s="374" t="s">
        <v>266</v>
      </c>
      <c r="C1329" s="376" t="s">
        <v>944</v>
      </c>
      <c r="D1329" s="375" t="s">
        <v>892</v>
      </c>
      <c r="E1329" s="376" t="s">
        <v>293</v>
      </c>
      <c r="F1329" s="548">
        <v>1</v>
      </c>
      <c r="G1329" s="547">
        <f t="shared" si="42"/>
        <v>1</v>
      </c>
      <c r="H1329" s="547">
        <v>0</v>
      </c>
      <c r="I1329" s="547">
        <f t="shared" si="41"/>
        <v>1</v>
      </c>
      <c r="J1329" s="547"/>
      <c r="K1329" s="547"/>
      <c r="L1329" s="547"/>
      <c r="M1329" s="547"/>
      <c r="N1329" s="547"/>
      <c r="O1329" s="547"/>
      <c r="P1329" s="547"/>
      <c r="Q1329" s="547"/>
      <c r="R1329" s="547"/>
      <c r="S1329" s="547"/>
      <c r="T1329" s="547"/>
      <c r="U1329" s="547"/>
    </row>
    <row r="1330" spans="2:21" x14ac:dyDescent="0.2">
      <c r="B1330" s="374" t="s">
        <v>266</v>
      </c>
      <c r="C1330" s="376" t="s">
        <v>944</v>
      </c>
      <c r="D1330" s="375" t="s">
        <v>892</v>
      </c>
      <c r="E1330" s="376" t="s">
        <v>293</v>
      </c>
      <c r="F1330" s="548">
        <v>44326</v>
      </c>
      <c r="G1330" s="547">
        <f t="shared" si="42"/>
        <v>0</v>
      </c>
      <c r="H1330" s="547">
        <v>0</v>
      </c>
      <c r="I1330" s="547">
        <f t="shared" si="41"/>
        <v>44326</v>
      </c>
      <c r="J1330" s="547"/>
      <c r="K1330" s="547"/>
      <c r="L1330" s="547"/>
      <c r="M1330" s="547"/>
      <c r="N1330" s="547"/>
      <c r="O1330" s="547"/>
      <c r="P1330" s="547"/>
      <c r="Q1330" s="547"/>
      <c r="R1330" s="547"/>
      <c r="S1330" s="547"/>
      <c r="T1330" s="547"/>
      <c r="U1330" s="547"/>
    </row>
    <row r="1331" spans="2:21" x14ac:dyDescent="0.2">
      <c r="B1331" s="374" t="s">
        <v>266</v>
      </c>
      <c r="C1331" s="376" t="s">
        <v>944</v>
      </c>
      <c r="D1331" s="375" t="s">
        <v>892</v>
      </c>
      <c r="E1331" s="376" t="s">
        <v>293</v>
      </c>
      <c r="F1331" s="548">
        <v>0</v>
      </c>
      <c r="G1331" s="547">
        <f t="shared" si="42"/>
        <v>0</v>
      </c>
      <c r="H1331" s="547">
        <v>0</v>
      </c>
      <c r="I1331" s="547">
        <f t="shared" si="41"/>
        <v>0</v>
      </c>
      <c r="J1331" s="547"/>
      <c r="K1331" s="547"/>
      <c r="L1331" s="547"/>
      <c r="M1331" s="547"/>
      <c r="N1331" s="547"/>
      <c r="O1331" s="547"/>
      <c r="P1331" s="547"/>
      <c r="Q1331" s="547"/>
      <c r="R1331" s="547"/>
      <c r="S1331" s="547"/>
      <c r="T1331" s="547"/>
      <c r="U1331" s="547"/>
    </row>
    <row r="1332" spans="2:21" x14ac:dyDescent="0.2">
      <c r="B1332" s="374" t="s">
        <v>266</v>
      </c>
      <c r="C1332" s="376" t="s">
        <v>944</v>
      </c>
      <c r="D1332" s="375" t="s">
        <v>892</v>
      </c>
      <c r="E1332" s="376" t="s">
        <v>293</v>
      </c>
      <c r="F1332" s="548">
        <v>238800</v>
      </c>
      <c r="G1332" s="547">
        <f t="shared" si="42"/>
        <v>0</v>
      </c>
      <c r="H1332" s="547">
        <v>0</v>
      </c>
      <c r="I1332" s="547">
        <f t="shared" si="41"/>
        <v>238800</v>
      </c>
      <c r="J1332" s="547"/>
      <c r="K1332" s="547"/>
      <c r="L1332" s="547"/>
      <c r="M1332" s="547"/>
      <c r="N1332" s="547"/>
      <c r="O1332" s="547"/>
      <c r="P1332" s="547"/>
      <c r="Q1332" s="547"/>
      <c r="R1332" s="547"/>
      <c r="S1332" s="547"/>
      <c r="T1332" s="547"/>
      <c r="U1332" s="547"/>
    </row>
    <row r="1333" spans="2:21" x14ac:dyDescent="0.2">
      <c r="B1333" s="374" t="s">
        <v>266</v>
      </c>
      <c r="C1333" s="376" t="s">
        <v>944</v>
      </c>
      <c r="D1333" s="375" t="s">
        <v>892</v>
      </c>
      <c r="E1333" s="376" t="s">
        <v>293</v>
      </c>
      <c r="F1333" s="548">
        <v>11999</v>
      </c>
      <c r="G1333" s="547">
        <f t="shared" si="42"/>
        <v>0</v>
      </c>
      <c r="H1333" s="547">
        <v>0</v>
      </c>
      <c r="I1333" s="547">
        <f t="shared" si="41"/>
        <v>11999</v>
      </c>
      <c r="J1333" s="547"/>
      <c r="K1333" s="547"/>
      <c r="L1333" s="547"/>
      <c r="M1333" s="547"/>
      <c r="N1333" s="547"/>
      <c r="O1333" s="547"/>
      <c r="P1333" s="547"/>
      <c r="Q1333" s="547"/>
      <c r="R1333" s="547"/>
      <c r="S1333" s="547"/>
      <c r="T1333" s="547"/>
      <c r="U1333" s="547"/>
    </row>
    <row r="1334" spans="2:21" x14ac:dyDescent="0.2">
      <c r="B1334" s="374" t="s">
        <v>266</v>
      </c>
      <c r="C1334" s="376" t="s">
        <v>945</v>
      </c>
      <c r="D1334" s="375" t="s">
        <v>892</v>
      </c>
      <c r="E1334" s="376" t="s">
        <v>293</v>
      </c>
      <c r="F1334" s="548">
        <v>10000</v>
      </c>
      <c r="G1334" s="547">
        <f t="shared" si="42"/>
        <v>0</v>
      </c>
      <c r="H1334" s="547">
        <v>0</v>
      </c>
      <c r="I1334" s="547">
        <f t="shared" si="41"/>
        <v>10000</v>
      </c>
      <c r="J1334" s="547"/>
      <c r="K1334" s="547"/>
      <c r="L1334" s="547"/>
      <c r="M1334" s="547"/>
      <c r="N1334" s="547"/>
      <c r="O1334" s="547"/>
      <c r="P1334" s="547"/>
      <c r="Q1334" s="547"/>
      <c r="R1334" s="547"/>
      <c r="S1334" s="547"/>
      <c r="T1334" s="547"/>
      <c r="U1334" s="547"/>
    </row>
    <row r="1335" spans="2:21" x14ac:dyDescent="0.2">
      <c r="B1335" s="374" t="s">
        <v>266</v>
      </c>
      <c r="C1335" s="376" t="s">
        <v>946</v>
      </c>
      <c r="D1335" s="375" t="s">
        <v>892</v>
      </c>
      <c r="E1335" s="376" t="s">
        <v>293</v>
      </c>
      <c r="F1335" s="548">
        <v>15000</v>
      </c>
      <c r="G1335" s="547">
        <f t="shared" si="42"/>
        <v>0</v>
      </c>
      <c r="H1335" s="547">
        <v>0</v>
      </c>
      <c r="I1335" s="547">
        <f t="shared" si="41"/>
        <v>15000</v>
      </c>
      <c r="J1335" s="547"/>
      <c r="K1335" s="547"/>
      <c r="L1335" s="547"/>
      <c r="M1335" s="547"/>
      <c r="N1335" s="547"/>
      <c r="O1335" s="547"/>
      <c r="P1335" s="547"/>
      <c r="Q1335" s="547"/>
      <c r="R1335" s="547"/>
      <c r="S1335" s="547"/>
      <c r="T1335" s="547"/>
      <c r="U1335" s="547"/>
    </row>
    <row r="1336" spans="2:21" x14ac:dyDescent="0.2">
      <c r="B1336" s="374" t="s">
        <v>266</v>
      </c>
      <c r="C1336" s="376" t="s">
        <v>946</v>
      </c>
      <c r="D1336" s="375" t="s">
        <v>892</v>
      </c>
      <c r="E1336" s="376" t="s">
        <v>293</v>
      </c>
      <c r="F1336" s="548">
        <v>160000</v>
      </c>
      <c r="G1336" s="547">
        <f t="shared" si="42"/>
        <v>0</v>
      </c>
      <c r="H1336" s="547">
        <v>0</v>
      </c>
      <c r="I1336" s="547">
        <f t="shared" si="41"/>
        <v>160000</v>
      </c>
      <c r="J1336" s="547"/>
      <c r="K1336" s="547"/>
      <c r="L1336" s="547"/>
      <c r="M1336" s="547"/>
      <c r="N1336" s="547"/>
      <c r="O1336" s="547"/>
      <c r="P1336" s="547"/>
      <c r="Q1336" s="547"/>
      <c r="R1336" s="547"/>
      <c r="S1336" s="547"/>
      <c r="T1336" s="547"/>
      <c r="U1336" s="547"/>
    </row>
    <row r="1337" spans="2:21" x14ac:dyDescent="0.2">
      <c r="B1337" s="374" t="s">
        <v>266</v>
      </c>
      <c r="C1337" s="376" t="s">
        <v>947</v>
      </c>
      <c r="D1337" s="375" t="s">
        <v>138</v>
      </c>
      <c r="E1337" s="376" t="s">
        <v>230</v>
      </c>
      <c r="F1337" s="548">
        <v>100000</v>
      </c>
      <c r="G1337" s="547">
        <f t="shared" si="42"/>
        <v>0</v>
      </c>
      <c r="H1337" s="547">
        <v>100000</v>
      </c>
      <c r="I1337" s="547">
        <f t="shared" si="41"/>
        <v>0</v>
      </c>
      <c r="J1337" s="547"/>
      <c r="K1337" s="547"/>
      <c r="L1337" s="547"/>
      <c r="M1337" s="547"/>
      <c r="N1337" s="547"/>
      <c r="O1337" s="547"/>
      <c r="P1337" s="547"/>
      <c r="Q1337" s="547"/>
      <c r="R1337" s="547"/>
      <c r="S1337" s="547"/>
      <c r="T1337" s="547"/>
      <c r="U1337" s="547"/>
    </row>
    <row r="1338" spans="2:21" x14ac:dyDescent="0.2">
      <c r="B1338" s="374" t="s">
        <v>266</v>
      </c>
      <c r="C1338" s="376" t="s">
        <v>947</v>
      </c>
      <c r="D1338" s="375" t="s">
        <v>138</v>
      </c>
      <c r="E1338" s="376" t="s">
        <v>230</v>
      </c>
      <c r="F1338" s="548">
        <v>100000</v>
      </c>
      <c r="G1338" s="547">
        <f t="shared" si="42"/>
        <v>0</v>
      </c>
      <c r="H1338" s="547">
        <v>100000</v>
      </c>
      <c r="I1338" s="547">
        <f t="shared" si="41"/>
        <v>0</v>
      </c>
      <c r="J1338" s="547"/>
      <c r="K1338" s="547"/>
      <c r="L1338" s="547"/>
      <c r="M1338" s="547"/>
      <c r="N1338" s="547"/>
      <c r="O1338" s="547"/>
      <c r="P1338" s="547"/>
      <c r="Q1338" s="547"/>
      <c r="R1338" s="547"/>
      <c r="S1338" s="547"/>
      <c r="T1338" s="547"/>
      <c r="U1338" s="547"/>
    </row>
    <row r="1339" spans="2:21" x14ac:dyDescent="0.2">
      <c r="B1339" s="374" t="s">
        <v>266</v>
      </c>
      <c r="C1339" s="376" t="s">
        <v>947</v>
      </c>
      <c r="D1339" s="375" t="s">
        <v>138</v>
      </c>
      <c r="E1339" s="376" t="s">
        <v>230</v>
      </c>
      <c r="F1339" s="548">
        <v>100000</v>
      </c>
      <c r="G1339" s="547">
        <f t="shared" si="42"/>
        <v>0</v>
      </c>
      <c r="H1339" s="547">
        <v>100000</v>
      </c>
      <c r="I1339" s="547">
        <f t="shared" si="41"/>
        <v>0</v>
      </c>
      <c r="J1339" s="547"/>
      <c r="K1339" s="547"/>
      <c r="L1339" s="547"/>
      <c r="M1339" s="547"/>
      <c r="N1339" s="547"/>
      <c r="O1339" s="547"/>
      <c r="P1339" s="547"/>
      <c r="Q1339" s="547"/>
      <c r="R1339" s="547"/>
      <c r="S1339" s="547"/>
      <c r="T1339" s="547"/>
      <c r="U1339" s="547"/>
    </row>
    <row r="1340" spans="2:21" x14ac:dyDescent="0.2">
      <c r="B1340" s="374" t="s">
        <v>266</v>
      </c>
      <c r="C1340" s="376" t="s">
        <v>948</v>
      </c>
      <c r="D1340" s="375" t="s">
        <v>138</v>
      </c>
      <c r="E1340" s="376" t="s">
        <v>285</v>
      </c>
      <c r="F1340" s="548">
        <v>50000</v>
      </c>
      <c r="G1340" s="547">
        <f t="shared" si="42"/>
        <v>0</v>
      </c>
      <c r="H1340" s="547">
        <v>50000</v>
      </c>
      <c r="I1340" s="547">
        <f t="shared" si="41"/>
        <v>0</v>
      </c>
      <c r="J1340" s="547"/>
      <c r="K1340" s="547"/>
      <c r="L1340" s="547"/>
      <c r="M1340" s="547"/>
      <c r="N1340" s="547"/>
      <c r="O1340" s="547"/>
      <c r="P1340" s="547"/>
      <c r="Q1340" s="547"/>
      <c r="R1340" s="547"/>
      <c r="S1340" s="547"/>
      <c r="T1340" s="547"/>
      <c r="U1340" s="547"/>
    </row>
    <row r="1341" spans="2:21" x14ac:dyDescent="0.2">
      <c r="B1341" s="374" t="s">
        <v>266</v>
      </c>
      <c r="C1341" s="376" t="s">
        <v>948</v>
      </c>
      <c r="D1341" s="375" t="s">
        <v>138</v>
      </c>
      <c r="E1341" s="376" t="s">
        <v>285</v>
      </c>
      <c r="F1341" s="548">
        <v>10000</v>
      </c>
      <c r="G1341" s="547">
        <f t="shared" si="42"/>
        <v>0</v>
      </c>
      <c r="H1341" s="547">
        <v>10000</v>
      </c>
      <c r="I1341" s="547">
        <f t="shared" si="41"/>
        <v>0</v>
      </c>
      <c r="J1341" s="547"/>
      <c r="K1341" s="547"/>
      <c r="L1341" s="547"/>
      <c r="M1341" s="547"/>
      <c r="N1341" s="547"/>
      <c r="O1341" s="547"/>
      <c r="P1341" s="547"/>
      <c r="Q1341" s="547"/>
      <c r="R1341" s="547"/>
      <c r="S1341" s="547"/>
      <c r="T1341" s="547"/>
      <c r="U1341" s="547"/>
    </row>
    <row r="1342" spans="2:21" x14ac:dyDescent="0.2">
      <c r="B1342" s="374" t="s">
        <v>266</v>
      </c>
      <c r="C1342" s="376" t="s">
        <v>949</v>
      </c>
      <c r="D1342" s="375" t="s">
        <v>138</v>
      </c>
      <c r="E1342" s="376" t="s">
        <v>285</v>
      </c>
      <c r="F1342" s="548">
        <v>5000</v>
      </c>
      <c r="G1342" s="547">
        <f t="shared" si="42"/>
        <v>0</v>
      </c>
      <c r="H1342" s="547">
        <v>5000</v>
      </c>
      <c r="I1342" s="547">
        <f t="shared" si="41"/>
        <v>0</v>
      </c>
      <c r="J1342" s="547"/>
      <c r="K1342" s="547"/>
      <c r="L1342" s="547"/>
      <c r="M1342" s="547"/>
      <c r="N1342" s="547"/>
      <c r="O1342" s="547"/>
      <c r="P1342" s="547"/>
      <c r="Q1342" s="547"/>
      <c r="R1342" s="547"/>
      <c r="S1342" s="547"/>
      <c r="T1342" s="547"/>
      <c r="U1342" s="547"/>
    </row>
    <row r="1343" spans="2:21" x14ac:dyDescent="0.2">
      <c r="B1343" s="374" t="s">
        <v>266</v>
      </c>
      <c r="C1343" s="376" t="s">
        <v>949</v>
      </c>
      <c r="D1343" s="375" t="s">
        <v>138</v>
      </c>
      <c r="E1343" s="376" t="s">
        <v>285</v>
      </c>
      <c r="F1343" s="548">
        <v>1</v>
      </c>
      <c r="G1343" s="547">
        <f t="shared" si="42"/>
        <v>1</v>
      </c>
      <c r="H1343" s="547">
        <v>1</v>
      </c>
      <c r="I1343" s="547">
        <f t="shared" si="41"/>
        <v>0</v>
      </c>
      <c r="J1343" s="547"/>
      <c r="K1343" s="547"/>
      <c r="L1343" s="547"/>
      <c r="M1343" s="547"/>
      <c r="N1343" s="547"/>
      <c r="O1343" s="547"/>
      <c r="P1343" s="547"/>
      <c r="Q1343" s="547"/>
      <c r="R1343" s="547"/>
      <c r="S1343" s="547"/>
      <c r="T1343" s="547"/>
      <c r="U1343" s="547"/>
    </row>
    <row r="1344" spans="2:21" x14ac:dyDescent="0.2">
      <c r="B1344" s="374" t="s">
        <v>266</v>
      </c>
      <c r="C1344" s="376" t="s">
        <v>950</v>
      </c>
      <c r="D1344" s="375" t="s">
        <v>138</v>
      </c>
      <c r="E1344" s="376" t="s">
        <v>902</v>
      </c>
      <c r="F1344" s="548">
        <v>50000</v>
      </c>
      <c r="G1344" s="547">
        <f t="shared" si="42"/>
        <v>0</v>
      </c>
      <c r="H1344" s="547">
        <v>50000</v>
      </c>
      <c r="I1344" s="547">
        <f t="shared" si="41"/>
        <v>0</v>
      </c>
      <c r="J1344" s="547"/>
      <c r="K1344" s="547"/>
      <c r="L1344" s="547"/>
      <c r="M1344" s="547"/>
      <c r="N1344" s="547"/>
      <c r="O1344" s="547"/>
      <c r="P1344" s="547"/>
      <c r="Q1344" s="547"/>
      <c r="R1344" s="547"/>
      <c r="S1344" s="547"/>
      <c r="T1344" s="547"/>
      <c r="U1344" s="547"/>
    </row>
    <row r="1345" spans="2:21" x14ac:dyDescent="0.2">
      <c r="B1345" s="374" t="s">
        <v>266</v>
      </c>
      <c r="C1345" s="376" t="s">
        <v>950</v>
      </c>
      <c r="D1345" s="375" t="s">
        <v>138</v>
      </c>
      <c r="E1345" s="376" t="s">
        <v>902</v>
      </c>
      <c r="F1345" s="548">
        <v>1</v>
      </c>
      <c r="G1345" s="547">
        <f t="shared" si="42"/>
        <v>1</v>
      </c>
      <c r="H1345" s="547">
        <v>1</v>
      </c>
      <c r="I1345" s="547">
        <f t="shared" si="41"/>
        <v>0</v>
      </c>
      <c r="J1345" s="547"/>
      <c r="K1345" s="547"/>
      <c r="L1345" s="547"/>
      <c r="M1345" s="547"/>
      <c r="N1345" s="547"/>
      <c r="O1345" s="547"/>
      <c r="P1345" s="547"/>
      <c r="Q1345" s="547"/>
      <c r="R1345" s="547"/>
      <c r="S1345" s="547"/>
      <c r="T1345" s="547"/>
      <c r="U1345" s="547"/>
    </row>
    <row r="1346" spans="2:21" x14ac:dyDescent="0.2">
      <c r="B1346" s="374" t="s">
        <v>266</v>
      </c>
      <c r="C1346" s="376" t="s">
        <v>950</v>
      </c>
      <c r="D1346" s="375" t="s">
        <v>138</v>
      </c>
      <c r="E1346" s="376" t="s">
        <v>902</v>
      </c>
      <c r="F1346" s="548">
        <v>20000</v>
      </c>
      <c r="G1346" s="547">
        <f t="shared" si="42"/>
        <v>0</v>
      </c>
      <c r="H1346" s="547">
        <v>20000</v>
      </c>
      <c r="I1346" s="547">
        <f t="shared" si="41"/>
        <v>0</v>
      </c>
      <c r="J1346" s="547"/>
      <c r="K1346" s="547"/>
      <c r="L1346" s="547"/>
      <c r="M1346" s="547"/>
      <c r="N1346" s="547"/>
      <c r="O1346" s="547"/>
      <c r="P1346" s="547"/>
      <c r="Q1346" s="547"/>
      <c r="R1346" s="547"/>
      <c r="S1346" s="547"/>
      <c r="T1346" s="547"/>
      <c r="U1346" s="547"/>
    </row>
    <row r="1347" spans="2:21" x14ac:dyDescent="0.2">
      <c r="B1347" s="374" t="s">
        <v>266</v>
      </c>
      <c r="C1347" s="376" t="s">
        <v>950</v>
      </c>
      <c r="D1347" s="375" t="s">
        <v>138</v>
      </c>
      <c r="E1347" s="376" t="s">
        <v>902</v>
      </c>
      <c r="F1347" s="548">
        <v>15000</v>
      </c>
      <c r="G1347" s="547">
        <f t="shared" si="42"/>
        <v>0</v>
      </c>
      <c r="H1347" s="547">
        <v>15000</v>
      </c>
      <c r="I1347" s="547">
        <f t="shared" si="41"/>
        <v>0</v>
      </c>
      <c r="J1347" s="547"/>
      <c r="K1347" s="547"/>
      <c r="L1347" s="547"/>
      <c r="M1347" s="547"/>
      <c r="N1347" s="547"/>
      <c r="O1347" s="547"/>
      <c r="P1347" s="547"/>
      <c r="Q1347" s="547"/>
      <c r="R1347" s="547"/>
      <c r="S1347" s="547"/>
      <c r="T1347" s="547"/>
      <c r="U1347" s="547"/>
    </row>
    <row r="1348" spans="2:21" x14ac:dyDescent="0.2">
      <c r="B1348" s="374" t="s">
        <v>266</v>
      </c>
      <c r="C1348" s="376" t="s">
        <v>950</v>
      </c>
      <c r="D1348" s="375" t="s">
        <v>138</v>
      </c>
      <c r="E1348" s="376" t="s">
        <v>902</v>
      </c>
      <c r="F1348" s="548">
        <v>10000</v>
      </c>
      <c r="G1348" s="547">
        <f t="shared" si="42"/>
        <v>0</v>
      </c>
      <c r="H1348" s="547">
        <v>10000</v>
      </c>
      <c r="I1348" s="547">
        <f t="shared" si="41"/>
        <v>0</v>
      </c>
      <c r="J1348" s="547"/>
      <c r="K1348" s="547"/>
      <c r="L1348" s="547"/>
      <c r="M1348" s="547"/>
      <c r="N1348" s="547"/>
      <c r="O1348" s="547"/>
      <c r="P1348" s="547"/>
      <c r="Q1348" s="547"/>
      <c r="R1348" s="547"/>
      <c r="S1348" s="547"/>
      <c r="T1348" s="547"/>
      <c r="U1348" s="547"/>
    </row>
    <row r="1349" spans="2:21" x14ac:dyDescent="0.2">
      <c r="B1349" s="374" t="s">
        <v>266</v>
      </c>
      <c r="C1349" s="376" t="s">
        <v>951</v>
      </c>
      <c r="D1349" s="375" t="s">
        <v>186</v>
      </c>
      <c r="E1349" s="376" t="s">
        <v>902</v>
      </c>
      <c r="F1349" s="548">
        <v>19999</v>
      </c>
      <c r="G1349" s="547">
        <f t="shared" si="42"/>
        <v>0</v>
      </c>
      <c r="H1349" s="547">
        <v>0</v>
      </c>
      <c r="I1349" s="547">
        <f t="shared" si="41"/>
        <v>19999</v>
      </c>
      <c r="J1349" s="547"/>
      <c r="K1349" s="547"/>
      <c r="L1349" s="547"/>
      <c r="M1349" s="547"/>
      <c r="N1349" s="547"/>
      <c r="O1349" s="547"/>
      <c r="P1349" s="547"/>
      <c r="Q1349" s="547"/>
      <c r="R1349" s="547"/>
      <c r="S1349" s="547"/>
      <c r="T1349" s="547"/>
      <c r="U1349" s="547"/>
    </row>
    <row r="1350" spans="2:21" x14ac:dyDescent="0.2">
      <c r="B1350" s="374" t="s">
        <v>266</v>
      </c>
      <c r="C1350" s="376" t="s">
        <v>952</v>
      </c>
      <c r="D1350" s="375" t="s">
        <v>186</v>
      </c>
      <c r="E1350" s="376" t="s">
        <v>902</v>
      </c>
      <c r="F1350" s="548">
        <v>1</v>
      </c>
      <c r="G1350" s="547">
        <f t="shared" si="42"/>
        <v>1</v>
      </c>
      <c r="H1350" s="547">
        <v>0</v>
      </c>
      <c r="I1350" s="547">
        <f t="shared" si="41"/>
        <v>1</v>
      </c>
      <c r="J1350" s="547"/>
      <c r="K1350" s="547"/>
      <c r="L1350" s="547"/>
      <c r="M1350" s="547"/>
      <c r="N1350" s="547"/>
      <c r="O1350" s="547"/>
      <c r="P1350" s="547"/>
      <c r="Q1350" s="547"/>
      <c r="R1350" s="547"/>
      <c r="S1350" s="547"/>
      <c r="T1350" s="547"/>
      <c r="U1350" s="547"/>
    </row>
    <row r="1351" spans="2:21" x14ac:dyDescent="0.2">
      <c r="B1351" s="374" t="s">
        <v>266</v>
      </c>
      <c r="C1351" s="376" t="s">
        <v>953</v>
      </c>
      <c r="D1351" s="375" t="s">
        <v>138</v>
      </c>
      <c r="E1351" s="376" t="s">
        <v>902</v>
      </c>
      <c r="F1351" s="548">
        <v>5000</v>
      </c>
      <c r="G1351" s="547">
        <f t="shared" si="42"/>
        <v>0</v>
      </c>
      <c r="H1351" s="547">
        <v>5000</v>
      </c>
      <c r="I1351" s="547">
        <f t="shared" si="41"/>
        <v>0</v>
      </c>
      <c r="J1351" s="547"/>
      <c r="K1351" s="547"/>
      <c r="L1351" s="547"/>
      <c r="M1351" s="547"/>
      <c r="N1351" s="547"/>
      <c r="O1351" s="547"/>
      <c r="P1351" s="547"/>
      <c r="Q1351" s="547"/>
      <c r="R1351" s="547"/>
      <c r="S1351" s="547"/>
      <c r="T1351" s="547"/>
      <c r="U1351" s="547"/>
    </row>
    <row r="1352" spans="2:21" x14ac:dyDescent="0.2">
      <c r="B1352" s="374" t="s">
        <v>266</v>
      </c>
      <c r="C1352" s="376" t="s">
        <v>954</v>
      </c>
      <c r="D1352" s="375" t="s">
        <v>138</v>
      </c>
      <c r="E1352" s="376" t="s">
        <v>902</v>
      </c>
      <c r="F1352" s="548">
        <v>1</v>
      </c>
      <c r="G1352" s="547">
        <f t="shared" si="42"/>
        <v>1</v>
      </c>
      <c r="H1352" s="547">
        <v>0</v>
      </c>
      <c r="I1352" s="547">
        <f t="shared" si="41"/>
        <v>1</v>
      </c>
      <c r="J1352" s="547"/>
      <c r="K1352" s="547"/>
      <c r="L1352" s="547"/>
      <c r="M1352" s="547"/>
      <c r="N1352" s="547"/>
      <c r="O1352" s="547"/>
      <c r="P1352" s="547"/>
      <c r="Q1352" s="547"/>
      <c r="R1352" s="547"/>
      <c r="S1352" s="547"/>
      <c r="T1352" s="547"/>
      <c r="U1352" s="547"/>
    </row>
    <row r="1353" spans="2:21" x14ac:dyDescent="0.2">
      <c r="B1353" s="374" t="s">
        <v>266</v>
      </c>
      <c r="C1353" s="376" t="s">
        <v>954</v>
      </c>
      <c r="D1353" s="375" t="s">
        <v>138</v>
      </c>
      <c r="E1353" s="376" t="s">
        <v>902</v>
      </c>
      <c r="F1353" s="548">
        <v>1</v>
      </c>
      <c r="G1353" s="547">
        <f t="shared" si="42"/>
        <v>1</v>
      </c>
      <c r="H1353" s="547">
        <v>0</v>
      </c>
      <c r="I1353" s="547">
        <f t="shared" si="41"/>
        <v>1</v>
      </c>
      <c r="J1353" s="547"/>
      <c r="K1353" s="547"/>
      <c r="L1353" s="547"/>
      <c r="M1353" s="547"/>
      <c r="N1353" s="547"/>
      <c r="O1353" s="547"/>
      <c r="P1353" s="547"/>
      <c r="Q1353" s="547"/>
      <c r="R1353" s="547"/>
      <c r="S1353" s="547"/>
      <c r="T1353" s="547"/>
      <c r="U1353" s="547"/>
    </row>
    <row r="1354" spans="2:21" x14ac:dyDescent="0.2">
      <c r="B1354" s="374" t="s">
        <v>266</v>
      </c>
      <c r="C1354" s="376" t="s">
        <v>954</v>
      </c>
      <c r="D1354" s="375" t="s">
        <v>138</v>
      </c>
      <c r="E1354" s="376" t="s">
        <v>902</v>
      </c>
      <c r="F1354" s="548">
        <v>9999</v>
      </c>
      <c r="G1354" s="547">
        <f t="shared" si="42"/>
        <v>0</v>
      </c>
      <c r="H1354" s="547">
        <v>0</v>
      </c>
      <c r="I1354" s="547">
        <f t="shared" si="41"/>
        <v>9999</v>
      </c>
      <c r="J1354" s="547"/>
      <c r="K1354" s="547"/>
      <c r="L1354" s="547"/>
      <c r="M1354" s="547"/>
      <c r="N1354" s="547"/>
      <c r="O1354" s="547"/>
      <c r="P1354" s="547"/>
      <c r="Q1354" s="547"/>
      <c r="R1354" s="547"/>
      <c r="S1354" s="547"/>
      <c r="T1354" s="547"/>
      <c r="U1354" s="547"/>
    </row>
    <row r="1355" spans="2:21" x14ac:dyDescent="0.2">
      <c r="B1355" s="374" t="s">
        <v>266</v>
      </c>
      <c r="C1355" s="376" t="s">
        <v>955</v>
      </c>
      <c r="D1355" s="375" t="s">
        <v>168</v>
      </c>
      <c r="E1355" s="376" t="s">
        <v>902</v>
      </c>
      <c r="F1355" s="548">
        <v>49999</v>
      </c>
      <c r="G1355" s="547">
        <f t="shared" si="42"/>
        <v>0</v>
      </c>
      <c r="H1355" s="547">
        <v>0</v>
      </c>
      <c r="I1355" s="547">
        <f t="shared" si="41"/>
        <v>49999</v>
      </c>
      <c r="J1355" s="547"/>
      <c r="K1355" s="547"/>
      <c r="L1355" s="547"/>
      <c r="M1355" s="547"/>
      <c r="N1355" s="547"/>
      <c r="O1355" s="547"/>
      <c r="P1355" s="547"/>
      <c r="Q1355" s="547"/>
      <c r="R1355" s="547"/>
      <c r="S1355" s="547"/>
      <c r="T1355" s="547"/>
      <c r="U1355" s="547"/>
    </row>
    <row r="1356" spans="2:21" x14ac:dyDescent="0.2">
      <c r="B1356" s="374" t="s">
        <v>266</v>
      </c>
      <c r="C1356" s="376" t="s">
        <v>956</v>
      </c>
      <c r="D1356" s="375" t="s">
        <v>138</v>
      </c>
      <c r="E1356" s="376" t="s">
        <v>270</v>
      </c>
      <c r="F1356" s="548">
        <v>1</v>
      </c>
      <c r="G1356" s="547">
        <f t="shared" si="42"/>
        <v>1</v>
      </c>
      <c r="H1356" s="547">
        <v>0</v>
      </c>
      <c r="I1356" s="547">
        <f t="shared" si="41"/>
        <v>1</v>
      </c>
      <c r="J1356" s="547"/>
      <c r="K1356" s="547"/>
      <c r="L1356" s="547"/>
      <c r="M1356" s="547"/>
      <c r="N1356" s="547"/>
      <c r="O1356" s="547"/>
      <c r="P1356" s="547"/>
      <c r="Q1356" s="547"/>
      <c r="R1356" s="547"/>
      <c r="S1356" s="547"/>
      <c r="T1356" s="547"/>
      <c r="U1356" s="547"/>
    </row>
    <row r="1357" spans="2:21" x14ac:dyDescent="0.2">
      <c r="B1357" s="374" t="s">
        <v>266</v>
      </c>
      <c r="C1357" s="376" t="s">
        <v>957</v>
      </c>
      <c r="D1357" s="375" t="s">
        <v>138</v>
      </c>
      <c r="E1357" s="376" t="s">
        <v>285</v>
      </c>
      <c r="F1357" s="548">
        <v>151105</v>
      </c>
      <c r="G1357" s="547">
        <f t="shared" si="42"/>
        <v>0</v>
      </c>
      <c r="H1357" s="547">
        <v>151105</v>
      </c>
      <c r="I1357" s="547">
        <f t="shared" si="41"/>
        <v>0</v>
      </c>
      <c r="J1357" s="547"/>
      <c r="K1357" s="547"/>
      <c r="L1357" s="547"/>
      <c r="M1357" s="547"/>
      <c r="N1357" s="547"/>
      <c r="O1357" s="547"/>
      <c r="P1357" s="547"/>
      <c r="Q1357" s="547"/>
      <c r="R1357" s="547"/>
      <c r="S1357" s="547"/>
      <c r="T1357" s="547"/>
      <c r="U1357" s="547"/>
    </row>
    <row r="1358" spans="2:21" x14ac:dyDescent="0.2">
      <c r="B1358" s="374" t="s">
        <v>266</v>
      </c>
      <c r="C1358" s="376" t="s">
        <v>957</v>
      </c>
      <c r="D1358" s="375" t="s">
        <v>138</v>
      </c>
      <c r="E1358" s="376" t="s">
        <v>285</v>
      </c>
      <c r="F1358" s="548">
        <v>1</v>
      </c>
      <c r="G1358" s="547">
        <f t="shared" si="42"/>
        <v>1</v>
      </c>
      <c r="H1358" s="547">
        <v>1</v>
      </c>
      <c r="I1358" s="547">
        <f t="shared" si="41"/>
        <v>0</v>
      </c>
      <c r="J1358" s="547"/>
      <c r="K1358" s="547"/>
      <c r="L1358" s="547"/>
      <c r="M1358" s="547"/>
      <c r="N1358" s="547"/>
      <c r="O1358" s="547"/>
      <c r="P1358" s="547"/>
      <c r="Q1358" s="547"/>
      <c r="R1358" s="547"/>
      <c r="S1358" s="547"/>
      <c r="T1358" s="547"/>
      <c r="U1358" s="547"/>
    </row>
    <row r="1359" spans="2:21" x14ac:dyDescent="0.2">
      <c r="B1359" s="374" t="s">
        <v>266</v>
      </c>
      <c r="C1359" s="376" t="s">
        <v>958</v>
      </c>
      <c r="D1359" s="375" t="s">
        <v>186</v>
      </c>
      <c r="E1359" s="376" t="s">
        <v>924</v>
      </c>
      <c r="F1359" s="548">
        <v>149999</v>
      </c>
      <c r="G1359" s="547">
        <f t="shared" si="42"/>
        <v>0</v>
      </c>
      <c r="H1359" s="547">
        <v>6500</v>
      </c>
      <c r="I1359" s="547">
        <f t="shared" ref="I1359:I1422" si="43">F1359-H1359</f>
        <v>143499</v>
      </c>
      <c r="J1359" s="547"/>
      <c r="K1359" s="547"/>
      <c r="L1359" s="547"/>
      <c r="M1359" s="547"/>
      <c r="N1359" s="547"/>
      <c r="O1359" s="547"/>
      <c r="P1359" s="547"/>
      <c r="Q1359" s="547"/>
      <c r="R1359" s="547"/>
      <c r="S1359" s="547"/>
      <c r="T1359" s="547"/>
      <c r="U1359" s="547"/>
    </row>
    <row r="1360" spans="2:21" x14ac:dyDescent="0.2">
      <c r="B1360" s="374" t="s">
        <v>266</v>
      </c>
      <c r="C1360" s="376" t="s">
        <v>959</v>
      </c>
      <c r="D1360" s="375" t="s">
        <v>138</v>
      </c>
      <c r="E1360" s="376" t="s">
        <v>924</v>
      </c>
      <c r="F1360" s="548">
        <v>10000</v>
      </c>
      <c r="G1360" s="547">
        <f t="shared" si="42"/>
        <v>0</v>
      </c>
      <c r="H1360" s="547">
        <v>10000</v>
      </c>
      <c r="I1360" s="547">
        <f t="shared" si="43"/>
        <v>0</v>
      </c>
      <c r="J1360" s="547"/>
      <c r="K1360" s="547"/>
      <c r="L1360" s="547"/>
      <c r="M1360" s="547"/>
      <c r="N1360" s="547"/>
      <c r="O1360" s="547"/>
      <c r="P1360" s="547"/>
      <c r="Q1360" s="547"/>
      <c r="R1360" s="547"/>
      <c r="S1360" s="547"/>
      <c r="T1360" s="547"/>
      <c r="U1360" s="547"/>
    </row>
    <row r="1361" spans="2:21" x14ac:dyDescent="0.2">
      <c r="B1361" s="374" t="s">
        <v>266</v>
      </c>
      <c r="C1361" s="376" t="s">
        <v>959</v>
      </c>
      <c r="D1361" s="375" t="s">
        <v>138</v>
      </c>
      <c r="E1361" s="376" t="s">
        <v>924</v>
      </c>
      <c r="F1361" s="548">
        <v>1</v>
      </c>
      <c r="G1361" s="547">
        <f t="shared" si="42"/>
        <v>1</v>
      </c>
      <c r="H1361" s="547">
        <v>1</v>
      </c>
      <c r="I1361" s="547">
        <f t="shared" si="43"/>
        <v>0</v>
      </c>
      <c r="J1361" s="547"/>
      <c r="K1361" s="547"/>
      <c r="L1361" s="547"/>
      <c r="M1361" s="547"/>
      <c r="N1361" s="547"/>
      <c r="O1361" s="547"/>
      <c r="P1361" s="547"/>
      <c r="Q1361" s="547"/>
      <c r="R1361" s="547"/>
      <c r="S1361" s="547"/>
      <c r="T1361" s="547"/>
      <c r="U1361" s="547"/>
    </row>
    <row r="1362" spans="2:21" x14ac:dyDescent="0.2">
      <c r="B1362" s="374" t="s">
        <v>266</v>
      </c>
      <c r="C1362" s="376" t="s">
        <v>959</v>
      </c>
      <c r="D1362" s="375" t="s">
        <v>138</v>
      </c>
      <c r="E1362" s="376" t="s">
        <v>924</v>
      </c>
      <c r="F1362" s="548">
        <v>270000</v>
      </c>
      <c r="G1362" s="547">
        <f t="shared" si="42"/>
        <v>0</v>
      </c>
      <c r="H1362" s="547">
        <v>270000</v>
      </c>
      <c r="I1362" s="547">
        <f t="shared" si="43"/>
        <v>0</v>
      </c>
      <c r="J1362" s="547"/>
      <c r="K1362" s="547"/>
      <c r="L1362" s="547"/>
      <c r="M1362" s="547"/>
      <c r="N1362" s="547"/>
      <c r="O1362" s="547"/>
      <c r="P1362" s="547"/>
      <c r="Q1362" s="547"/>
      <c r="R1362" s="547"/>
      <c r="S1362" s="547"/>
      <c r="T1362" s="547"/>
      <c r="U1362" s="547"/>
    </row>
    <row r="1363" spans="2:21" x14ac:dyDescent="0.2">
      <c r="B1363" s="374" t="s">
        <v>266</v>
      </c>
      <c r="C1363" s="376" t="s">
        <v>959</v>
      </c>
      <c r="D1363" s="375" t="s">
        <v>138</v>
      </c>
      <c r="E1363" s="376" t="s">
        <v>924</v>
      </c>
      <c r="F1363" s="548">
        <v>30000</v>
      </c>
      <c r="G1363" s="547">
        <f t="shared" si="42"/>
        <v>0</v>
      </c>
      <c r="H1363" s="547">
        <v>30000</v>
      </c>
      <c r="I1363" s="547">
        <f t="shared" si="43"/>
        <v>0</v>
      </c>
      <c r="J1363" s="547"/>
      <c r="K1363" s="547"/>
      <c r="L1363" s="547"/>
      <c r="M1363" s="547"/>
      <c r="N1363" s="547"/>
      <c r="O1363" s="547"/>
      <c r="P1363" s="547"/>
      <c r="Q1363" s="547"/>
      <c r="R1363" s="547"/>
      <c r="S1363" s="547"/>
      <c r="T1363" s="547"/>
      <c r="U1363" s="547"/>
    </row>
    <row r="1364" spans="2:21" x14ac:dyDescent="0.2">
      <c r="B1364" s="374" t="s">
        <v>266</v>
      </c>
      <c r="C1364" s="376" t="s">
        <v>959</v>
      </c>
      <c r="D1364" s="375" t="s">
        <v>138</v>
      </c>
      <c r="E1364" s="376" t="s">
        <v>924</v>
      </c>
      <c r="F1364" s="548">
        <v>10000</v>
      </c>
      <c r="G1364" s="547">
        <f t="shared" si="42"/>
        <v>0</v>
      </c>
      <c r="H1364" s="547">
        <v>10000</v>
      </c>
      <c r="I1364" s="547">
        <f t="shared" si="43"/>
        <v>0</v>
      </c>
      <c r="J1364" s="547"/>
      <c r="K1364" s="547"/>
      <c r="L1364" s="547"/>
      <c r="M1364" s="547"/>
      <c r="N1364" s="547"/>
      <c r="O1364" s="547"/>
      <c r="P1364" s="547"/>
      <c r="Q1364" s="547"/>
      <c r="R1364" s="547"/>
      <c r="S1364" s="547"/>
      <c r="T1364" s="547"/>
      <c r="U1364" s="547"/>
    </row>
    <row r="1365" spans="2:21" x14ac:dyDescent="0.2">
      <c r="B1365" s="374" t="s">
        <v>266</v>
      </c>
      <c r="C1365" s="376" t="s">
        <v>960</v>
      </c>
      <c r="D1365" s="375" t="s">
        <v>138</v>
      </c>
      <c r="E1365" s="376" t="s">
        <v>924</v>
      </c>
      <c r="F1365" s="548">
        <v>1</v>
      </c>
      <c r="G1365" s="547">
        <f t="shared" si="42"/>
        <v>1</v>
      </c>
      <c r="H1365" s="547">
        <v>0</v>
      </c>
      <c r="I1365" s="547">
        <f t="shared" si="43"/>
        <v>1</v>
      </c>
      <c r="J1365" s="547"/>
      <c r="K1365" s="547"/>
      <c r="L1365" s="547"/>
      <c r="M1365" s="547"/>
      <c r="N1365" s="547"/>
      <c r="O1365" s="547"/>
      <c r="P1365" s="547"/>
      <c r="Q1365" s="547"/>
      <c r="R1365" s="547"/>
      <c r="S1365" s="547"/>
      <c r="T1365" s="547"/>
      <c r="U1365" s="547"/>
    </row>
    <row r="1366" spans="2:21" x14ac:dyDescent="0.2">
      <c r="B1366" s="374" t="s">
        <v>266</v>
      </c>
      <c r="C1366" s="376" t="s">
        <v>961</v>
      </c>
      <c r="D1366" s="375" t="s">
        <v>168</v>
      </c>
      <c r="E1366" s="376" t="s">
        <v>924</v>
      </c>
      <c r="F1366" s="548">
        <v>99999</v>
      </c>
      <c r="G1366" s="547">
        <f t="shared" si="42"/>
        <v>0</v>
      </c>
      <c r="H1366" s="547">
        <v>0</v>
      </c>
      <c r="I1366" s="547">
        <f t="shared" si="43"/>
        <v>99999</v>
      </c>
      <c r="J1366" s="547"/>
      <c r="K1366" s="547"/>
      <c r="L1366" s="547"/>
      <c r="M1366" s="547"/>
      <c r="N1366" s="547"/>
      <c r="O1366" s="547"/>
      <c r="P1366" s="547"/>
      <c r="Q1366" s="547"/>
      <c r="R1366" s="547"/>
      <c r="S1366" s="547"/>
      <c r="T1366" s="547"/>
      <c r="U1366" s="547"/>
    </row>
    <row r="1367" spans="2:21" x14ac:dyDescent="0.2">
      <c r="B1367" s="374" t="s">
        <v>266</v>
      </c>
      <c r="C1367" s="376" t="s">
        <v>962</v>
      </c>
      <c r="D1367" s="375" t="s">
        <v>138</v>
      </c>
      <c r="E1367" s="376" t="s">
        <v>924</v>
      </c>
      <c r="F1367" s="548">
        <v>10000</v>
      </c>
      <c r="G1367" s="547">
        <f t="shared" si="42"/>
        <v>0</v>
      </c>
      <c r="H1367" s="547">
        <v>10000</v>
      </c>
      <c r="I1367" s="547">
        <f t="shared" si="43"/>
        <v>0</v>
      </c>
      <c r="J1367" s="547"/>
      <c r="K1367" s="547"/>
      <c r="L1367" s="547"/>
      <c r="M1367" s="547"/>
      <c r="N1367" s="547"/>
      <c r="O1367" s="547"/>
      <c r="P1367" s="547"/>
      <c r="Q1367" s="547"/>
      <c r="R1367" s="547"/>
      <c r="S1367" s="547"/>
      <c r="T1367" s="547"/>
      <c r="U1367" s="547"/>
    </row>
    <row r="1368" spans="2:21" x14ac:dyDescent="0.2">
      <c r="B1368" s="374" t="s">
        <v>266</v>
      </c>
      <c r="C1368" s="376" t="s">
        <v>963</v>
      </c>
      <c r="D1368" s="375" t="s">
        <v>186</v>
      </c>
      <c r="E1368" s="376" t="s">
        <v>924</v>
      </c>
      <c r="F1368" s="548">
        <v>176412</v>
      </c>
      <c r="G1368" s="547">
        <f t="shared" si="42"/>
        <v>0</v>
      </c>
      <c r="H1368" s="547">
        <v>0</v>
      </c>
      <c r="I1368" s="547">
        <f t="shared" si="43"/>
        <v>176412</v>
      </c>
      <c r="J1368" s="547"/>
      <c r="K1368" s="547"/>
      <c r="L1368" s="547"/>
      <c r="M1368" s="547"/>
      <c r="N1368" s="547"/>
      <c r="O1368" s="547"/>
      <c r="P1368" s="547"/>
      <c r="Q1368" s="547"/>
      <c r="R1368" s="547"/>
      <c r="S1368" s="547"/>
      <c r="T1368" s="547"/>
      <c r="U1368" s="547"/>
    </row>
    <row r="1369" spans="2:21" x14ac:dyDescent="0.2">
      <c r="B1369" s="374" t="s">
        <v>266</v>
      </c>
      <c r="C1369" s="376" t="s">
        <v>964</v>
      </c>
      <c r="D1369" s="375" t="s">
        <v>138</v>
      </c>
      <c r="E1369" s="376" t="s">
        <v>924</v>
      </c>
      <c r="F1369" s="548">
        <v>23588</v>
      </c>
      <c r="G1369" s="547">
        <f t="shared" si="42"/>
        <v>0</v>
      </c>
      <c r="H1369" s="547">
        <v>0</v>
      </c>
      <c r="I1369" s="547">
        <f t="shared" si="43"/>
        <v>23588</v>
      </c>
      <c r="J1369" s="547"/>
      <c r="K1369" s="547"/>
      <c r="L1369" s="547"/>
      <c r="M1369" s="547"/>
      <c r="N1369" s="547"/>
      <c r="O1369" s="547"/>
      <c r="P1369" s="547"/>
      <c r="Q1369" s="547"/>
      <c r="R1369" s="547"/>
      <c r="S1369" s="547"/>
      <c r="T1369" s="547"/>
      <c r="U1369" s="547"/>
    </row>
    <row r="1370" spans="2:21" x14ac:dyDescent="0.2">
      <c r="B1370" s="374" t="s">
        <v>266</v>
      </c>
      <c r="C1370" s="376" t="s">
        <v>964</v>
      </c>
      <c r="D1370" s="375" t="s">
        <v>138</v>
      </c>
      <c r="E1370" s="376" t="s">
        <v>924</v>
      </c>
      <c r="F1370" s="548">
        <v>5000</v>
      </c>
      <c r="G1370" s="547">
        <f t="shared" si="42"/>
        <v>0</v>
      </c>
      <c r="H1370" s="547">
        <v>0</v>
      </c>
      <c r="I1370" s="547">
        <f t="shared" si="43"/>
        <v>5000</v>
      </c>
      <c r="J1370" s="547"/>
      <c r="K1370" s="547"/>
      <c r="L1370" s="547"/>
      <c r="M1370" s="547"/>
      <c r="N1370" s="547"/>
      <c r="O1370" s="547"/>
      <c r="P1370" s="547"/>
      <c r="Q1370" s="547"/>
      <c r="R1370" s="547"/>
      <c r="S1370" s="547"/>
      <c r="T1370" s="547"/>
      <c r="U1370" s="547"/>
    </row>
    <row r="1371" spans="2:21" x14ac:dyDescent="0.2">
      <c r="B1371" s="374" t="s">
        <v>266</v>
      </c>
      <c r="C1371" s="376" t="s">
        <v>964</v>
      </c>
      <c r="D1371" s="375" t="s">
        <v>138</v>
      </c>
      <c r="E1371" s="376" t="s">
        <v>924</v>
      </c>
      <c r="F1371" s="548">
        <v>45000</v>
      </c>
      <c r="G1371" s="547">
        <f t="shared" si="42"/>
        <v>0</v>
      </c>
      <c r="H1371" s="547">
        <v>0</v>
      </c>
      <c r="I1371" s="547">
        <f t="shared" si="43"/>
        <v>45000</v>
      </c>
      <c r="J1371" s="547"/>
      <c r="K1371" s="547"/>
      <c r="L1371" s="547"/>
      <c r="M1371" s="547"/>
      <c r="N1371" s="547"/>
      <c r="O1371" s="547"/>
      <c r="P1371" s="547"/>
      <c r="Q1371" s="547"/>
      <c r="R1371" s="547"/>
      <c r="S1371" s="547"/>
      <c r="T1371" s="547"/>
      <c r="U1371" s="547"/>
    </row>
    <row r="1372" spans="2:21" x14ac:dyDescent="0.2">
      <c r="B1372" s="374" t="s">
        <v>266</v>
      </c>
      <c r="C1372" s="376" t="s">
        <v>965</v>
      </c>
      <c r="D1372" s="375" t="s">
        <v>138</v>
      </c>
      <c r="E1372" s="376" t="s">
        <v>268</v>
      </c>
      <c r="F1372" s="548">
        <v>1</v>
      </c>
      <c r="G1372" s="547">
        <f t="shared" si="42"/>
        <v>1</v>
      </c>
      <c r="H1372" s="547">
        <v>0</v>
      </c>
      <c r="I1372" s="547">
        <f t="shared" si="43"/>
        <v>1</v>
      </c>
      <c r="J1372" s="547"/>
      <c r="K1372" s="547"/>
      <c r="L1372" s="547"/>
      <c r="M1372" s="547"/>
      <c r="N1372" s="547"/>
      <c r="O1372" s="547"/>
      <c r="P1372" s="547"/>
      <c r="Q1372" s="547"/>
      <c r="R1372" s="547"/>
      <c r="S1372" s="547"/>
      <c r="T1372" s="547"/>
      <c r="U1372" s="547"/>
    </row>
    <row r="1373" spans="2:21" x14ac:dyDescent="0.2">
      <c r="B1373" s="374" t="s">
        <v>266</v>
      </c>
      <c r="C1373" s="376" t="s">
        <v>966</v>
      </c>
      <c r="D1373" s="375" t="s">
        <v>138</v>
      </c>
      <c r="E1373" s="376" t="s">
        <v>252</v>
      </c>
      <c r="F1373" s="548">
        <v>8080725</v>
      </c>
      <c r="G1373" s="547">
        <f t="shared" si="42"/>
        <v>0</v>
      </c>
      <c r="H1373" s="547">
        <v>0</v>
      </c>
      <c r="I1373" s="547">
        <f t="shared" si="43"/>
        <v>8080725</v>
      </c>
      <c r="J1373" s="547"/>
      <c r="K1373" s="547"/>
      <c r="L1373" s="547"/>
      <c r="M1373" s="547"/>
      <c r="N1373" s="547"/>
      <c r="O1373" s="547"/>
      <c r="P1373" s="547"/>
      <c r="Q1373" s="547"/>
      <c r="R1373" s="547"/>
      <c r="S1373" s="547"/>
      <c r="T1373" s="547"/>
      <c r="U1373" s="547"/>
    </row>
    <row r="1374" spans="2:21" x14ac:dyDescent="0.2">
      <c r="B1374" s="374" t="s">
        <v>266</v>
      </c>
      <c r="C1374" s="376" t="s">
        <v>967</v>
      </c>
      <c r="D1374" s="375" t="s">
        <v>138</v>
      </c>
      <c r="E1374" s="376" t="s">
        <v>252</v>
      </c>
      <c r="F1374" s="548">
        <v>659431</v>
      </c>
      <c r="G1374" s="547">
        <f t="shared" si="42"/>
        <v>0</v>
      </c>
      <c r="H1374" s="547">
        <v>0</v>
      </c>
      <c r="I1374" s="547">
        <f t="shared" si="43"/>
        <v>659431</v>
      </c>
      <c r="J1374" s="547"/>
      <c r="K1374" s="547"/>
      <c r="L1374" s="547"/>
      <c r="M1374" s="547"/>
      <c r="N1374" s="547"/>
      <c r="O1374" s="547"/>
      <c r="P1374" s="547"/>
      <c r="Q1374" s="547"/>
      <c r="R1374" s="547"/>
      <c r="S1374" s="547"/>
      <c r="T1374" s="547"/>
      <c r="U1374" s="547"/>
    </row>
    <row r="1375" spans="2:21" x14ac:dyDescent="0.2">
      <c r="B1375" s="374" t="s">
        <v>266</v>
      </c>
      <c r="C1375" s="376" t="s">
        <v>968</v>
      </c>
      <c r="D1375" s="375" t="s">
        <v>138</v>
      </c>
      <c r="E1375" s="376" t="s">
        <v>252</v>
      </c>
      <c r="F1375" s="548">
        <v>1008112</v>
      </c>
      <c r="G1375" s="547">
        <f t="shared" si="42"/>
        <v>0</v>
      </c>
      <c r="H1375" s="547">
        <v>0</v>
      </c>
      <c r="I1375" s="547">
        <f t="shared" si="43"/>
        <v>1008112</v>
      </c>
      <c r="J1375" s="547"/>
      <c r="K1375" s="547"/>
      <c r="L1375" s="547"/>
      <c r="M1375" s="547"/>
      <c r="N1375" s="547"/>
      <c r="O1375" s="547"/>
      <c r="P1375" s="547"/>
      <c r="Q1375" s="547"/>
      <c r="R1375" s="547"/>
      <c r="S1375" s="547"/>
      <c r="T1375" s="547"/>
      <c r="U1375" s="547"/>
    </row>
    <row r="1376" spans="2:21" x14ac:dyDescent="0.2">
      <c r="B1376" s="374" t="s">
        <v>266</v>
      </c>
      <c r="C1376" s="376" t="s">
        <v>969</v>
      </c>
      <c r="D1376" s="375" t="s">
        <v>138</v>
      </c>
      <c r="E1376" s="376" t="s">
        <v>252</v>
      </c>
      <c r="F1376" s="548">
        <v>3</v>
      </c>
      <c r="G1376" s="547">
        <f t="shared" si="42"/>
        <v>3</v>
      </c>
      <c r="H1376" s="547">
        <v>0</v>
      </c>
      <c r="I1376" s="547">
        <f t="shared" si="43"/>
        <v>3</v>
      </c>
      <c r="J1376" s="547"/>
      <c r="K1376" s="547"/>
      <c r="L1376" s="547"/>
      <c r="M1376" s="547"/>
      <c r="N1376" s="547"/>
      <c r="O1376" s="547"/>
      <c r="P1376" s="547"/>
      <c r="Q1376" s="547"/>
      <c r="R1376" s="547"/>
      <c r="S1376" s="547"/>
      <c r="T1376" s="547"/>
      <c r="U1376" s="547"/>
    </row>
    <row r="1377" spans="2:21" x14ac:dyDescent="0.2">
      <c r="B1377" s="374" t="s">
        <v>266</v>
      </c>
      <c r="C1377" s="376" t="s">
        <v>970</v>
      </c>
      <c r="D1377" s="375" t="s">
        <v>138</v>
      </c>
      <c r="E1377" s="376" t="s">
        <v>252</v>
      </c>
      <c r="F1377" s="548">
        <v>106533</v>
      </c>
      <c r="G1377" s="547">
        <f t="shared" si="42"/>
        <v>0</v>
      </c>
      <c r="H1377" s="547">
        <v>100000</v>
      </c>
      <c r="I1377" s="547">
        <f t="shared" si="43"/>
        <v>6533</v>
      </c>
      <c r="J1377" s="547"/>
      <c r="K1377" s="547"/>
      <c r="L1377" s="547"/>
      <c r="M1377" s="547"/>
      <c r="N1377" s="547"/>
      <c r="O1377" s="547"/>
      <c r="P1377" s="547"/>
      <c r="Q1377" s="547"/>
      <c r="R1377" s="547"/>
      <c r="S1377" s="547"/>
      <c r="T1377" s="547"/>
      <c r="U1377" s="547"/>
    </row>
    <row r="1378" spans="2:21" x14ac:dyDescent="0.2">
      <c r="B1378" s="374" t="s">
        <v>266</v>
      </c>
      <c r="C1378" s="376" t="s">
        <v>971</v>
      </c>
      <c r="D1378" s="375" t="s">
        <v>138</v>
      </c>
      <c r="E1378" s="376" t="s">
        <v>277</v>
      </c>
      <c r="F1378" s="548">
        <v>1</v>
      </c>
      <c r="G1378" s="547">
        <f t="shared" si="42"/>
        <v>1</v>
      </c>
      <c r="H1378" s="547">
        <v>0</v>
      </c>
      <c r="I1378" s="547">
        <f t="shared" si="43"/>
        <v>1</v>
      </c>
      <c r="J1378" s="547"/>
      <c r="K1378" s="547"/>
      <c r="L1378" s="547"/>
      <c r="M1378" s="547"/>
      <c r="N1378" s="547"/>
      <c r="O1378" s="547"/>
      <c r="P1378" s="547"/>
      <c r="Q1378" s="547"/>
      <c r="R1378" s="547"/>
      <c r="S1378" s="547"/>
      <c r="T1378" s="547"/>
      <c r="U1378" s="547"/>
    </row>
    <row r="1379" spans="2:21" x14ac:dyDescent="0.2">
      <c r="B1379" s="374" t="s">
        <v>266</v>
      </c>
      <c r="C1379" s="376" t="s">
        <v>972</v>
      </c>
      <c r="D1379" s="375" t="s">
        <v>138</v>
      </c>
      <c r="E1379" s="376" t="s">
        <v>277</v>
      </c>
      <c r="F1379" s="548">
        <v>1</v>
      </c>
      <c r="G1379" s="547">
        <f t="shared" si="42"/>
        <v>1</v>
      </c>
      <c r="H1379" s="547">
        <v>0</v>
      </c>
      <c r="I1379" s="547">
        <f t="shared" si="43"/>
        <v>1</v>
      </c>
      <c r="J1379" s="547"/>
      <c r="K1379" s="547"/>
      <c r="L1379" s="547"/>
      <c r="M1379" s="547"/>
      <c r="N1379" s="547"/>
      <c r="O1379" s="547"/>
      <c r="P1379" s="547"/>
      <c r="Q1379" s="547"/>
      <c r="R1379" s="547"/>
      <c r="S1379" s="547"/>
      <c r="T1379" s="547"/>
      <c r="U1379" s="547"/>
    </row>
    <row r="1380" spans="2:21" x14ac:dyDescent="0.2">
      <c r="B1380" s="374" t="s">
        <v>266</v>
      </c>
      <c r="C1380" s="376" t="s">
        <v>973</v>
      </c>
      <c r="D1380" s="375" t="s">
        <v>138</v>
      </c>
      <c r="E1380" s="376" t="s">
        <v>322</v>
      </c>
      <c r="F1380" s="548">
        <v>1</v>
      </c>
      <c r="G1380" s="547">
        <f t="shared" si="42"/>
        <v>1</v>
      </c>
      <c r="H1380" s="547">
        <v>0</v>
      </c>
      <c r="I1380" s="547">
        <f t="shared" si="43"/>
        <v>1</v>
      </c>
      <c r="J1380" s="547"/>
      <c r="K1380" s="547"/>
      <c r="L1380" s="547"/>
      <c r="M1380" s="547"/>
      <c r="N1380" s="547"/>
      <c r="O1380" s="547"/>
      <c r="P1380" s="547"/>
      <c r="Q1380" s="547"/>
      <c r="R1380" s="547"/>
      <c r="S1380" s="547"/>
      <c r="T1380" s="547"/>
      <c r="U1380" s="547"/>
    </row>
    <row r="1381" spans="2:21" x14ac:dyDescent="0.2">
      <c r="B1381" s="374" t="s">
        <v>266</v>
      </c>
      <c r="C1381" s="376" t="s">
        <v>974</v>
      </c>
      <c r="D1381" s="375" t="s">
        <v>138</v>
      </c>
      <c r="E1381" s="376" t="s">
        <v>322</v>
      </c>
      <c r="F1381" s="548">
        <v>1</v>
      </c>
      <c r="G1381" s="547">
        <f t="shared" si="42"/>
        <v>1</v>
      </c>
      <c r="H1381" s="547">
        <v>0</v>
      </c>
      <c r="I1381" s="547">
        <f t="shared" si="43"/>
        <v>1</v>
      </c>
      <c r="J1381" s="547"/>
      <c r="K1381" s="547"/>
      <c r="L1381" s="547"/>
      <c r="M1381" s="547"/>
      <c r="N1381" s="547"/>
      <c r="O1381" s="547"/>
      <c r="P1381" s="547"/>
      <c r="Q1381" s="547"/>
      <c r="R1381" s="547"/>
      <c r="S1381" s="547"/>
      <c r="T1381" s="547"/>
      <c r="U1381" s="547"/>
    </row>
    <row r="1382" spans="2:21" x14ac:dyDescent="0.2">
      <c r="B1382" s="374" t="s">
        <v>266</v>
      </c>
      <c r="C1382" s="376" t="s">
        <v>975</v>
      </c>
      <c r="D1382" s="375" t="s">
        <v>297</v>
      </c>
      <c r="E1382" s="376" t="s">
        <v>285</v>
      </c>
      <c r="F1382" s="548">
        <v>120000</v>
      </c>
      <c r="G1382" s="547">
        <f t="shared" si="42"/>
        <v>0</v>
      </c>
      <c r="H1382" s="547">
        <v>0</v>
      </c>
      <c r="I1382" s="547">
        <f t="shared" si="43"/>
        <v>120000</v>
      </c>
      <c r="J1382" s="547"/>
      <c r="K1382" s="547"/>
      <c r="L1382" s="547"/>
      <c r="M1382" s="547"/>
      <c r="N1382" s="547"/>
      <c r="O1382" s="547"/>
      <c r="P1382" s="547"/>
      <c r="Q1382" s="547"/>
      <c r="R1382" s="547"/>
      <c r="S1382" s="547"/>
      <c r="T1382" s="547"/>
      <c r="U1382" s="547"/>
    </row>
    <row r="1383" spans="2:21" x14ac:dyDescent="0.2">
      <c r="B1383" s="374" t="s">
        <v>266</v>
      </c>
      <c r="C1383" s="376" t="s">
        <v>976</v>
      </c>
      <c r="D1383" s="375" t="s">
        <v>138</v>
      </c>
      <c r="E1383" s="376" t="s">
        <v>285</v>
      </c>
      <c r="F1383" s="548">
        <v>300000</v>
      </c>
      <c r="G1383" s="547">
        <f t="shared" si="42"/>
        <v>0</v>
      </c>
      <c r="H1383" s="547">
        <v>300000</v>
      </c>
      <c r="I1383" s="547">
        <f t="shared" si="43"/>
        <v>0</v>
      </c>
      <c r="J1383" s="547"/>
      <c r="K1383" s="547"/>
      <c r="L1383" s="547"/>
      <c r="M1383" s="547"/>
      <c r="N1383" s="547"/>
      <c r="O1383" s="547"/>
      <c r="P1383" s="547"/>
      <c r="Q1383" s="547"/>
      <c r="R1383" s="547"/>
      <c r="S1383" s="547"/>
      <c r="T1383" s="547"/>
      <c r="U1383" s="547"/>
    </row>
    <row r="1384" spans="2:21" x14ac:dyDescent="0.2">
      <c r="B1384" s="374" t="s">
        <v>266</v>
      </c>
      <c r="C1384" s="376" t="s">
        <v>977</v>
      </c>
      <c r="D1384" s="375" t="s">
        <v>297</v>
      </c>
      <c r="E1384" s="376" t="s">
        <v>285</v>
      </c>
      <c r="F1384" s="548">
        <v>50000</v>
      </c>
      <c r="G1384" s="547">
        <f t="shared" si="42"/>
        <v>0</v>
      </c>
      <c r="H1384" s="547">
        <v>0</v>
      </c>
      <c r="I1384" s="547">
        <f t="shared" si="43"/>
        <v>50000</v>
      </c>
      <c r="J1384" s="547"/>
      <c r="K1384" s="547"/>
      <c r="L1384" s="547"/>
      <c r="M1384" s="547"/>
      <c r="N1384" s="547"/>
      <c r="O1384" s="547"/>
      <c r="P1384" s="547"/>
      <c r="Q1384" s="547"/>
      <c r="R1384" s="547"/>
      <c r="S1384" s="547"/>
      <c r="T1384" s="547"/>
      <c r="U1384" s="547"/>
    </row>
    <row r="1385" spans="2:21" x14ac:dyDescent="0.2">
      <c r="B1385" s="374" t="s">
        <v>266</v>
      </c>
      <c r="C1385" s="376" t="s">
        <v>977</v>
      </c>
      <c r="D1385" s="375" t="s">
        <v>297</v>
      </c>
      <c r="E1385" s="376" t="s">
        <v>285</v>
      </c>
      <c r="F1385" s="548">
        <v>100000</v>
      </c>
      <c r="G1385" s="547">
        <f t="shared" si="42"/>
        <v>0</v>
      </c>
      <c r="H1385" s="547">
        <v>0</v>
      </c>
      <c r="I1385" s="547">
        <f t="shared" si="43"/>
        <v>100000</v>
      </c>
      <c r="J1385" s="547"/>
      <c r="K1385" s="547"/>
      <c r="L1385" s="547"/>
      <c r="M1385" s="547"/>
      <c r="N1385" s="547"/>
      <c r="O1385" s="547"/>
      <c r="P1385" s="547"/>
      <c r="Q1385" s="547"/>
      <c r="R1385" s="547"/>
      <c r="S1385" s="547"/>
      <c r="T1385" s="547"/>
      <c r="U1385" s="547"/>
    </row>
    <row r="1386" spans="2:21" x14ac:dyDescent="0.2">
      <c r="B1386" s="374" t="s">
        <v>266</v>
      </c>
      <c r="C1386" s="376" t="s">
        <v>977</v>
      </c>
      <c r="D1386" s="375" t="s">
        <v>297</v>
      </c>
      <c r="E1386" s="376" t="s">
        <v>285</v>
      </c>
      <c r="F1386" s="548">
        <v>40000</v>
      </c>
      <c r="G1386" s="547">
        <f t="shared" si="42"/>
        <v>0</v>
      </c>
      <c r="H1386" s="547">
        <v>0</v>
      </c>
      <c r="I1386" s="547">
        <f t="shared" si="43"/>
        <v>40000</v>
      </c>
      <c r="J1386" s="547"/>
      <c r="K1386" s="547"/>
      <c r="L1386" s="547"/>
      <c r="M1386" s="547"/>
      <c r="N1386" s="547"/>
      <c r="O1386" s="547"/>
      <c r="P1386" s="547"/>
      <c r="Q1386" s="547"/>
      <c r="R1386" s="547"/>
      <c r="S1386" s="547"/>
      <c r="T1386" s="547"/>
      <c r="U1386" s="547"/>
    </row>
    <row r="1387" spans="2:21" x14ac:dyDescent="0.2">
      <c r="B1387" s="374" t="s">
        <v>266</v>
      </c>
      <c r="C1387" s="376" t="s">
        <v>978</v>
      </c>
      <c r="D1387" s="375" t="s">
        <v>138</v>
      </c>
      <c r="E1387" s="376" t="s">
        <v>285</v>
      </c>
      <c r="F1387" s="548">
        <v>200000</v>
      </c>
      <c r="G1387" s="547">
        <f t="shared" si="42"/>
        <v>0</v>
      </c>
      <c r="H1387" s="547">
        <v>192307.65532545088</v>
      </c>
      <c r="I1387" s="547">
        <f t="shared" si="43"/>
        <v>7692.3446745491237</v>
      </c>
      <c r="J1387" s="547"/>
      <c r="K1387" s="547"/>
      <c r="L1387" s="547"/>
      <c r="M1387" s="547"/>
      <c r="N1387" s="547"/>
      <c r="O1387" s="547"/>
      <c r="P1387" s="547"/>
      <c r="Q1387" s="547"/>
      <c r="R1387" s="547"/>
      <c r="S1387" s="547"/>
      <c r="T1387" s="547"/>
      <c r="U1387" s="547"/>
    </row>
    <row r="1388" spans="2:21" x14ac:dyDescent="0.2">
      <c r="B1388" s="374" t="s">
        <v>266</v>
      </c>
      <c r="C1388" s="376" t="s">
        <v>978</v>
      </c>
      <c r="D1388" s="375" t="s">
        <v>138</v>
      </c>
      <c r="E1388" s="376" t="s">
        <v>285</v>
      </c>
      <c r="F1388" s="548">
        <v>1</v>
      </c>
      <c r="G1388" s="547">
        <f t="shared" ref="G1388:G1451" si="44">IF(F1388&lt;1000,F1388,F1388*$BC$44)</f>
        <v>1</v>
      </c>
      <c r="H1388" s="547">
        <v>0.96153827662725444</v>
      </c>
      <c r="I1388" s="547">
        <f t="shared" si="43"/>
        <v>3.846172337274556E-2</v>
      </c>
      <c r="J1388" s="547"/>
      <c r="K1388" s="547"/>
      <c r="L1388" s="547"/>
      <c r="M1388" s="547"/>
      <c r="N1388" s="547"/>
      <c r="O1388" s="547"/>
      <c r="P1388" s="547"/>
      <c r="Q1388" s="547"/>
      <c r="R1388" s="547"/>
      <c r="S1388" s="547"/>
      <c r="T1388" s="547"/>
      <c r="U1388" s="547"/>
    </row>
    <row r="1389" spans="2:21" x14ac:dyDescent="0.2">
      <c r="B1389" s="374" t="s">
        <v>266</v>
      </c>
      <c r="C1389" s="376" t="s">
        <v>978</v>
      </c>
      <c r="D1389" s="375" t="s">
        <v>138</v>
      </c>
      <c r="E1389" s="376" t="s">
        <v>285</v>
      </c>
      <c r="F1389" s="548">
        <v>5000000</v>
      </c>
      <c r="G1389" s="547">
        <f t="shared" si="44"/>
        <v>0</v>
      </c>
      <c r="H1389" s="547">
        <v>4807691.3831362724</v>
      </c>
      <c r="I1389" s="547">
        <f t="shared" si="43"/>
        <v>192308.61686372757</v>
      </c>
      <c r="J1389" s="547"/>
      <c r="K1389" s="547"/>
      <c r="L1389" s="547"/>
      <c r="M1389" s="547"/>
      <c r="N1389" s="547"/>
      <c r="O1389" s="547"/>
      <c r="P1389" s="547"/>
      <c r="Q1389" s="547"/>
      <c r="R1389" s="547"/>
      <c r="S1389" s="547"/>
      <c r="T1389" s="547"/>
      <c r="U1389" s="547"/>
    </row>
    <row r="1390" spans="2:21" x14ac:dyDescent="0.2">
      <c r="B1390" s="374" t="s">
        <v>266</v>
      </c>
      <c r="C1390" s="376" t="s">
        <v>979</v>
      </c>
      <c r="D1390" s="375" t="s">
        <v>138</v>
      </c>
      <c r="E1390" s="376" t="s">
        <v>381</v>
      </c>
      <c r="F1390" s="548">
        <v>46809</v>
      </c>
      <c r="G1390" s="547">
        <f t="shared" si="44"/>
        <v>0</v>
      </c>
      <c r="H1390" s="547">
        <v>40000</v>
      </c>
      <c r="I1390" s="547">
        <f t="shared" si="43"/>
        <v>6809</v>
      </c>
      <c r="J1390" s="547"/>
      <c r="K1390" s="547"/>
      <c r="L1390" s="547"/>
      <c r="M1390" s="547"/>
      <c r="N1390" s="547"/>
      <c r="O1390" s="547"/>
      <c r="P1390" s="547"/>
      <c r="Q1390" s="547"/>
      <c r="R1390" s="547"/>
      <c r="S1390" s="547"/>
      <c r="T1390" s="547"/>
      <c r="U1390" s="547"/>
    </row>
    <row r="1391" spans="2:21" x14ac:dyDescent="0.2">
      <c r="B1391" s="374" t="s">
        <v>266</v>
      </c>
      <c r="C1391" s="376" t="s">
        <v>980</v>
      </c>
      <c r="D1391" s="375" t="s">
        <v>138</v>
      </c>
      <c r="E1391" s="376" t="s">
        <v>981</v>
      </c>
      <c r="F1391" s="548">
        <v>1</v>
      </c>
      <c r="G1391" s="547">
        <f t="shared" si="44"/>
        <v>1</v>
      </c>
      <c r="H1391" s="547">
        <v>0</v>
      </c>
      <c r="I1391" s="547">
        <f t="shared" si="43"/>
        <v>1</v>
      </c>
      <c r="J1391" s="547"/>
      <c r="K1391" s="547"/>
      <c r="L1391" s="547"/>
      <c r="M1391" s="547"/>
      <c r="N1391" s="547"/>
      <c r="O1391" s="547"/>
      <c r="P1391" s="547"/>
      <c r="Q1391" s="547"/>
      <c r="R1391" s="547"/>
      <c r="S1391" s="547"/>
      <c r="T1391" s="547"/>
      <c r="U1391" s="547"/>
    </row>
    <row r="1392" spans="2:21" x14ac:dyDescent="0.2">
      <c r="B1392" s="374" t="s">
        <v>266</v>
      </c>
      <c r="C1392" s="376" t="s">
        <v>982</v>
      </c>
      <c r="D1392" s="375" t="s">
        <v>138</v>
      </c>
      <c r="E1392" s="376" t="s">
        <v>981</v>
      </c>
      <c r="F1392" s="548">
        <v>174682</v>
      </c>
      <c r="G1392" s="547">
        <f t="shared" si="44"/>
        <v>0</v>
      </c>
      <c r="H1392" s="547">
        <v>149999.14130167218</v>
      </c>
      <c r="I1392" s="547">
        <f t="shared" si="43"/>
        <v>24682.858698327822</v>
      </c>
      <c r="J1392" s="547"/>
      <c r="K1392" s="547"/>
      <c r="L1392" s="547"/>
      <c r="M1392" s="547"/>
      <c r="N1392" s="547"/>
      <c r="O1392" s="547"/>
      <c r="P1392" s="547"/>
      <c r="Q1392" s="547"/>
      <c r="R1392" s="547"/>
      <c r="S1392" s="547"/>
      <c r="T1392" s="547"/>
      <c r="U1392" s="547"/>
    </row>
    <row r="1393" spans="2:21" x14ac:dyDescent="0.2">
      <c r="B1393" s="374" t="s">
        <v>266</v>
      </c>
      <c r="C1393" s="376" t="s">
        <v>982</v>
      </c>
      <c r="D1393" s="375" t="s">
        <v>138</v>
      </c>
      <c r="E1393" s="376" t="s">
        <v>981</v>
      </c>
      <c r="F1393" s="548">
        <v>1</v>
      </c>
      <c r="G1393" s="547">
        <f t="shared" si="44"/>
        <v>1</v>
      </c>
      <c r="H1393" s="547">
        <v>0.85869832782812305</v>
      </c>
      <c r="I1393" s="547">
        <f t="shared" si="43"/>
        <v>0.14130167217187695</v>
      </c>
      <c r="J1393" s="547"/>
      <c r="K1393" s="547"/>
      <c r="L1393" s="547"/>
      <c r="M1393" s="547"/>
      <c r="N1393" s="547"/>
      <c r="O1393" s="547"/>
      <c r="P1393" s="547"/>
      <c r="Q1393" s="547"/>
      <c r="R1393" s="547"/>
      <c r="S1393" s="547"/>
      <c r="T1393" s="547"/>
      <c r="U1393" s="547"/>
    </row>
    <row r="1394" spans="2:21" x14ac:dyDescent="0.2">
      <c r="B1394" s="374" t="s">
        <v>266</v>
      </c>
      <c r="C1394" s="376" t="s">
        <v>983</v>
      </c>
      <c r="D1394" s="375" t="s">
        <v>297</v>
      </c>
      <c r="E1394" s="376" t="s">
        <v>270</v>
      </c>
      <c r="F1394" s="548">
        <v>100001</v>
      </c>
      <c r="G1394" s="547">
        <f t="shared" si="44"/>
        <v>0</v>
      </c>
      <c r="H1394" s="547">
        <v>0</v>
      </c>
      <c r="I1394" s="547">
        <f t="shared" si="43"/>
        <v>100001</v>
      </c>
      <c r="J1394" s="547"/>
      <c r="K1394" s="547"/>
      <c r="L1394" s="547"/>
      <c r="M1394" s="547"/>
      <c r="N1394" s="547"/>
      <c r="O1394" s="547"/>
      <c r="P1394" s="547"/>
      <c r="Q1394" s="547"/>
      <c r="R1394" s="547"/>
      <c r="S1394" s="547"/>
      <c r="T1394" s="547"/>
      <c r="U1394" s="547"/>
    </row>
    <row r="1395" spans="2:21" x14ac:dyDescent="0.2">
      <c r="B1395" s="374" t="s">
        <v>266</v>
      </c>
      <c r="C1395" s="376" t="s">
        <v>983</v>
      </c>
      <c r="D1395" s="375" t="s">
        <v>297</v>
      </c>
      <c r="E1395" s="376" t="s">
        <v>270</v>
      </c>
      <c r="F1395" s="548">
        <v>70000</v>
      </c>
      <c r="G1395" s="547">
        <f t="shared" si="44"/>
        <v>0</v>
      </c>
      <c r="H1395" s="547">
        <v>0</v>
      </c>
      <c r="I1395" s="547">
        <f t="shared" si="43"/>
        <v>70000</v>
      </c>
      <c r="J1395" s="547"/>
      <c r="K1395" s="547"/>
      <c r="L1395" s="547"/>
      <c r="M1395" s="547"/>
      <c r="N1395" s="547"/>
      <c r="O1395" s="547"/>
      <c r="P1395" s="547"/>
      <c r="Q1395" s="547"/>
      <c r="R1395" s="547"/>
      <c r="S1395" s="547"/>
      <c r="T1395" s="547"/>
      <c r="U1395" s="547"/>
    </row>
    <row r="1396" spans="2:21" x14ac:dyDescent="0.2">
      <c r="B1396" s="374" t="s">
        <v>266</v>
      </c>
      <c r="C1396" s="376" t="s">
        <v>984</v>
      </c>
      <c r="D1396" s="375" t="s">
        <v>138</v>
      </c>
      <c r="E1396" s="376" t="s">
        <v>270</v>
      </c>
      <c r="F1396" s="548">
        <v>1</v>
      </c>
      <c r="G1396" s="547">
        <f t="shared" si="44"/>
        <v>1</v>
      </c>
      <c r="H1396" s="547">
        <v>0</v>
      </c>
      <c r="I1396" s="547">
        <f t="shared" si="43"/>
        <v>1</v>
      </c>
      <c r="J1396" s="547"/>
      <c r="K1396" s="547"/>
      <c r="L1396" s="547"/>
      <c r="M1396" s="547"/>
      <c r="N1396" s="547"/>
      <c r="O1396" s="547"/>
      <c r="P1396" s="547"/>
      <c r="Q1396" s="547"/>
      <c r="R1396" s="547"/>
      <c r="S1396" s="547"/>
      <c r="T1396" s="547"/>
      <c r="U1396" s="547"/>
    </row>
    <row r="1397" spans="2:21" x14ac:dyDescent="0.2">
      <c r="B1397" s="374" t="s">
        <v>266</v>
      </c>
      <c r="C1397" s="376" t="s">
        <v>985</v>
      </c>
      <c r="D1397" s="375" t="s">
        <v>297</v>
      </c>
      <c r="E1397" s="376" t="s">
        <v>270</v>
      </c>
      <c r="F1397" s="548">
        <v>50000</v>
      </c>
      <c r="G1397" s="547">
        <f t="shared" si="44"/>
        <v>0</v>
      </c>
      <c r="H1397" s="547">
        <v>0</v>
      </c>
      <c r="I1397" s="547">
        <f t="shared" si="43"/>
        <v>50000</v>
      </c>
      <c r="J1397" s="547"/>
      <c r="K1397" s="547"/>
      <c r="L1397" s="547"/>
      <c r="M1397" s="547"/>
      <c r="N1397" s="547"/>
      <c r="O1397" s="547"/>
      <c r="P1397" s="547"/>
      <c r="Q1397" s="547"/>
      <c r="R1397" s="547"/>
      <c r="S1397" s="547"/>
      <c r="T1397" s="547"/>
      <c r="U1397" s="547"/>
    </row>
    <row r="1398" spans="2:21" x14ac:dyDescent="0.2">
      <c r="B1398" s="374" t="s">
        <v>266</v>
      </c>
      <c r="C1398" s="376" t="s">
        <v>986</v>
      </c>
      <c r="D1398" s="375" t="s">
        <v>138</v>
      </c>
      <c r="E1398" s="376" t="s">
        <v>280</v>
      </c>
      <c r="F1398" s="548">
        <v>29000</v>
      </c>
      <c r="G1398" s="547">
        <f t="shared" si="44"/>
        <v>0</v>
      </c>
      <c r="H1398" s="547">
        <v>27473.684210526317</v>
      </c>
      <c r="I1398" s="547">
        <f t="shared" si="43"/>
        <v>1526.3157894736833</v>
      </c>
      <c r="J1398" s="547"/>
      <c r="K1398" s="547"/>
      <c r="L1398" s="547"/>
      <c r="M1398" s="547"/>
      <c r="N1398" s="547"/>
      <c r="O1398" s="547"/>
      <c r="P1398" s="547"/>
      <c r="Q1398" s="547"/>
      <c r="R1398" s="547"/>
      <c r="S1398" s="547"/>
      <c r="T1398" s="547"/>
      <c r="U1398" s="547"/>
    </row>
    <row r="1399" spans="2:21" x14ac:dyDescent="0.2">
      <c r="B1399" s="374" t="s">
        <v>266</v>
      </c>
      <c r="C1399" s="376" t="s">
        <v>986</v>
      </c>
      <c r="D1399" s="375" t="s">
        <v>138</v>
      </c>
      <c r="E1399" s="376" t="s">
        <v>280</v>
      </c>
      <c r="F1399" s="548">
        <v>19000</v>
      </c>
      <c r="G1399" s="547">
        <f t="shared" si="44"/>
        <v>0</v>
      </c>
      <c r="H1399" s="547">
        <v>18000</v>
      </c>
      <c r="I1399" s="547">
        <f t="shared" si="43"/>
        <v>1000</v>
      </c>
      <c r="J1399" s="547"/>
      <c r="K1399" s="547"/>
      <c r="L1399" s="547"/>
      <c r="M1399" s="547"/>
      <c r="N1399" s="547"/>
      <c r="O1399" s="547"/>
      <c r="P1399" s="547"/>
      <c r="Q1399" s="547"/>
      <c r="R1399" s="547"/>
      <c r="S1399" s="547"/>
      <c r="T1399" s="547"/>
      <c r="U1399" s="547"/>
    </row>
    <row r="1400" spans="2:21" x14ac:dyDescent="0.2">
      <c r="B1400" s="374" t="s">
        <v>266</v>
      </c>
      <c r="C1400" s="376" t="s">
        <v>986</v>
      </c>
      <c r="D1400" s="375" t="s">
        <v>138</v>
      </c>
      <c r="E1400" s="376" t="s">
        <v>280</v>
      </c>
      <c r="F1400" s="548">
        <v>29000</v>
      </c>
      <c r="G1400" s="547">
        <f t="shared" si="44"/>
        <v>0</v>
      </c>
      <c r="H1400" s="547">
        <v>27473.684210526317</v>
      </c>
      <c r="I1400" s="547">
        <f t="shared" si="43"/>
        <v>1526.3157894736833</v>
      </c>
      <c r="J1400" s="547"/>
      <c r="K1400" s="547"/>
      <c r="L1400" s="547"/>
      <c r="M1400" s="547"/>
      <c r="N1400" s="547"/>
      <c r="O1400" s="547"/>
      <c r="P1400" s="547"/>
      <c r="Q1400" s="547"/>
      <c r="R1400" s="547"/>
      <c r="S1400" s="547"/>
      <c r="T1400" s="547"/>
      <c r="U1400" s="547"/>
    </row>
    <row r="1401" spans="2:21" x14ac:dyDescent="0.2">
      <c r="B1401" s="374" t="s">
        <v>266</v>
      </c>
      <c r="C1401" s="376" t="s">
        <v>986</v>
      </c>
      <c r="D1401" s="375" t="s">
        <v>138</v>
      </c>
      <c r="E1401" s="376" t="s">
        <v>280</v>
      </c>
      <c r="F1401" s="548">
        <v>14000</v>
      </c>
      <c r="G1401" s="547">
        <f t="shared" si="44"/>
        <v>0</v>
      </c>
      <c r="H1401" s="547">
        <v>13263.157894736842</v>
      </c>
      <c r="I1401" s="547">
        <f t="shared" si="43"/>
        <v>736.84210526315837</v>
      </c>
      <c r="J1401" s="547"/>
      <c r="K1401" s="547"/>
      <c r="L1401" s="547"/>
      <c r="M1401" s="547"/>
      <c r="N1401" s="547"/>
      <c r="O1401" s="547"/>
      <c r="P1401" s="547"/>
      <c r="Q1401" s="547"/>
      <c r="R1401" s="547"/>
      <c r="S1401" s="547"/>
      <c r="T1401" s="547"/>
      <c r="U1401" s="547"/>
    </row>
    <row r="1402" spans="2:21" x14ac:dyDescent="0.2">
      <c r="B1402" s="374" t="s">
        <v>266</v>
      </c>
      <c r="C1402" s="376" t="s">
        <v>986</v>
      </c>
      <c r="D1402" s="375" t="s">
        <v>138</v>
      </c>
      <c r="E1402" s="376" t="s">
        <v>280</v>
      </c>
      <c r="F1402" s="548">
        <v>4000</v>
      </c>
      <c r="G1402" s="547">
        <f t="shared" si="44"/>
        <v>0</v>
      </c>
      <c r="H1402" s="547">
        <v>3789.4736842105262</v>
      </c>
      <c r="I1402" s="547">
        <f t="shared" si="43"/>
        <v>210.52631578947376</v>
      </c>
      <c r="J1402" s="547"/>
      <c r="K1402" s="547"/>
      <c r="L1402" s="547"/>
      <c r="M1402" s="547"/>
      <c r="N1402" s="547"/>
      <c r="O1402" s="547"/>
      <c r="P1402" s="547"/>
      <c r="Q1402" s="547"/>
      <c r="R1402" s="547"/>
      <c r="S1402" s="547"/>
      <c r="T1402" s="547"/>
      <c r="U1402" s="547"/>
    </row>
    <row r="1403" spans="2:21" x14ac:dyDescent="0.2">
      <c r="B1403" s="374" t="s">
        <v>266</v>
      </c>
      <c r="C1403" s="376" t="s">
        <v>987</v>
      </c>
      <c r="D1403" s="375" t="s">
        <v>138</v>
      </c>
      <c r="E1403" s="376" t="s">
        <v>280</v>
      </c>
      <c r="F1403" s="548">
        <v>43000</v>
      </c>
      <c r="G1403" s="547">
        <f t="shared" si="44"/>
        <v>0</v>
      </c>
      <c r="H1403" s="547">
        <v>38738.738738738735</v>
      </c>
      <c r="I1403" s="547">
        <f t="shared" si="43"/>
        <v>4261.2612612612647</v>
      </c>
      <c r="J1403" s="547"/>
      <c r="K1403" s="547"/>
      <c r="L1403" s="547"/>
      <c r="M1403" s="547"/>
      <c r="N1403" s="547"/>
      <c r="O1403" s="547"/>
      <c r="P1403" s="547"/>
      <c r="Q1403" s="547"/>
      <c r="R1403" s="547"/>
      <c r="S1403" s="547"/>
      <c r="T1403" s="547"/>
      <c r="U1403" s="547"/>
    </row>
    <row r="1404" spans="2:21" x14ac:dyDescent="0.2">
      <c r="B1404" s="374" t="s">
        <v>266</v>
      </c>
      <c r="C1404" s="376" t="s">
        <v>987</v>
      </c>
      <c r="D1404" s="375" t="s">
        <v>138</v>
      </c>
      <c r="E1404" s="376" t="s">
        <v>280</v>
      </c>
      <c r="F1404" s="548">
        <v>20000</v>
      </c>
      <c r="G1404" s="547">
        <f t="shared" si="44"/>
        <v>0</v>
      </c>
      <c r="H1404" s="547">
        <v>18018.018018018018</v>
      </c>
      <c r="I1404" s="547">
        <f t="shared" si="43"/>
        <v>1981.9819819819822</v>
      </c>
      <c r="J1404" s="547"/>
      <c r="K1404" s="547"/>
      <c r="L1404" s="547"/>
      <c r="M1404" s="547"/>
      <c r="N1404" s="547"/>
      <c r="O1404" s="547"/>
      <c r="P1404" s="547"/>
      <c r="Q1404" s="547"/>
      <c r="R1404" s="547"/>
      <c r="S1404" s="547"/>
      <c r="T1404" s="547"/>
      <c r="U1404" s="547"/>
    </row>
    <row r="1405" spans="2:21" x14ac:dyDescent="0.2">
      <c r="B1405" s="374" t="s">
        <v>266</v>
      </c>
      <c r="C1405" s="376" t="s">
        <v>987</v>
      </c>
      <c r="D1405" s="375" t="s">
        <v>138</v>
      </c>
      <c r="E1405" s="376" t="s">
        <v>280</v>
      </c>
      <c r="F1405" s="548">
        <v>48000</v>
      </c>
      <c r="G1405" s="547">
        <f t="shared" si="44"/>
        <v>0</v>
      </c>
      <c r="H1405" s="547">
        <v>43243.243243243247</v>
      </c>
      <c r="I1405" s="547">
        <f t="shared" si="43"/>
        <v>4756.756756756753</v>
      </c>
      <c r="J1405" s="547"/>
      <c r="K1405" s="547"/>
      <c r="L1405" s="547"/>
      <c r="M1405" s="547"/>
      <c r="N1405" s="547"/>
      <c r="O1405" s="547"/>
      <c r="P1405" s="547"/>
      <c r="Q1405" s="547"/>
      <c r="R1405" s="547"/>
      <c r="S1405" s="547"/>
      <c r="T1405" s="547"/>
      <c r="U1405" s="547"/>
    </row>
    <row r="1406" spans="2:21" x14ac:dyDescent="0.2">
      <c r="B1406" s="374" t="s">
        <v>266</v>
      </c>
      <c r="C1406" s="376" t="s">
        <v>988</v>
      </c>
      <c r="D1406" s="375" t="s">
        <v>138</v>
      </c>
      <c r="E1406" s="376" t="s">
        <v>418</v>
      </c>
      <c r="F1406" s="548">
        <v>1</v>
      </c>
      <c r="G1406" s="547">
        <f t="shared" si="44"/>
        <v>1</v>
      </c>
      <c r="H1406" s="547">
        <v>0</v>
      </c>
      <c r="I1406" s="547">
        <f t="shared" si="43"/>
        <v>1</v>
      </c>
      <c r="J1406" s="547"/>
      <c r="K1406" s="547"/>
      <c r="L1406" s="547"/>
      <c r="M1406" s="547"/>
      <c r="N1406" s="547"/>
      <c r="O1406" s="547"/>
      <c r="P1406" s="547"/>
      <c r="Q1406" s="547"/>
      <c r="R1406" s="547"/>
      <c r="S1406" s="547"/>
      <c r="T1406" s="547"/>
      <c r="U1406" s="547"/>
    </row>
    <row r="1407" spans="2:21" x14ac:dyDescent="0.2">
      <c r="B1407" s="374" t="s">
        <v>266</v>
      </c>
      <c r="C1407" s="376" t="s">
        <v>988</v>
      </c>
      <c r="D1407" s="375" t="s">
        <v>138</v>
      </c>
      <c r="E1407" s="376" t="s">
        <v>418</v>
      </c>
      <c r="F1407" s="548">
        <v>1</v>
      </c>
      <c r="G1407" s="547">
        <f t="shared" si="44"/>
        <v>1</v>
      </c>
      <c r="H1407" s="547">
        <v>0</v>
      </c>
      <c r="I1407" s="547">
        <f t="shared" si="43"/>
        <v>1</v>
      </c>
      <c r="J1407" s="547"/>
      <c r="K1407" s="547"/>
      <c r="L1407" s="547"/>
      <c r="M1407" s="547"/>
      <c r="N1407" s="547"/>
      <c r="O1407" s="547"/>
      <c r="P1407" s="547"/>
      <c r="Q1407" s="547"/>
      <c r="R1407" s="547"/>
      <c r="S1407" s="547"/>
      <c r="T1407" s="547"/>
      <c r="U1407" s="547"/>
    </row>
    <row r="1408" spans="2:21" x14ac:dyDescent="0.2">
      <c r="B1408" s="374" t="s">
        <v>266</v>
      </c>
      <c r="C1408" s="376" t="s">
        <v>989</v>
      </c>
      <c r="D1408" s="375" t="s">
        <v>297</v>
      </c>
      <c r="E1408" s="376" t="s">
        <v>418</v>
      </c>
      <c r="F1408" s="548">
        <v>200000</v>
      </c>
      <c r="G1408" s="547">
        <f t="shared" si="44"/>
        <v>0</v>
      </c>
      <c r="H1408" s="547">
        <v>0</v>
      </c>
      <c r="I1408" s="547">
        <f t="shared" si="43"/>
        <v>200000</v>
      </c>
      <c r="J1408" s="547"/>
      <c r="K1408" s="547"/>
      <c r="L1408" s="547"/>
      <c r="M1408" s="547"/>
      <c r="N1408" s="547"/>
      <c r="O1408" s="547"/>
      <c r="P1408" s="547"/>
      <c r="Q1408" s="547"/>
      <c r="R1408" s="547"/>
      <c r="S1408" s="547"/>
      <c r="T1408" s="547"/>
      <c r="U1408" s="547"/>
    </row>
    <row r="1409" spans="2:21" x14ac:dyDescent="0.2">
      <c r="B1409" s="374" t="s">
        <v>266</v>
      </c>
      <c r="C1409" s="376" t="s">
        <v>990</v>
      </c>
      <c r="D1409" s="375" t="s">
        <v>138</v>
      </c>
      <c r="E1409" s="376" t="s">
        <v>418</v>
      </c>
      <c r="F1409" s="548">
        <v>1</v>
      </c>
      <c r="G1409" s="547">
        <f t="shared" si="44"/>
        <v>1</v>
      </c>
      <c r="H1409" s="547">
        <v>0</v>
      </c>
      <c r="I1409" s="547">
        <f t="shared" si="43"/>
        <v>1</v>
      </c>
      <c r="J1409" s="547"/>
      <c r="K1409" s="547"/>
      <c r="L1409" s="547"/>
      <c r="M1409" s="547"/>
      <c r="N1409" s="547"/>
      <c r="O1409" s="547"/>
      <c r="P1409" s="547"/>
      <c r="Q1409" s="547"/>
      <c r="R1409" s="547"/>
      <c r="S1409" s="547"/>
      <c r="T1409" s="547"/>
      <c r="U1409" s="547"/>
    </row>
    <row r="1410" spans="2:21" x14ac:dyDescent="0.2">
      <c r="B1410" s="374" t="s">
        <v>266</v>
      </c>
      <c r="C1410" s="376" t="s">
        <v>990</v>
      </c>
      <c r="D1410" s="375" t="s">
        <v>138</v>
      </c>
      <c r="E1410" s="376" t="s">
        <v>418</v>
      </c>
      <c r="F1410" s="548">
        <v>1</v>
      </c>
      <c r="G1410" s="547">
        <f t="shared" si="44"/>
        <v>1</v>
      </c>
      <c r="H1410" s="547">
        <v>0</v>
      </c>
      <c r="I1410" s="547">
        <f t="shared" si="43"/>
        <v>1</v>
      </c>
      <c r="J1410" s="547"/>
      <c r="K1410" s="547"/>
      <c r="L1410" s="547"/>
      <c r="M1410" s="547"/>
      <c r="N1410" s="547"/>
      <c r="O1410" s="547"/>
      <c r="P1410" s="547"/>
      <c r="Q1410" s="547"/>
      <c r="R1410" s="547"/>
      <c r="S1410" s="547"/>
      <c r="T1410" s="547"/>
      <c r="U1410" s="547"/>
    </row>
    <row r="1411" spans="2:21" x14ac:dyDescent="0.2">
      <c r="B1411" s="374" t="s">
        <v>266</v>
      </c>
      <c r="C1411" s="376" t="s">
        <v>991</v>
      </c>
      <c r="D1411" s="375" t="s">
        <v>138</v>
      </c>
      <c r="E1411" s="376" t="s">
        <v>418</v>
      </c>
      <c r="F1411" s="548">
        <v>1</v>
      </c>
      <c r="G1411" s="547">
        <f t="shared" si="44"/>
        <v>1</v>
      </c>
      <c r="H1411" s="547">
        <v>0</v>
      </c>
      <c r="I1411" s="547">
        <f t="shared" si="43"/>
        <v>1</v>
      </c>
      <c r="J1411" s="547"/>
      <c r="K1411" s="547"/>
      <c r="L1411" s="547"/>
      <c r="M1411" s="547"/>
      <c r="N1411" s="547"/>
      <c r="O1411" s="547"/>
      <c r="P1411" s="547"/>
      <c r="Q1411" s="547"/>
      <c r="R1411" s="547"/>
      <c r="S1411" s="547"/>
      <c r="T1411" s="547"/>
      <c r="U1411" s="547"/>
    </row>
    <row r="1412" spans="2:21" x14ac:dyDescent="0.2">
      <c r="B1412" s="374" t="s">
        <v>266</v>
      </c>
      <c r="C1412" s="376" t="s">
        <v>991</v>
      </c>
      <c r="D1412" s="375" t="s">
        <v>138</v>
      </c>
      <c r="E1412" s="376" t="s">
        <v>418</v>
      </c>
      <c r="F1412" s="548">
        <v>1</v>
      </c>
      <c r="G1412" s="547">
        <f t="shared" si="44"/>
        <v>1</v>
      </c>
      <c r="H1412" s="547">
        <v>0</v>
      </c>
      <c r="I1412" s="547">
        <f t="shared" si="43"/>
        <v>1</v>
      </c>
      <c r="J1412" s="547"/>
      <c r="K1412" s="547"/>
      <c r="L1412" s="547"/>
      <c r="M1412" s="547"/>
      <c r="N1412" s="547"/>
      <c r="O1412" s="547"/>
      <c r="P1412" s="547"/>
      <c r="Q1412" s="547"/>
      <c r="R1412" s="547"/>
      <c r="S1412" s="547"/>
      <c r="T1412" s="547"/>
      <c r="U1412" s="547"/>
    </row>
    <row r="1413" spans="2:21" x14ac:dyDescent="0.2">
      <c r="B1413" s="374" t="s">
        <v>266</v>
      </c>
      <c r="C1413" s="376" t="s">
        <v>992</v>
      </c>
      <c r="D1413" s="375" t="s">
        <v>297</v>
      </c>
      <c r="E1413" s="376" t="s">
        <v>789</v>
      </c>
      <c r="F1413" s="548">
        <v>250000</v>
      </c>
      <c r="G1413" s="547">
        <f t="shared" si="44"/>
        <v>0</v>
      </c>
      <c r="H1413" s="547">
        <v>0</v>
      </c>
      <c r="I1413" s="547">
        <f t="shared" si="43"/>
        <v>250000</v>
      </c>
      <c r="J1413" s="547"/>
      <c r="K1413" s="547"/>
      <c r="L1413" s="547"/>
      <c r="M1413" s="547"/>
      <c r="N1413" s="547"/>
      <c r="O1413" s="547"/>
      <c r="P1413" s="547"/>
      <c r="Q1413" s="547"/>
      <c r="R1413" s="547"/>
      <c r="S1413" s="547"/>
      <c r="T1413" s="547"/>
      <c r="U1413" s="547"/>
    </row>
    <row r="1414" spans="2:21" x14ac:dyDescent="0.2">
      <c r="B1414" s="374" t="s">
        <v>266</v>
      </c>
      <c r="C1414" s="376" t="s">
        <v>992</v>
      </c>
      <c r="D1414" s="375" t="s">
        <v>297</v>
      </c>
      <c r="E1414" s="376" t="s">
        <v>789</v>
      </c>
      <c r="F1414" s="548">
        <v>300000</v>
      </c>
      <c r="G1414" s="547">
        <f t="shared" si="44"/>
        <v>0</v>
      </c>
      <c r="H1414" s="547">
        <v>0</v>
      </c>
      <c r="I1414" s="547">
        <f t="shared" si="43"/>
        <v>300000</v>
      </c>
      <c r="J1414" s="547"/>
      <c r="K1414" s="547"/>
      <c r="L1414" s="547"/>
      <c r="M1414" s="547"/>
      <c r="N1414" s="547"/>
      <c r="O1414" s="547"/>
      <c r="P1414" s="547"/>
      <c r="Q1414" s="547"/>
      <c r="R1414" s="547"/>
      <c r="S1414" s="547"/>
      <c r="T1414" s="547"/>
      <c r="U1414" s="547"/>
    </row>
    <row r="1415" spans="2:21" x14ac:dyDescent="0.2">
      <c r="B1415" s="374" t="s">
        <v>266</v>
      </c>
      <c r="C1415" s="376" t="s">
        <v>993</v>
      </c>
      <c r="D1415" s="375" t="s">
        <v>138</v>
      </c>
      <c r="E1415" s="376" t="s">
        <v>789</v>
      </c>
      <c r="F1415" s="548">
        <v>8001</v>
      </c>
      <c r="G1415" s="547">
        <f t="shared" si="44"/>
        <v>0</v>
      </c>
      <c r="H1415" s="547">
        <v>0</v>
      </c>
      <c r="I1415" s="547">
        <f t="shared" si="43"/>
        <v>8001</v>
      </c>
      <c r="J1415" s="547"/>
      <c r="K1415" s="547"/>
      <c r="L1415" s="547"/>
      <c r="M1415" s="547"/>
      <c r="N1415" s="547"/>
      <c r="O1415" s="547"/>
      <c r="P1415" s="547"/>
      <c r="Q1415" s="547"/>
      <c r="R1415" s="547"/>
      <c r="S1415" s="547"/>
      <c r="T1415" s="547"/>
      <c r="U1415" s="547"/>
    </row>
    <row r="1416" spans="2:21" x14ac:dyDescent="0.2">
      <c r="B1416" s="374" t="s">
        <v>266</v>
      </c>
      <c r="C1416" s="376" t="s">
        <v>994</v>
      </c>
      <c r="D1416" s="375" t="s">
        <v>138</v>
      </c>
      <c r="E1416" s="376" t="s">
        <v>789</v>
      </c>
      <c r="F1416" s="548">
        <v>214000</v>
      </c>
      <c r="G1416" s="547">
        <f t="shared" si="44"/>
        <v>0</v>
      </c>
      <c r="H1416" s="547">
        <v>210178.57142857145</v>
      </c>
      <c r="I1416" s="547">
        <f t="shared" si="43"/>
        <v>3821.4285714285506</v>
      </c>
      <c r="J1416" s="547"/>
      <c r="K1416" s="547"/>
      <c r="L1416" s="547"/>
      <c r="M1416" s="547"/>
      <c r="N1416" s="547"/>
      <c r="O1416" s="547"/>
      <c r="P1416" s="547"/>
      <c r="Q1416" s="547"/>
      <c r="R1416" s="547"/>
      <c r="S1416" s="547"/>
      <c r="T1416" s="547"/>
      <c r="U1416" s="547"/>
    </row>
    <row r="1417" spans="2:21" x14ac:dyDescent="0.2">
      <c r="B1417" s="374" t="s">
        <v>266</v>
      </c>
      <c r="C1417" s="376" t="s">
        <v>994</v>
      </c>
      <c r="D1417" s="375" t="s">
        <v>138</v>
      </c>
      <c r="E1417" s="376" t="s">
        <v>789</v>
      </c>
      <c r="F1417" s="548">
        <v>10000</v>
      </c>
      <c r="G1417" s="547">
        <f t="shared" si="44"/>
        <v>0</v>
      </c>
      <c r="H1417" s="547">
        <v>9821.4285714285725</v>
      </c>
      <c r="I1417" s="547">
        <f t="shared" si="43"/>
        <v>178.57142857142753</v>
      </c>
      <c r="J1417" s="547"/>
      <c r="K1417" s="547"/>
      <c r="L1417" s="547"/>
      <c r="M1417" s="547"/>
      <c r="N1417" s="547"/>
      <c r="O1417" s="547"/>
      <c r="P1417" s="547"/>
      <c r="Q1417" s="547"/>
      <c r="R1417" s="547"/>
      <c r="S1417" s="547"/>
      <c r="T1417" s="547"/>
      <c r="U1417" s="547"/>
    </row>
    <row r="1418" spans="2:21" x14ac:dyDescent="0.2">
      <c r="B1418" s="374" t="s">
        <v>266</v>
      </c>
      <c r="C1418" s="376" t="s">
        <v>995</v>
      </c>
      <c r="D1418" s="375" t="s">
        <v>297</v>
      </c>
      <c r="E1418" s="376" t="s">
        <v>789</v>
      </c>
      <c r="F1418" s="548">
        <v>160000</v>
      </c>
      <c r="G1418" s="547">
        <f t="shared" si="44"/>
        <v>0</v>
      </c>
      <c r="H1418" s="547">
        <v>0</v>
      </c>
      <c r="I1418" s="547">
        <f t="shared" si="43"/>
        <v>160000</v>
      </c>
      <c r="J1418" s="547"/>
      <c r="K1418" s="547"/>
      <c r="L1418" s="547"/>
      <c r="M1418" s="547"/>
      <c r="N1418" s="547"/>
      <c r="O1418" s="547"/>
      <c r="P1418" s="547"/>
      <c r="Q1418" s="547"/>
      <c r="R1418" s="547"/>
      <c r="S1418" s="547"/>
      <c r="T1418" s="547"/>
      <c r="U1418" s="547"/>
    </row>
    <row r="1419" spans="2:21" x14ac:dyDescent="0.2">
      <c r="B1419" s="374" t="s">
        <v>266</v>
      </c>
      <c r="C1419" s="376" t="s">
        <v>995</v>
      </c>
      <c r="D1419" s="375" t="s">
        <v>297</v>
      </c>
      <c r="E1419" s="376" t="s">
        <v>789</v>
      </c>
      <c r="F1419" s="548">
        <v>300000</v>
      </c>
      <c r="G1419" s="547">
        <f t="shared" si="44"/>
        <v>0</v>
      </c>
      <c r="H1419" s="547">
        <v>0</v>
      </c>
      <c r="I1419" s="547">
        <f t="shared" si="43"/>
        <v>300000</v>
      </c>
      <c r="J1419" s="547"/>
      <c r="K1419" s="547"/>
      <c r="L1419" s="547"/>
      <c r="M1419" s="547"/>
      <c r="N1419" s="547"/>
      <c r="O1419" s="547"/>
      <c r="P1419" s="547"/>
      <c r="Q1419" s="547"/>
      <c r="R1419" s="547"/>
      <c r="S1419" s="547"/>
      <c r="T1419" s="547"/>
      <c r="U1419" s="547"/>
    </row>
    <row r="1420" spans="2:21" x14ac:dyDescent="0.2">
      <c r="B1420" s="374" t="s">
        <v>266</v>
      </c>
      <c r="C1420" s="376" t="s">
        <v>996</v>
      </c>
      <c r="D1420" s="375" t="s">
        <v>160</v>
      </c>
      <c r="E1420" s="376" t="s">
        <v>789</v>
      </c>
      <c r="F1420" s="548">
        <v>215999</v>
      </c>
      <c r="G1420" s="547">
        <f t="shared" si="44"/>
        <v>0</v>
      </c>
      <c r="H1420" s="547">
        <v>0</v>
      </c>
      <c r="I1420" s="547">
        <f t="shared" si="43"/>
        <v>215999</v>
      </c>
      <c r="J1420" s="547"/>
      <c r="K1420" s="547"/>
      <c r="L1420" s="547"/>
      <c r="M1420" s="547"/>
      <c r="N1420" s="547"/>
      <c r="O1420" s="547"/>
      <c r="P1420" s="547"/>
      <c r="Q1420" s="547"/>
      <c r="R1420" s="547"/>
      <c r="S1420" s="547"/>
      <c r="T1420" s="547"/>
      <c r="U1420" s="547"/>
    </row>
    <row r="1421" spans="2:21" x14ac:dyDescent="0.2">
      <c r="B1421" s="374" t="s">
        <v>266</v>
      </c>
      <c r="C1421" s="376" t="s">
        <v>997</v>
      </c>
      <c r="D1421" s="375" t="s">
        <v>160</v>
      </c>
      <c r="E1421" s="376" t="s">
        <v>789</v>
      </c>
      <c r="F1421" s="548">
        <v>1</v>
      </c>
      <c r="G1421" s="547">
        <f t="shared" si="44"/>
        <v>1</v>
      </c>
      <c r="H1421" s="547">
        <v>0</v>
      </c>
      <c r="I1421" s="547">
        <f t="shared" si="43"/>
        <v>1</v>
      </c>
      <c r="J1421" s="547"/>
      <c r="K1421" s="547"/>
      <c r="L1421" s="547"/>
      <c r="M1421" s="547"/>
      <c r="N1421" s="547"/>
      <c r="O1421" s="547"/>
      <c r="P1421" s="547"/>
      <c r="Q1421" s="547"/>
      <c r="R1421" s="547"/>
      <c r="S1421" s="547"/>
      <c r="T1421" s="547"/>
      <c r="U1421" s="547"/>
    </row>
    <row r="1422" spans="2:21" x14ac:dyDescent="0.2">
      <c r="B1422" s="374" t="s">
        <v>266</v>
      </c>
      <c r="C1422" s="376" t="s">
        <v>998</v>
      </c>
      <c r="D1422" s="375" t="s">
        <v>138</v>
      </c>
      <c r="E1422" s="376" t="s">
        <v>268</v>
      </c>
      <c r="F1422" s="548">
        <v>1</v>
      </c>
      <c r="G1422" s="547">
        <f t="shared" si="44"/>
        <v>1</v>
      </c>
      <c r="H1422" s="547">
        <v>0</v>
      </c>
      <c r="I1422" s="547">
        <f t="shared" si="43"/>
        <v>1</v>
      </c>
      <c r="J1422" s="547"/>
      <c r="K1422" s="547"/>
      <c r="L1422" s="547"/>
      <c r="M1422" s="547"/>
      <c r="N1422" s="547"/>
      <c r="O1422" s="547"/>
      <c r="P1422" s="547"/>
      <c r="Q1422" s="547"/>
      <c r="R1422" s="547"/>
      <c r="S1422" s="547"/>
      <c r="T1422" s="547"/>
      <c r="U1422" s="547"/>
    </row>
    <row r="1423" spans="2:21" x14ac:dyDescent="0.2">
      <c r="B1423" s="374" t="s">
        <v>266</v>
      </c>
      <c r="C1423" s="376" t="s">
        <v>999</v>
      </c>
      <c r="D1423" s="375" t="s">
        <v>138</v>
      </c>
      <c r="E1423" s="376" t="s">
        <v>270</v>
      </c>
      <c r="F1423" s="548">
        <v>1</v>
      </c>
      <c r="G1423" s="547">
        <f t="shared" si="44"/>
        <v>1</v>
      </c>
      <c r="H1423" s="547">
        <v>0</v>
      </c>
      <c r="I1423" s="547">
        <f t="shared" ref="I1423:I1486" si="45">F1423-H1423</f>
        <v>1</v>
      </c>
      <c r="J1423" s="547"/>
      <c r="K1423" s="547"/>
      <c r="L1423" s="547"/>
      <c r="M1423" s="547"/>
      <c r="N1423" s="547"/>
      <c r="O1423" s="547"/>
      <c r="P1423" s="547"/>
      <c r="Q1423" s="547"/>
      <c r="R1423" s="547"/>
      <c r="S1423" s="547"/>
      <c r="T1423" s="547"/>
      <c r="U1423" s="547"/>
    </row>
    <row r="1424" spans="2:21" x14ac:dyDescent="0.2">
      <c r="B1424" s="374" t="s">
        <v>266</v>
      </c>
      <c r="C1424" s="376" t="s">
        <v>1000</v>
      </c>
      <c r="D1424" s="375" t="s">
        <v>138</v>
      </c>
      <c r="E1424" s="376" t="s">
        <v>252</v>
      </c>
      <c r="F1424" s="548">
        <v>16943385</v>
      </c>
      <c r="G1424" s="547">
        <f t="shared" si="44"/>
        <v>0</v>
      </c>
      <c r="H1424" s="547">
        <v>0</v>
      </c>
      <c r="I1424" s="547">
        <f t="shared" si="45"/>
        <v>16943385</v>
      </c>
      <c r="J1424" s="547"/>
      <c r="K1424" s="547"/>
      <c r="L1424" s="547"/>
      <c r="M1424" s="547"/>
      <c r="N1424" s="547"/>
      <c r="O1424" s="547"/>
      <c r="P1424" s="547"/>
      <c r="Q1424" s="547"/>
      <c r="R1424" s="547"/>
      <c r="S1424" s="547"/>
      <c r="T1424" s="547"/>
      <c r="U1424" s="547"/>
    </row>
    <row r="1425" spans="2:21" x14ac:dyDescent="0.2">
      <c r="B1425" s="374" t="s">
        <v>266</v>
      </c>
      <c r="C1425" s="376" t="s">
        <v>1001</v>
      </c>
      <c r="D1425" s="375" t="s">
        <v>138</v>
      </c>
      <c r="E1425" s="376" t="s">
        <v>252</v>
      </c>
      <c r="F1425" s="548">
        <v>2743521</v>
      </c>
      <c r="G1425" s="547">
        <f t="shared" si="44"/>
        <v>0</v>
      </c>
      <c r="H1425" s="547">
        <v>0</v>
      </c>
      <c r="I1425" s="547">
        <f t="shared" si="45"/>
        <v>2743521</v>
      </c>
      <c r="J1425" s="547"/>
      <c r="K1425" s="547"/>
      <c r="L1425" s="547"/>
      <c r="M1425" s="547"/>
      <c r="N1425" s="547"/>
      <c r="O1425" s="547"/>
      <c r="P1425" s="547"/>
      <c r="Q1425" s="547"/>
      <c r="R1425" s="547"/>
      <c r="S1425" s="547"/>
      <c r="T1425" s="547"/>
      <c r="U1425" s="547"/>
    </row>
    <row r="1426" spans="2:21" x14ac:dyDescent="0.2">
      <c r="B1426" s="374" t="s">
        <v>266</v>
      </c>
      <c r="C1426" s="376" t="s">
        <v>1002</v>
      </c>
      <c r="D1426" s="375" t="s">
        <v>138</v>
      </c>
      <c r="E1426" s="376" t="s">
        <v>252</v>
      </c>
      <c r="F1426" s="548">
        <v>888005</v>
      </c>
      <c r="G1426" s="547">
        <f t="shared" si="44"/>
        <v>0</v>
      </c>
      <c r="H1426" s="547">
        <v>0</v>
      </c>
      <c r="I1426" s="547">
        <f t="shared" si="45"/>
        <v>888005</v>
      </c>
      <c r="J1426" s="547"/>
      <c r="K1426" s="547"/>
      <c r="L1426" s="547"/>
      <c r="M1426" s="547"/>
      <c r="N1426" s="547"/>
      <c r="O1426" s="547"/>
      <c r="P1426" s="547"/>
      <c r="Q1426" s="547"/>
      <c r="R1426" s="547"/>
      <c r="S1426" s="547"/>
      <c r="T1426" s="547"/>
      <c r="U1426" s="547"/>
    </row>
    <row r="1427" spans="2:21" x14ac:dyDescent="0.2">
      <c r="B1427" s="374" t="s">
        <v>266</v>
      </c>
      <c r="C1427" s="376" t="s">
        <v>1003</v>
      </c>
      <c r="D1427" s="375" t="s">
        <v>138</v>
      </c>
      <c r="E1427" s="376" t="s">
        <v>252</v>
      </c>
      <c r="F1427" s="548">
        <v>3</v>
      </c>
      <c r="G1427" s="547">
        <f t="shared" si="44"/>
        <v>3</v>
      </c>
      <c r="H1427" s="547">
        <v>0</v>
      </c>
      <c r="I1427" s="547">
        <f t="shared" si="45"/>
        <v>3</v>
      </c>
      <c r="J1427" s="547"/>
      <c r="K1427" s="547"/>
      <c r="L1427" s="547"/>
      <c r="M1427" s="547"/>
      <c r="N1427" s="547"/>
      <c r="O1427" s="547"/>
      <c r="P1427" s="547"/>
      <c r="Q1427" s="547"/>
      <c r="R1427" s="547"/>
      <c r="S1427" s="547"/>
      <c r="T1427" s="547"/>
      <c r="U1427" s="547"/>
    </row>
    <row r="1428" spans="2:21" x14ac:dyDescent="0.2">
      <c r="B1428" s="374" t="s">
        <v>266</v>
      </c>
      <c r="C1428" s="376" t="s">
        <v>1004</v>
      </c>
      <c r="D1428" s="375" t="s">
        <v>138</v>
      </c>
      <c r="E1428" s="376" t="s">
        <v>252</v>
      </c>
      <c r="F1428" s="548">
        <v>93838</v>
      </c>
      <c r="G1428" s="547">
        <f t="shared" si="44"/>
        <v>0</v>
      </c>
      <c r="H1428" s="547">
        <v>60000</v>
      </c>
      <c r="I1428" s="547">
        <f t="shared" si="45"/>
        <v>33838</v>
      </c>
      <c r="J1428" s="547"/>
      <c r="K1428" s="547"/>
      <c r="L1428" s="547"/>
      <c r="M1428" s="547"/>
      <c r="N1428" s="547"/>
      <c r="O1428" s="547"/>
      <c r="P1428" s="547"/>
      <c r="Q1428" s="547"/>
      <c r="R1428" s="547"/>
      <c r="S1428" s="547"/>
      <c r="T1428" s="547"/>
      <c r="U1428" s="547"/>
    </row>
    <row r="1429" spans="2:21" x14ac:dyDescent="0.2">
      <c r="B1429" s="374" t="s">
        <v>266</v>
      </c>
      <c r="C1429" s="376" t="s">
        <v>1005</v>
      </c>
      <c r="D1429" s="375" t="s">
        <v>138</v>
      </c>
      <c r="E1429" s="376" t="s">
        <v>277</v>
      </c>
      <c r="F1429" s="548">
        <v>1</v>
      </c>
      <c r="G1429" s="547">
        <f t="shared" si="44"/>
        <v>1</v>
      </c>
      <c r="H1429" s="547">
        <v>0</v>
      </c>
      <c r="I1429" s="547">
        <f t="shared" si="45"/>
        <v>1</v>
      </c>
      <c r="J1429" s="547"/>
      <c r="K1429" s="547"/>
      <c r="L1429" s="547"/>
      <c r="M1429" s="547"/>
      <c r="N1429" s="547"/>
      <c r="O1429" s="547"/>
      <c r="P1429" s="547"/>
      <c r="Q1429" s="547"/>
      <c r="R1429" s="547"/>
      <c r="S1429" s="547"/>
      <c r="T1429" s="547"/>
      <c r="U1429" s="547"/>
    </row>
    <row r="1430" spans="2:21" x14ac:dyDescent="0.2">
      <c r="B1430" s="374" t="s">
        <v>266</v>
      </c>
      <c r="C1430" s="376" t="s">
        <v>1006</v>
      </c>
      <c r="D1430" s="375" t="s">
        <v>138</v>
      </c>
      <c r="E1430" s="376" t="s">
        <v>277</v>
      </c>
      <c r="F1430" s="548">
        <v>1</v>
      </c>
      <c r="G1430" s="547">
        <f t="shared" si="44"/>
        <v>1</v>
      </c>
      <c r="H1430" s="547">
        <v>0</v>
      </c>
      <c r="I1430" s="547">
        <f t="shared" si="45"/>
        <v>1</v>
      </c>
      <c r="J1430" s="547"/>
      <c r="K1430" s="547"/>
      <c r="L1430" s="547"/>
      <c r="M1430" s="547"/>
      <c r="N1430" s="547"/>
      <c r="O1430" s="547"/>
      <c r="P1430" s="547"/>
      <c r="Q1430" s="547"/>
      <c r="R1430" s="547"/>
      <c r="S1430" s="547"/>
      <c r="T1430" s="547"/>
      <c r="U1430" s="547"/>
    </row>
    <row r="1431" spans="2:21" x14ac:dyDescent="0.2">
      <c r="B1431" s="374" t="s">
        <v>266</v>
      </c>
      <c r="C1431" s="376" t="s">
        <v>1007</v>
      </c>
      <c r="D1431" s="375" t="s">
        <v>138</v>
      </c>
      <c r="E1431" s="376" t="s">
        <v>322</v>
      </c>
      <c r="F1431" s="548">
        <v>1</v>
      </c>
      <c r="G1431" s="547">
        <f t="shared" si="44"/>
        <v>1</v>
      </c>
      <c r="H1431" s="547">
        <v>0</v>
      </c>
      <c r="I1431" s="547">
        <f t="shared" si="45"/>
        <v>1</v>
      </c>
      <c r="J1431" s="547"/>
      <c r="K1431" s="547"/>
      <c r="L1431" s="547"/>
      <c r="M1431" s="547"/>
      <c r="N1431" s="547"/>
      <c r="O1431" s="547"/>
      <c r="P1431" s="547"/>
      <c r="Q1431" s="547"/>
      <c r="R1431" s="547"/>
      <c r="S1431" s="547"/>
      <c r="T1431" s="547"/>
      <c r="U1431" s="547"/>
    </row>
    <row r="1432" spans="2:21" x14ac:dyDescent="0.2">
      <c r="B1432" s="374" t="s">
        <v>266</v>
      </c>
      <c r="C1432" s="376" t="s">
        <v>1008</v>
      </c>
      <c r="D1432" s="375" t="s">
        <v>138</v>
      </c>
      <c r="E1432" s="376" t="s">
        <v>322</v>
      </c>
      <c r="F1432" s="548">
        <v>1</v>
      </c>
      <c r="G1432" s="547">
        <f t="shared" si="44"/>
        <v>1</v>
      </c>
      <c r="H1432" s="547">
        <v>0</v>
      </c>
      <c r="I1432" s="547">
        <f t="shared" si="45"/>
        <v>1</v>
      </c>
      <c r="J1432" s="547"/>
      <c r="K1432" s="547"/>
      <c r="L1432" s="547"/>
      <c r="M1432" s="547"/>
      <c r="N1432" s="547"/>
      <c r="O1432" s="547"/>
      <c r="P1432" s="547"/>
      <c r="Q1432" s="547"/>
      <c r="R1432" s="547"/>
      <c r="S1432" s="547"/>
      <c r="T1432" s="547"/>
      <c r="U1432" s="547"/>
    </row>
    <row r="1433" spans="2:21" x14ac:dyDescent="0.2">
      <c r="B1433" s="374" t="s">
        <v>266</v>
      </c>
      <c r="C1433" s="376" t="s">
        <v>1009</v>
      </c>
      <c r="D1433" s="375" t="s">
        <v>138</v>
      </c>
      <c r="E1433" s="376" t="s">
        <v>285</v>
      </c>
      <c r="F1433" s="548">
        <v>1</v>
      </c>
      <c r="G1433" s="547">
        <f t="shared" si="44"/>
        <v>1</v>
      </c>
      <c r="H1433" s="547">
        <v>0</v>
      </c>
      <c r="I1433" s="547">
        <f t="shared" si="45"/>
        <v>1</v>
      </c>
      <c r="J1433" s="547"/>
      <c r="K1433" s="547"/>
      <c r="L1433" s="547"/>
      <c r="M1433" s="547"/>
      <c r="N1433" s="547"/>
      <c r="O1433" s="547"/>
      <c r="P1433" s="547"/>
      <c r="Q1433" s="547"/>
      <c r="R1433" s="547"/>
      <c r="S1433" s="547"/>
      <c r="T1433" s="547"/>
      <c r="U1433" s="547"/>
    </row>
    <row r="1434" spans="2:21" x14ac:dyDescent="0.2">
      <c r="B1434" s="374" t="s">
        <v>266</v>
      </c>
      <c r="C1434" s="376" t="s">
        <v>1010</v>
      </c>
      <c r="D1434" s="375" t="s">
        <v>138</v>
      </c>
      <c r="E1434" s="376" t="s">
        <v>285</v>
      </c>
      <c r="F1434" s="548">
        <v>1999</v>
      </c>
      <c r="G1434" s="547">
        <f t="shared" si="44"/>
        <v>0</v>
      </c>
      <c r="H1434" s="547">
        <v>0</v>
      </c>
      <c r="I1434" s="547">
        <f t="shared" si="45"/>
        <v>1999</v>
      </c>
      <c r="J1434" s="547"/>
      <c r="K1434" s="547"/>
      <c r="L1434" s="547"/>
      <c r="M1434" s="547"/>
      <c r="N1434" s="547"/>
      <c r="O1434" s="547"/>
      <c r="P1434" s="547"/>
      <c r="Q1434" s="547"/>
      <c r="R1434" s="547"/>
      <c r="S1434" s="547"/>
      <c r="T1434" s="547"/>
      <c r="U1434" s="547"/>
    </row>
    <row r="1435" spans="2:21" x14ac:dyDescent="0.2">
      <c r="B1435" s="374" t="s">
        <v>266</v>
      </c>
      <c r="C1435" s="376" t="s">
        <v>1010</v>
      </c>
      <c r="D1435" s="375" t="s">
        <v>138</v>
      </c>
      <c r="E1435" s="376" t="s">
        <v>285</v>
      </c>
      <c r="F1435" s="548">
        <v>1</v>
      </c>
      <c r="G1435" s="547">
        <f t="shared" si="44"/>
        <v>1</v>
      </c>
      <c r="H1435" s="547">
        <v>0</v>
      </c>
      <c r="I1435" s="547">
        <f t="shared" si="45"/>
        <v>1</v>
      </c>
      <c r="J1435" s="547"/>
      <c r="K1435" s="547"/>
      <c r="L1435" s="547"/>
      <c r="M1435" s="547"/>
      <c r="N1435" s="547"/>
      <c r="O1435" s="547"/>
      <c r="P1435" s="547"/>
      <c r="Q1435" s="547"/>
      <c r="R1435" s="547"/>
      <c r="S1435" s="547"/>
      <c r="T1435" s="547"/>
      <c r="U1435" s="547"/>
    </row>
    <row r="1436" spans="2:21" x14ac:dyDescent="0.2">
      <c r="B1436" s="374" t="s">
        <v>266</v>
      </c>
      <c r="C1436" s="376" t="s">
        <v>1010</v>
      </c>
      <c r="D1436" s="375" t="s">
        <v>138</v>
      </c>
      <c r="E1436" s="376" t="s">
        <v>285</v>
      </c>
      <c r="F1436" s="548">
        <v>9800</v>
      </c>
      <c r="G1436" s="547">
        <f t="shared" si="44"/>
        <v>0</v>
      </c>
      <c r="H1436" s="547">
        <v>0</v>
      </c>
      <c r="I1436" s="547">
        <f t="shared" si="45"/>
        <v>9800</v>
      </c>
      <c r="J1436" s="547"/>
      <c r="K1436" s="547"/>
      <c r="L1436" s="547"/>
      <c r="M1436" s="547"/>
      <c r="N1436" s="547"/>
      <c r="O1436" s="547"/>
      <c r="P1436" s="547"/>
      <c r="Q1436" s="547"/>
      <c r="R1436" s="547"/>
      <c r="S1436" s="547"/>
      <c r="T1436" s="547"/>
      <c r="U1436" s="547"/>
    </row>
    <row r="1437" spans="2:21" x14ac:dyDescent="0.2">
      <c r="B1437" s="374" t="s">
        <v>266</v>
      </c>
      <c r="C1437" s="376" t="s">
        <v>1011</v>
      </c>
      <c r="D1437" s="375" t="s">
        <v>138</v>
      </c>
      <c r="E1437" s="376" t="s">
        <v>280</v>
      </c>
      <c r="F1437" s="548">
        <v>10000</v>
      </c>
      <c r="G1437" s="547">
        <f t="shared" si="44"/>
        <v>0</v>
      </c>
      <c r="H1437" s="547">
        <v>10000</v>
      </c>
      <c r="I1437" s="547">
        <f t="shared" si="45"/>
        <v>0</v>
      </c>
      <c r="J1437" s="547"/>
      <c r="K1437" s="547"/>
      <c r="L1437" s="547"/>
      <c r="M1437" s="547"/>
      <c r="N1437" s="547"/>
      <c r="O1437" s="547"/>
      <c r="P1437" s="547"/>
      <c r="Q1437" s="547"/>
      <c r="R1437" s="547"/>
      <c r="S1437" s="547"/>
      <c r="T1437" s="547"/>
      <c r="U1437" s="547"/>
    </row>
    <row r="1438" spans="2:21" x14ac:dyDescent="0.2">
      <c r="B1438" s="374" t="s">
        <v>266</v>
      </c>
      <c r="C1438" s="376" t="s">
        <v>1011</v>
      </c>
      <c r="D1438" s="375" t="s">
        <v>138</v>
      </c>
      <c r="E1438" s="376" t="s">
        <v>280</v>
      </c>
      <c r="F1438" s="548">
        <v>10000</v>
      </c>
      <c r="G1438" s="547">
        <f t="shared" si="44"/>
        <v>0</v>
      </c>
      <c r="H1438" s="547">
        <v>10000</v>
      </c>
      <c r="I1438" s="547">
        <f t="shared" si="45"/>
        <v>0</v>
      </c>
      <c r="J1438" s="547"/>
      <c r="K1438" s="547"/>
      <c r="L1438" s="547"/>
      <c r="M1438" s="547"/>
      <c r="N1438" s="547"/>
      <c r="O1438" s="547"/>
      <c r="P1438" s="547"/>
      <c r="Q1438" s="547"/>
      <c r="R1438" s="547"/>
      <c r="S1438" s="547"/>
      <c r="T1438" s="547"/>
      <c r="U1438" s="547"/>
    </row>
    <row r="1439" spans="2:21" x14ac:dyDescent="0.2">
      <c r="B1439" s="374" t="s">
        <v>266</v>
      </c>
      <c r="C1439" s="376" t="s">
        <v>1011</v>
      </c>
      <c r="D1439" s="375" t="s">
        <v>138</v>
      </c>
      <c r="E1439" s="376" t="s">
        <v>280</v>
      </c>
      <c r="F1439" s="548">
        <v>10000</v>
      </c>
      <c r="G1439" s="547">
        <f t="shared" si="44"/>
        <v>0</v>
      </c>
      <c r="H1439" s="547">
        <v>10000</v>
      </c>
      <c r="I1439" s="547">
        <f t="shared" si="45"/>
        <v>0</v>
      </c>
      <c r="J1439" s="547"/>
      <c r="K1439" s="547"/>
      <c r="L1439" s="547"/>
      <c r="M1439" s="547"/>
      <c r="N1439" s="547"/>
      <c r="O1439" s="547"/>
      <c r="P1439" s="547"/>
      <c r="Q1439" s="547"/>
      <c r="R1439" s="547"/>
      <c r="S1439" s="547"/>
      <c r="T1439" s="547"/>
      <c r="U1439" s="547"/>
    </row>
    <row r="1440" spans="2:21" x14ac:dyDescent="0.2">
      <c r="B1440" s="374" t="s">
        <v>266</v>
      </c>
      <c r="C1440" s="376" t="s">
        <v>1011</v>
      </c>
      <c r="D1440" s="375" t="s">
        <v>138</v>
      </c>
      <c r="E1440" s="376" t="s">
        <v>280</v>
      </c>
      <c r="F1440" s="548">
        <v>10000</v>
      </c>
      <c r="G1440" s="547">
        <f t="shared" si="44"/>
        <v>0</v>
      </c>
      <c r="H1440" s="547">
        <v>10000</v>
      </c>
      <c r="I1440" s="547">
        <f t="shared" si="45"/>
        <v>0</v>
      </c>
      <c r="J1440" s="547"/>
      <c r="K1440" s="547"/>
      <c r="L1440" s="547"/>
      <c r="M1440" s="547"/>
      <c r="N1440" s="547"/>
      <c r="O1440" s="547"/>
      <c r="P1440" s="547"/>
      <c r="Q1440" s="547"/>
      <c r="R1440" s="547"/>
      <c r="S1440" s="547"/>
      <c r="T1440" s="547"/>
      <c r="U1440" s="547"/>
    </row>
    <row r="1441" spans="2:21" x14ac:dyDescent="0.2">
      <c r="B1441" s="374" t="s">
        <v>266</v>
      </c>
      <c r="C1441" s="376" t="s">
        <v>1012</v>
      </c>
      <c r="D1441" s="375" t="s">
        <v>138</v>
      </c>
      <c r="E1441" s="376" t="s">
        <v>280</v>
      </c>
      <c r="F1441" s="548">
        <v>100000</v>
      </c>
      <c r="G1441" s="547">
        <f t="shared" si="44"/>
        <v>0</v>
      </c>
      <c r="H1441" s="547">
        <v>100000</v>
      </c>
      <c r="I1441" s="547">
        <f t="shared" si="45"/>
        <v>0</v>
      </c>
      <c r="J1441" s="547"/>
      <c r="K1441" s="547"/>
      <c r="L1441" s="547"/>
      <c r="M1441" s="547"/>
      <c r="N1441" s="547"/>
      <c r="O1441" s="547"/>
      <c r="P1441" s="547"/>
      <c r="Q1441" s="547"/>
      <c r="R1441" s="547"/>
      <c r="S1441" s="547"/>
      <c r="T1441" s="547"/>
      <c r="U1441" s="547"/>
    </row>
    <row r="1442" spans="2:21" x14ac:dyDescent="0.2">
      <c r="B1442" s="374" t="s">
        <v>266</v>
      </c>
      <c r="C1442" s="376" t="s">
        <v>1013</v>
      </c>
      <c r="D1442" s="375" t="s">
        <v>138</v>
      </c>
      <c r="E1442" s="376" t="s">
        <v>280</v>
      </c>
      <c r="F1442" s="548">
        <v>7500</v>
      </c>
      <c r="G1442" s="547">
        <f t="shared" si="44"/>
        <v>0</v>
      </c>
      <c r="H1442" s="547">
        <v>0</v>
      </c>
      <c r="I1442" s="547">
        <f t="shared" si="45"/>
        <v>7500</v>
      </c>
      <c r="J1442" s="547"/>
      <c r="K1442" s="547"/>
      <c r="L1442" s="547"/>
      <c r="M1442" s="547"/>
      <c r="N1442" s="547"/>
      <c r="O1442" s="547"/>
      <c r="P1442" s="547"/>
      <c r="Q1442" s="547"/>
      <c r="R1442" s="547"/>
      <c r="S1442" s="547"/>
      <c r="T1442" s="547"/>
      <c r="U1442" s="547"/>
    </row>
    <row r="1443" spans="2:21" x14ac:dyDescent="0.2">
      <c r="B1443" s="374" t="s">
        <v>266</v>
      </c>
      <c r="C1443" s="376" t="s">
        <v>1013</v>
      </c>
      <c r="D1443" s="375" t="s">
        <v>138</v>
      </c>
      <c r="E1443" s="376" t="s">
        <v>280</v>
      </c>
      <c r="F1443" s="548">
        <v>7500</v>
      </c>
      <c r="G1443" s="547">
        <f t="shared" si="44"/>
        <v>0</v>
      </c>
      <c r="H1443" s="547">
        <v>0</v>
      </c>
      <c r="I1443" s="547">
        <f t="shared" si="45"/>
        <v>7500</v>
      </c>
      <c r="J1443" s="547"/>
      <c r="K1443" s="547"/>
      <c r="L1443" s="547"/>
      <c r="M1443" s="547"/>
      <c r="N1443" s="547"/>
      <c r="O1443" s="547"/>
      <c r="P1443" s="547"/>
      <c r="Q1443" s="547"/>
      <c r="R1443" s="547"/>
      <c r="S1443" s="547"/>
      <c r="T1443" s="547"/>
      <c r="U1443" s="547"/>
    </row>
    <row r="1444" spans="2:21" x14ac:dyDescent="0.2">
      <c r="B1444" s="374" t="s">
        <v>266</v>
      </c>
      <c r="C1444" s="376" t="s">
        <v>1013</v>
      </c>
      <c r="D1444" s="375" t="s">
        <v>138</v>
      </c>
      <c r="E1444" s="376" t="s">
        <v>280</v>
      </c>
      <c r="F1444" s="548">
        <v>2500</v>
      </c>
      <c r="G1444" s="547">
        <f t="shared" si="44"/>
        <v>0</v>
      </c>
      <c r="H1444" s="547">
        <v>0</v>
      </c>
      <c r="I1444" s="547">
        <f t="shared" si="45"/>
        <v>2500</v>
      </c>
      <c r="J1444" s="547"/>
      <c r="K1444" s="547"/>
      <c r="L1444" s="547"/>
      <c r="M1444" s="547"/>
      <c r="N1444" s="547"/>
      <c r="O1444" s="547"/>
      <c r="P1444" s="547"/>
      <c r="Q1444" s="547"/>
      <c r="R1444" s="547"/>
      <c r="S1444" s="547"/>
      <c r="T1444" s="547"/>
      <c r="U1444" s="547"/>
    </row>
    <row r="1445" spans="2:21" x14ac:dyDescent="0.2">
      <c r="B1445" s="374" t="s">
        <v>266</v>
      </c>
      <c r="C1445" s="376" t="s">
        <v>1013</v>
      </c>
      <c r="D1445" s="375" t="s">
        <v>138</v>
      </c>
      <c r="E1445" s="376" t="s">
        <v>280</v>
      </c>
      <c r="F1445" s="548">
        <v>2500</v>
      </c>
      <c r="G1445" s="547">
        <f t="shared" si="44"/>
        <v>0</v>
      </c>
      <c r="H1445" s="547">
        <v>0</v>
      </c>
      <c r="I1445" s="547">
        <f t="shared" si="45"/>
        <v>2500</v>
      </c>
      <c r="J1445" s="547"/>
      <c r="K1445" s="547"/>
      <c r="L1445" s="547"/>
      <c r="M1445" s="547"/>
      <c r="N1445" s="547"/>
      <c r="O1445" s="547"/>
      <c r="P1445" s="547"/>
      <c r="Q1445" s="547"/>
      <c r="R1445" s="547"/>
      <c r="S1445" s="547"/>
      <c r="T1445" s="547"/>
      <c r="U1445" s="547"/>
    </row>
    <row r="1446" spans="2:21" x14ac:dyDescent="0.2">
      <c r="B1446" s="374" t="s">
        <v>266</v>
      </c>
      <c r="C1446" s="376" t="s">
        <v>1013</v>
      </c>
      <c r="D1446" s="375" t="s">
        <v>138</v>
      </c>
      <c r="E1446" s="376" t="s">
        <v>280</v>
      </c>
      <c r="F1446" s="548">
        <v>5380</v>
      </c>
      <c r="G1446" s="547">
        <f t="shared" si="44"/>
        <v>0</v>
      </c>
      <c r="H1446" s="547">
        <v>0</v>
      </c>
      <c r="I1446" s="547">
        <f t="shared" si="45"/>
        <v>5380</v>
      </c>
      <c r="J1446" s="547"/>
      <c r="K1446" s="547"/>
      <c r="L1446" s="547"/>
      <c r="M1446" s="547"/>
      <c r="N1446" s="547"/>
      <c r="O1446" s="547"/>
      <c r="P1446" s="547"/>
      <c r="Q1446" s="547"/>
      <c r="R1446" s="547"/>
      <c r="S1446" s="547"/>
      <c r="T1446" s="547"/>
      <c r="U1446" s="547"/>
    </row>
    <row r="1447" spans="2:21" x14ac:dyDescent="0.2">
      <c r="B1447" s="374" t="s">
        <v>266</v>
      </c>
      <c r="C1447" s="376" t="s">
        <v>1014</v>
      </c>
      <c r="D1447" s="375" t="s">
        <v>138</v>
      </c>
      <c r="E1447" s="376" t="s">
        <v>270</v>
      </c>
      <c r="F1447" s="548">
        <v>1</v>
      </c>
      <c r="G1447" s="547">
        <f t="shared" si="44"/>
        <v>1</v>
      </c>
      <c r="H1447" s="547">
        <v>0</v>
      </c>
      <c r="I1447" s="547">
        <f t="shared" si="45"/>
        <v>1</v>
      </c>
      <c r="J1447" s="547"/>
      <c r="K1447" s="547"/>
      <c r="L1447" s="547"/>
      <c r="M1447" s="547"/>
      <c r="N1447" s="547"/>
      <c r="O1447" s="547"/>
      <c r="P1447" s="547"/>
      <c r="Q1447" s="547"/>
      <c r="R1447" s="547"/>
      <c r="S1447" s="547"/>
      <c r="T1447" s="547"/>
      <c r="U1447" s="547"/>
    </row>
    <row r="1448" spans="2:21" x14ac:dyDescent="0.2">
      <c r="B1448" s="374" t="s">
        <v>266</v>
      </c>
      <c r="C1448" s="376" t="s">
        <v>1015</v>
      </c>
      <c r="D1448" s="375" t="s">
        <v>138</v>
      </c>
      <c r="E1448" s="376" t="s">
        <v>230</v>
      </c>
      <c r="F1448" s="548">
        <v>1</v>
      </c>
      <c r="G1448" s="547">
        <f t="shared" si="44"/>
        <v>1</v>
      </c>
      <c r="H1448" s="547">
        <v>0</v>
      </c>
      <c r="I1448" s="547">
        <f t="shared" si="45"/>
        <v>1</v>
      </c>
      <c r="J1448" s="547"/>
      <c r="K1448" s="547"/>
      <c r="L1448" s="547"/>
      <c r="M1448" s="547"/>
      <c r="N1448" s="547"/>
      <c r="O1448" s="547"/>
      <c r="P1448" s="547"/>
      <c r="Q1448" s="547"/>
      <c r="R1448" s="547"/>
      <c r="S1448" s="547"/>
      <c r="T1448" s="547"/>
      <c r="U1448" s="547"/>
    </row>
    <row r="1449" spans="2:21" x14ac:dyDescent="0.2">
      <c r="B1449" s="374" t="s">
        <v>266</v>
      </c>
      <c r="C1449" s="376" t="s">
        <v>1016</v>
      </c>
      <c r="D1449" s="375" t="s">
        <v>138</v>
      </c>
      <c r="E1449" s="376" t="s">
        <v>252</v>
      </c>
      <c r="F1449" s="548">
        <v>8438964</v>
      </c>
      <c r="G1449" s="547">
        <f t="shared" si="44"/>
        <v>0</v>
      </c>
      <c r="H1449" s="547">
        <v>0</v>
      </c>
      <c r="I1449" s="547">
        <f t="shared" si="45"/>
        <v>8438964</v>
      </c>
      <c r="J1449" s="547"/>
      <c r="K1449" s="547"/>
      <c r="L1449" s="547"/>
      <c r="M1449" s="547"/>
      <c r="N1449" s="547"/>
      <c r="O1449" s="547"/>
      <c r="P1449" s="547"/>
      <c r="Q1449" s="547"/>
      <c r="R1449" s="547"/>
      <c r="S1449" s="547"/>
      <c r="T1449" s="547"/>
      <c r="U1449" s="547"/>
    </row>
    <row r="1450" spans="2:21" x14ac:dyDescent="0.2">
      <c r="B1450" s="374" t="s">
        <v>266</v>
      </c>
      <c r="C1450" s="376" t="s">
        <v>1017</v>
      </c>
      <c r="D1450" s="375" t="s">
        <v>138</v>
      </c>
      <c r="E1450" s="376" t="s">
        <v>252</v>
      </c>
      <c r="F1450" s="548">
        <v>913471</v>
      </c>
      <c r="G1450" s="547">
        <f t="shared" si="44"/>
        <v>0</v>
      </c>
      <c r="H1450" s="547">
        <v>0</v>
      </c>
      <c r="I1450" s="547">
        <f t="shared" si="45"/>
        <v>913471</v>
      </c>
      <c r="J1450" s="547"/>
      <c r="K1450" s="547"/>
      <c r="L1450" s="547"/>
      <c r="M1450" s="547"/>
      <c r="N1450" s="547"/>
      <c r="O1450" s="547"/>
      <c r="P1450" s="547"/>
      <c r="Q1450" s="547"/>
      <c r="R1450" s="547"/>
      <c r="S1450" s="547"/>
      <c r="T1450" s="547"/>
      <c r="U1450" s="547"/>
    </row>
    <row r="1451" spans="2:21" x14ac:dyDescent="0.2">
      <c r="B1451" s="374" t="s">
        <v>266</v>
      </c>
      <c r="C1451" s="376" t="s">
        <v>1018</v>
      </c>
      <c r="D1451" s="375" t="s">
        <v>138</v>
      </c>
      <c r="E1451" s="376" t="s">
        <v>252</v>
      </c>
      <c r="F1451" s="548">
        <v>705161</v>
      </c>
      <c r="G1451" s="547">
        <f t="shared" si="44"/>
        <v>0</v>
      </c>
      <c r="H1451" s="547">
        <v>0</v>
      </c>
      <c r="I1451" s="547">
        <f t="shared" si="45"/>
        <v>705161</v>
      </c>
      <c r="J1451" s="547"/>
      <c r="K1451" s="547"/>
      <c r="L1451" s="547"/>
      <c r="M1451" s="547"/>
      <c r="N1451" s="547"/>
      <c r="O1451" s="547"/>
      <c r="P1451" s="547"/>
      <c r="Q1451" s="547"/>
      <c r="R1451" s="547"/>
      <c r="S1451" s="547"/>
      <c r="T1451" s="547"/>
      <c r="U1451" s="547"/>
    </row>
    <row r="1452" spans="2:21" x14ac:dyDescent="0.2">
      <c r="B1452" s="374" t="s">
        <v>266</v>
      </c>
      <c r="C1452" s="376" t="s">
        <v>1019</v>
      </c>
      <c r="D1452" s="375" t="s">
        <v>138</v>
      </c>
      <c r="E1452" s="376" t="s">
        <v>252</v>
      </c>
      <c r="F1452" s="548">
        <v>2</v>
      </c>
      <c r="G1452" s="547">
        <f t="shared" ref="G1452:G1515" si="46">IF(F1452&lt;1000,F1452,F1452*$BC$44)</f>
        <v>2</v>
      </c>
      <c r="H1452" s="547">
        <v>0</v>
      </c>
      <c r="I1452" s="547">
        <f t="shared" si="45"/>
        <v>2</v>
      </c>
      <c r="J1452" s="547"/>
      <c r="K1452" s="547"/>
      <c r="L1452" s="547"/>
      <c r="M1452" s="547"/>
      <c r="N1452" s="547"/>
      <c r="O1452" s="547"/>
      <c r="P1452" s="547"/>
      <c r="Q1452" s="547"/>
      <c r="R1452" s="547"/>
      <c r="S1452" s="547"/>
      <c r="T1452" s="547"/>
      <c r="U1452" s="547"/>
    </row>
    <row r="1453" spans="2:21" x14ac:dyDescent="0.2">
      <c r="B1453" s="374" t="s">
        <v>266</v>
      </c>
      <c r="C1453" s="376" t="s">
        <v>1020</v>
      </c>
      <c r="D1453" s="375" t="s">
        <v>138</v>
      </c>
      <c r="E1453" s="376" t="s">
        <v>252</v>
      </c>
      <c r="F1453" s="548">
        <v>115224</v>
      </c>
      <c r="G1453" s="547">
        <f t="shared" si="46"/>
        <v>0</v>
      </c>
      <c r="H1453" s="547">
        <v>0</v>
      </c>
      <c r="I1453" s="547">
        <f t="shared" si="45"/>
        <v>115224</v>
      </c>
      <c r="J1453" s="547"/>
      <c r="K1453" s="547"/>
      <c r="L1453" s="547"/>
      <c r="M1453" s="547"/>
      <c r="N1453" s="547"/>
      <c r="O1453" s="547"/>
      <c r="P1453" s="547"/>
      <c r="Q1453" s="547"/>
      <c r="R1453" s="547"/>
      <c r="S1453" s="547"/>
      <c r="T1453" s="547"/>
      <c r="U1453" s="547"/>
    </row>
    <row r="1454" spans="2:21" x14ac:dyDescent="0.2">
      <c r="B1454" s="374" t="s">
        <v>266</v>
      </c>
      <c r="C1454" s="376" t="s">
        <v>1021</v>
      </c>
      <c r="D1454" s="375" t="s">
        <v>138</v>
      </c>
      <c r="E1454" s="376" t="s">
        <v>277</v>
      </c>
      <c r="F1454" s="548">
        <v>1</v>
      </c>
      <c r="G1454" s="547">
        <f t="shared" si="46"/>
        <v>1</v>
      </c>
      <c r="H1454" s="547">
        <v>0</v>
      </c>
      <c r="I1454" s="547">
        <f t="shared" si="45"/>
        <v>1</v>
      </c>
      <c r="J1454" s="547"/>
      <c r="K1454" s="547"/>
      <c r="L1454" s="547"/>
      <c r="M1454" s="547"/>
      <c r="N1454" s="547"/>
      <c r="O1454" s="547"/>
      <c r="P1454" s="547"/>
      <c r="Q1454" s="547"/>
      <c r="R1454" s="547"/>
      <c r="S1454" s="547"/>
      <c r="T1454" s="547"/>
      <c r="U1454" s="547"/>
    </row>
    <row r="1455" spans="2:21" x14ac:dyDescent="0.2">
      <c r="B1455" s="374" t="s">
        <v>266</v>
      </c>
      <c r="C1455" s="376" t="s">
        <v>1022</v>
      </c>
      <c r="D1455" s="375" t="s">
        <v>138</v>
      </c>
      <c r="E1455" s="376" t="s">
        <v>277</v>
      </c>
      <c r="F1455" s="548">
        <v>1</v>
      </c>
      <c r="G1455" s="547">
        <f t="shared" si="46"/>
        <v>1</v>
      </c>
      <c r="H1455" s="547">
        <v>0</v>
      </c>
      <c r="I1455" s="547">
        <f t="shared" si="45"/>
        <v>1</v>
      </c>
      <c r="J1455" s="547"/>
      <c r="K1455" s="547"/>
      <c r="L1455" s="547"/>
      <c r="M1455" s="547"/>
      <c r="N1455" s="547"/>
      <c r="O1455" s="547"/>
      <c r="P1455" s="547"/>
      <c r="Q1455" s="547"/>
      <c r="R1455" s="547"/>
      <c r="S1455" s="547"/>
      <c r="T1455" s="547"/>
      <c r="U1455" s="547"/>
    </row>
    <row r="1456" spans="2:21" x14ac:dyDescent="0.2">
      <c r="B1456" s="374" t="s">
        <v>266</v>
      </c>
      <c r="C1456" s="376" t="s">
        <v>1023</v>
      </c>
      <c r="D1456" s="375" t="s">
        <v>138</v>
      </c>
      <c r="E1456" s="376" t="s">
        <v>322</v>
      </c>
      <c r="F1456" s="548">
        <v>1</v>
      </c>
      <c r="G1456" s="547">
        <f t="shared" si="46"/>
        <v>1</v>
      </c>
      <c r="H1456" s="547">
        <v>0</v>
      </c>
      <c r="I1456" s="547">
        <f t="shared" si="45"/>
        <v>1</v>
      </c>
      <c r="J1456" s="547"/>
      <c r="K1456" s="547"/>
      <c r="L1456" s="547"/>
      <c r="M1456" s="547"/>
      <c r="N1456" s="547"/>
      <c r="O1456" s="547"/>
      <c r="P1456" s="547"/>
      <c r="Q1456" s="547"/>
      <c r="R1456" s="547"/>
      <c r="S1456" s="547"/>
      <c r="T1456" s="547"/>
      <c r="U1456" s="547"/>
    </row>
    <row r="1457" spans="2:21" x14ac:dyDescent="0.2">
      <c r="B1457" s="374" t="s">
        <v>266</v>
      </c>
      <c r="C1457" s="376" t="s">
        <v>1024</v>
      </c>
      <c r="D1457" s="375" t="s">
        <v>138</v>
      </c>
      <c r="E1457" s="376" t="s">
        <v>322</v>
      </c>
      <c r="F1457" s="548">
        <v>1</v>
      </c>
      <c r="G1457" s="547">
        <f t="shared" si="46"/>
        <v>1</v>
      </c>
      <c r="H1457" s="547">
        <v>0</v>
      </c>
      <c r="I1457" s="547">
        <f t="shared" si="45"/>
        <v>1</v>
      </c>
      <c r="J1457" s="547"/>
      <c r="K1457" s="547"/>
      <c r="L1457" s="547"/>
      <c r="M1457" s="547"/>
      <c r="N1457" s="547"/>
      <c r="O1457" s="547"/>
      <c r="P1457" s="547"/>
      <c r="Q1457" s="547"/>
      <c r="R1457" s="547"/>
      <c r="S1457" s="547"/>
      <c r="T1457" s="547"/>
      <c r="U1457" s="547"/>
    </row>
    <row r="1458" spans="2:21" x14ac:dyDescent="0.2">
      <c r="B1458" s="374" t="s">
        <v>266</v>
      </c>
      <c r="C1458" s="376" t="s">
        <v>1025</v>
      </c>
      <c r="D1458" s="375" t="s">
        <v>138</v>
      </c>
      <c r="E1458" s="376" t="s">
        <v>285</v>
      </c>
      <c r="F1458" s="548">
        <v>50000</v>
      </c>
      <c r="G1458" s="547">
        <f t="shared" si="46"/>
        <v>0</v>
      </c>
      <c r="H1458" s="547">
        <v>0</v>
      </c>
      <c r="I1458" s="547">
        <f t="shared" si="45"/>
        <v>50000</v>
      </c>
      <c r="J1458" s="547"/>
      <c r="K1458" s="547"/>
      <c r="L1458" s="547"/>
      <c r="M1458" s="547"/>
      <c r="N1458" s="547"/>
      <c r="O1458" s="547"/>
      <c r="P1458" s="547"/>
      <c r="Q1458" s="547"/>
      <c r="R1458" s="547"/>
      <c r="S1458" s="547"/>
      <c r="T1458" s="547"/>
      <c r="U1458" s="547"/>
    </row>
    <row r="1459" spans="2:21" x14ac:dyDescent="0.2">
      <c r="B1459" s="374" t="s">
        <v>266</v>
      </c>
      <c r="C1459" s="376" t="s">
        <v>1026</v>
      </c>
      <c r="D1459" s="375" t="s">
        <v>138</v>
      </c>
      <c r="E1459" s="376" t="s">
        <v>285</v>
      </c>
      <c r="F1459" s="548">
        <v>50000</v>
      </c>
      <c r="G1459" s="547">
        <f t="shared" si="46"/>
        <v>0</v>
      </c>
      <c r="H1459" s="547">
        <v>0</v>
      </c>
      <c r="I1459" s="547">
        <f t="shared" si="45"/>
        <v>50000</v>
      </c>
      <c r="J1459" s="547"/>
      <c r="K1459" s="547"/>
      <c r="L1459" s="547"/>
      <c r="M1459" s="547"/>
      <c r="N1459" s="547"/>
      <c r="O1459" s="547"/>
      <c r="P1459" s="547"/>
      <c r="Q1459" s="547"/>
      <c r="R1459" s="547"/>
      <c r="S1459" s="547"/>
      <c r="T1459" s="547"/>
      <c r="U1459" s="547"/>
    </row>
    <row r="1460" spans="2:21" x14ac:dyDescent="0.2">
      <c r="B1460" s="374" t="s">
        <v>266</v>
      </c>
      <c r="C1460" s="376" t="s">
        <v>1026</v>
      </c>
      <c r="D1460" s="375" t="s">
        <v>138</v>
      </c>
      <c r="E1460" s="376" t="s">
        <v>285</v>
      </c>
      <c r="F1460" s="548">
        <v>50000</v>
      </c>
      <c r="G1460" s="547">
        <f t="shared" si="46"/>
        <v>0</v>
      </c>
      <c r="H1460" s="547">
        <v>0</v>
      </c>
      <c r="I1460" s="547">
        <f t="shared" si="45"/>
        <v>50000</v>
      </c>
      <c r="J1460" s="547"/>
      <c r="K1460" s="547"/>
      <c r="L1460" s="547"/>
      <c r="M1460" s="547"/>
      <c r="N1460" s="547"/>
      <c r="O1460" s="547"/>
      <c r="P1460" s="547"/>
      <c r="Q1460" s="547"/>
      <c r="R1460" s="547"/>
      <c r="S1460" s="547"/>
      <c r="T1460" s="547"/>
      <c r="U1460" s="547"/>
    </row>
    <row r="1461" spans="2:21" x14ac:dyDescent="0.2">
      <c r="B1461" s="374" t="s">
        <v>266</v>
      </c>
      <c r="C1461" s="376" t="s">
        <v>1026</v>
      </c>
      <c r="D1461" s="375" t="s">
        <v>138</v>
      </c>
      <c r="E1461" s="376" t="s">
        <v>285</v>
      </c>
      <c r="F1461" s="548">
        <v>1</v>
      </c>
      <c r="G1461" s="547">
        <f t="shared" si="46"/>
        <v>1</v>
      </c>
      <c r="H1461" s="547">
        <v>0</v>
      </c>
      <c r="I1461" s="547">
        <f t="shared" si="45"/>
        <v>1</v>
      </c>
      <c r="J1461" s="547"/>
      <c r="K1461" s="547"/>
      <c r="L1461" s="547"/>
      <c r="M1461" s="547"/>
      <c r="N1461" s="547"/>
      <c r="O1461" s="547"/>
      <c r="P1461" s="547"/>
      <c r="Q1461" s="547"/>
      <c r="R1461" s="547"/>
      <c r="S1461" s="547"/>
      <c r="T1461" s="547"/>
      <c r="U1461" s="547"/>
    </row>
    <row r="1462" spans="2:21" x14ac:dyDescent="0.2">
      <c r="B1462" s="374" t="s">
        <v>266</v>
      </c>
      <c r="C1462" s="376" t="s">
        <v>1027</v>
      </c>
      <c r="D1462" s="375" t="s">
        <v>138</v>
      </c>
      <c r="E1462" s="376" t="s">
        <v>1028</v>
      </c>
      <c r="F1462" s="548">
        <v>5000</v>
      </c>
      <c r="G1462" s="547">
        <f t="shared" si="46"/>
        <v>0</v>
      </c>
      <c r="H1462" s="547">
        <v>0</v>
      </c>
      <c r="I1462" s="547">
        <f t="shared" si="45"/>
        <v>5000</v>
      </c>
      <c r="J1462" s="547"/>
      <c r="K1462" s="547"/>
      <c r="L1462" s="547"/>
      <c r="M1462" s="547"/>
      <c r="N1462" s="547"/>
      <c r="O1462" s="547"/>
      <c r="P1462" s="547"/>
      <c r="Q1462" s="547"/>
      <c r="R1462" s="547"/>
      <c r="S1462" s="547"/>
      <c r="T1462" s="547"/>
      <c r="U1462" s="547"/>
    </row>
    <row r="1463" spans="2:21" x14ac:dyDescent="0.2">
      <c r="B1463" s="374" t="s">
        <v>266</v>
      </c>
      <c r="C1463" s="376" t="s">
        <v>1027</v>
      </c>
      <c r="D1463" s="375" t="s">
        <v>138</v>
      </c>
      <c r="E1463" s="376" t="s">
        <v>1028</v>
      </c>
      <c r="F1463" s="548">
        <v>1</v>
      </c>
      <c r="G1463" s="547">
        <f t="shared" si="46"/>
        <v>1</v>
      </c>
      <c r="H1463" s="547">
        <v>0</v>
      </c>
      <c r="I1463" s="547">
        <f t="shared" si="45"/>
        <v>1</v>
      </c>
      <c r="J1463" s="547"/>
      <c r="K1463" s="547"/>
      <c r="L1463" s="547"/>
      <c r="M1463" s="547"/>
      <c r="N1463" s="547"/>
      <c r="O1463" s="547"/>
      <c r="P1463" s="547"/>
      <c r="Q1463" s="547"/>
      <c r="R1463" s="547"/>
      <c r="S1463" s="547"/>
      <c r="T1463" s="547"/>
      <c r="U1463" s="547"/>
    </row>
    <row r="1464" spans="2:21" x14ac:dyDescent="0.2">
      <c r="B1464" s="374" t="s">
        <v>266</v>
      </c>
      <c r="C1464" s="376" t="s">
        <v>1029</v>
      </c>
      <c r="D1464" s="375" t="s">
        <v>162</v>
      </c>
      <c r="E1464" s="376" t="s">
        <v>1028</v>
      </c>
      <c r="F1464" s="548">
        <v>4999</v>
      </c>
      <c r="G1464" s="547">
        <f t="shared" si="46"/>
        <v>0</v>
      </c>
      <c r="H1464" s="547">
        <v>4999</v>
      </c>
      <c r="I1464" s="547">
        <f t="shared" si="45"/>
        <v>0</v>
      </c>
      <c r="J1464" s="547"/>
      <c r="K1464" s="547"/>
      <c r="L1464" s="547"/>
      <c r="M1464" s="547"/>
      <c r="N1464" s="547"/>
      <c r="O1464" s="547"/>
      <c r="P1464" s="547"/>
      <c r="Q1464" s="547"/>
      <c r="R1464" s="547"/>
      <c r="S1464" s="547"/>
      <c r="T1464" s="547"/>
      <c r="U1464" s="547"/>
    </row>
    <row r="1465" spans="2:21" x14ac:dyDescent="0.2">
      <c r="B1465" s="374" t="s">
        <v>266</v>
      </c>
      <c r="C1465" s="376" t="s">
        <v>1030</v>
      </c>
      <c r="D1465" s="375" t="s">
        <v>162</v>
      </c>
      <c r="E1465" s="376" t="s">
        <v>1028</v>
      </c>
      <c r="F1465" s="548">
        <v>24999</v>
      </c>
      <c r="G1465" s="547">
        <f t="shared" si="46"/>
        <v>0</v>
      </c>
      <c r="H1465" s="547">
        <v>24999</v>
      </c>
      <c r="I1465" s="547">
        <f t="shared" si="45"/>
        <v>0</v>
      </c>
      <c r="J1465" s="547"/>
      <c r="K1465" s="547"/>
      <c r="L1465" s="547"/>
      <c r="M1465" s="547"/>
      <c r="N1465" s="547"/>
      <c r="O1465" s="547"/>
      <c r="P1465" s="547"/>
      <c r="Q1465" s="547"/>
      <c r="R1465" s="547"/>
      <c r="S1465" s="547"/>
      <c r="T1465" s="547"/>
      <c r="U1465" s="547"/>
    </row>
    <row r="1466" spans="2:21" x14ac:dyDescent="0.2">
      <c r="B1466" s="374" t="s">
        <v>266</v>
      </c>
      <c r="C1466" s="376" t="s">
        <v>1031</v>
      </c>
      <c r="D1466" s="375" t="s">
        <v>138</v>
      </c>
      <c r="E1466" s="376" t="s">
        <v>1028</v>
      </c>
      <c r="F1466" s="548">
        <v>5000</v>
      </c>
      <c r="G1466" s="547">
        <f t="shared" si="46"/>
        <v>0</v>
      </c>
      <c r="H1466" s="547">
        <v>0</v>
      </c>
      <c r="I1466" s="547">
        <f t="shared" si="45"/>
        <v>5000</v>
      </c>
      <c r="J1466" s="547"/>
      <c r="K1466" s="547"/>
      <c r="L1466" s="547"/>
      <c r="M1466" s="547"/>
      <c r="N1466" s="547"/>
      <c r="O1466" s="547"/>
      <c r="P1466" s="547"/>
      <c r="Q1466" s="547"/>
      <c r="R1466" s="547"/>
      <c r="S1466" s="547"/>
      <c r="T1466" s="547"/>
      <c r="U1466" s="547"/>
    </row>
    <row r="1467" spans="2:21" x14ac:dyDescent="0.2">
      <c r="B1467" s="374" t="s">
        <v>266</v>
      </c>
      <c r="C1467" s="376" t="s">
        <v>1031</v>
      </c>
      <c r="D1467" s="375" t="s">
        <v>138</v>
      </c>
      <c r="E1467" s="376" t="s">
        <v>1028</v>
      </c>
      <c r="F1467" s="548">
        <v>1</v>
      </c>
      <c r="G1467" s="547">
        <f t="shared" si="46"/>
        <v>1</v>
      </c>
      <c r="H1467" s="547">
        <v>0</v>
      </c>
      <c r="I1467" s="547">
        <f t="shared" si="45"/>
        <v>1</v>
      </c>
      <c r="J1467" s="547"/>
      <c r="K1467" s="547"/>
      <c r="L1467" s="547"/>
      <c r="M1467" s="547"/>
      <c r="N1467" s="547"/>
      <c r="O1467" s="547"/>
      <c r="P1467" s="547"/>
      <c r="Q1467" s="547"/>
      <c r="R1467" s="547"/>
      <c r="S1467" s="547"/>
      <c r="T1467" s="547"/>
      <c r="U1467" s="547"/>
    </row>
    <row r="1468" spans="2:21" x14ac:dyDescent="0.2">
      <c r="B1468" s="374" t="s">
        <v>266</v>
      </c>
      <c r="C1468" s="376" t="s">
        <v>1031</v>
      </c>
      <c r="D1468" s="375" t="s">
        <v>138</v>
      </c>
      <c r="E1468" s="376" t="s">
        <v>1028</v>
      </c>
      <c r="F1468" s="548">
        <v>1</v>
      </c>
      <c r="G1468" s="547">
        <f t="shared" si="46"/>
        <v>1</v>
      </c>
      <c r="H1468" s="547">
        <v>0</v>
      </c>
      <c r="I1468" s="547">
        <f t="shared" si="45"/>
        <v>1</v>
      </c>
      <c r="J1468" s="547"/>
      <c r="K1468" s="547"/>
      <c r="L1468" s="547"/>
      <c r="M1468" s="547"/>
      <c r="N1468" s="547"/>
      <c r="O1468" s="547"/>
      <c r="P1468" s="547"/>
      <c r="Q1468" s="547"/>
      <c r="R1468" s="547"/>
      <c r="S1468" s="547"/>
      <c r="T1468" s="547"/>
      <c r="U1468" s="547"/>
    </row>
    <row r="1469" spans="2:21" x14ac:dyDescent="0.2">
      <c r="B1469" s="374" t="s">
        <v>266</v>
      </c>
      <c r="C1469" s="376" t="s">
        <v>1032</v>
      </c>
      <c r="D1469" s="375" t="s">
        <v>138</v>
      </c>
      <c r="E1469" s="376" t="s">
        <v>270</v>
      </c>
      <c r="F1469" s="548">
        <v>1</v>
      </c>
      <c r="G1469" s="547">
        <f t="shared" si="46"/>
        <v>1</v>
      </c>
      <c r="H1469" s="547">
        <v>0</v>
      </c>
      <c r="I1469" s="547">
        <f t="shared" si="45"/>
        <v>1</v>
      </c>
      <c r="J1469" s="547"/>
      <c r="K1469" s="547"/>
      <c r="L1469" s="547"/>
      <c r="M1469" s="547"/>
      <c r="N1469" s="547"/>
      <c r="O1469" s="547"/>
      <c r="P1469" s="547"/>
      <c r="Q1469" s="547"/>
      <c r="R1469" s="547"/>
      <c r="S1469" s="547"/>
      <c r="T1469" s="547"/>
      <c r="U1469" s="547"/>
    </row>
    <row r="1470" spans="2:21" x14ac:dyDescent="0.2">
      <c r="B1470" s="374" t="s">
        <v>266</v>
      </c>
      <c r="C1470" s="376" t="s">
        <v>1033</v>
      </c>
      <c r="D1470" s="375" t="s">
        <v>297</v>
      </c>
      <c r="E1470" s="376" t="s">
        <v>270</v>
      </c>
      <c r="F1470" s="548">
        <v>30000</v>
      </c>
      <c r="G1470" s="547">
        <f t="shared" si="46"/>
        <v>0</v>
      </c>
      <c r="H1470" s="547">
        <v>0</v>
      </c>
      <c r="I1470" s="547">
        <f t="shared" si="45"/>
        <v>30000</v>
      </c>
      <c r="J1470" s="547"/>
      <c r="K1470" s="547"/>
      <c r="L1470" s="547"/>
      <c r="M1470" s="547"/>
      <c r="N1470" s="547"/>
      <c r="O1470" s="547"/>
      <c r="P1470" s="547"/>
      <c r="Q1470" s="547"/>
      <c r="R1470" s="547"/>
      <c r="S1470" s="547"/>
      <c r="T1470" s="547"/>
      <c r="U1470" s="547"/>
    </row>
    <row r="1471" spans="2:21" x14ac:dyDescent="0.2">
      <c r="B1471" s="374" t="s">
        <v>266</v>
      </c>
      <c r="C1471" s="376" t="s">
        <v>1034</v>
      </c>
      <c r="D1471" s="375" t="s">
        <v>297</v>
      </c>
      <c r="E1471" s="376" t="s">
        <v>280</v>
      </c>
      <c r="F1471" s="548">
        <v>161669</v>
      </c>
      <c r="G1471" s="547">
        <f t="shared" si="46"/>
        <v>0</v>
      </c>
      <c r="H1471" s="547">
        <v>0</v>
      </c>
      <c r="I1471" s="547">
        <f t="shared" si="45"/>
        <v>161669</v>
      </c>
      <c r="J1471" s="547"/>
      <c r="K1471" s="547"/>
      <c r="L1471" s="547"/>
      <c r="M1471" s="547"/>
      <c r="N1471" s="547"/>
      <c r="O1471" s="547"/>
      <c r="P1471" s="547"/>
      <c r="Q1471" s="547"/>
      <c r="R1471" s="547"/>
      <c r="S1471" s="547"/>
      <c r="T1471" s="547"/>
      <c r="U1471" s="547"/>
    </row>
    <row r="1472" spans="2:21" x14ac:dyDescent="0.2">
      <c r="B1472" s="374" t="s">
        <v>266</v>
      </c>
      <c r="C1472" s="376" t="s">
        <v>1034</v>
      </c>
      <c r="D1472" s="375" t="s">
        <v>297</v>
      </c>
      <c r="E1472" s="376" t="s">
        <v>280</v>
      </c>
      <c r="F1472" s="548">
        <v>300000</v>
      </c>
      <c r="G1472" s="547">
        <f t="shared" si="46"/>
        <v>0</v>
      </c>
      <c r="H1472" s="547">
        <v>0</v>
      </c>
      <c r="I1472" s="547">
        <f t="shared" si="45"/>
        <v>300000</v>
      </c>
      <c r="J1472" s="547"/>
      <c r="K1472" s="547"/>
      <c r="L1472" s="547"/>
      <c r="M1472" s="547"/>
      <c r="N1472" s="547"/>
      <c r="O1472" s="547"/>
      <c r="P1472" s="547"/>
      <c r="Q1472" s="547"/>
      <c r="R1472" s="547"/>
      <c r="S1472" s="547"/>
      <c r="T1472" s="547"/>
      <c r="U1472" s="547"/>
    </row>
    <row r="1473" spans="2:21" x14ac:dyDescent="0.2">
      <c r="B1473" s="374" t="s">
        <v>266</v>
      </c>
      <c r="C1473" s="376" t="s">
        <v>1034</v>
      </c>
      <c r="D1473" s="375" t="s">
        <v>297</v>
      </c>
      <c r="E1473" s="376" t="s">
        <v>280</v>
      </c>
      <c r="F1473" s="548">
        <v>100000</v>
      </c>
      <c r="G1473" s="547">
        <f t="shared" si="46"/>
        <v>0</v>
      </c>
      <c r="H1473" s="547">
        <v>0</v>
      </c>
      <c r="I1473" s="547">
        <f t="shared" si="45"/>
        <v>100000</v>
      </c>
      <c r="J1473" s="547"/>
      <c r="K1473" s="547"/>
      <c r="L1473" s="547"/>
      <c r="M1473" s="547"/>
      <c r="N1473" s="547"/>
      <c r="O1473" s="547"/>
      <c r="P1473" s="547"/>
      <c r="Q1473" s="547"/>
      <c r="R1473" s="547"/>
      <c r="S1473" s="547"/>
      <c r="T1473" s="547"/>
      <c r="U1473" s="547"/>
    </row>
    <row r="1474" spans="2:21" x14ac:dyDescent="0.2">
      <c r="B1474" s="374" t="s">
        <v>266</v>
      </c>
      <c r="C1474" s="376" t="s">
        <v>1034</v>
      </c>
      <c r="D1474" s="375" t="s">
        <v>297</v>
      </c>
      <c r="E1474" s="376" t="s">
        <v>280</v>
      </c>
      <c r="F1474" s="548">
        <v>45000</v>
      </c>
      <c r="G1474" s="547">
        <f t="shared" si="46"/>
        <v>0</v>
      </c>
      <c r="H1474" s="547">
        <v>0</v>
      </c>
      <c r="I1474" s="547">
        <f t="shared" si="45"/>
        <v>45000</v>
      </c>
      <c r="J1474" s="547"/>
      <c r="K1474" s="547"/>
      <c r="L1474" s="547"/>
      <c r="M1474" s="547"/>
      <c r="N1474" s="547"/>
      <c r="O1474" s="547"/>
      <c r="P1474" s="547"/>
      <c r="Q1474" s="547"/>
      <c r="R1474" s="547"/>
      <c r="S1474" s="547"/>
      <c r="T1474" s="547"/>
      <c r="U1474" s="547"/>
    </row>
    <row r="1475" spans="2:21" x14ac:dyDescent="0.2">
      <c r="B1475" s="374" t="s">
        <v>266</v>
      </c>
      <c r="C1475" s="376" t="s">
        <v>1035</v>
      </c>
      <c r="D1475" s="375" t="s">
        <v>138</v>
      </c>
      <c r="E1475" s="376" t="s">
        <v>280</v>
      </c>
      <c r="F1475" s="548">
        <v>7750166</v>
      </c>
      <c r="G1475" s="547">
        <f t="shared" si="46"/>
        <v>0</v>
      </c>
      <c r="H1475" s="547">
        <v>2150000</v>
      </c>
      <c r="I1475" s="547">
        <f t="shared" si="45"/>
        <v>5600166</v>
      </c>
      <c r="J1475" s="547"/>
      <c r="K1475" s="547"/>
      <c r="L1475" s="547"/>
      <c r="M1475" s="547"/>
      <c r="N1475" s="547"/>
      <c r="O1475" s="547"/>
      <c r="P1475" s="547"/>
      <c r="Q1475" s="547"/>
      <c r="R1475" s="547"/>
      <c r="S1475" s="547"/>
      <c r="T1475" s="547"/>
      <c r="U1475" s="547"/>
    </row>
    <row r="1476" spans="2:21" x14ac:dyDescent="0.2">
      <c r="B1476" s="374" t="s">
        <v>266</v>
      </c>
      <c r="C1476" s="376" t="s">
        <v>1036</v>
      </c>
      <c r="D1476" s="375" t="s">
        <v>138</v>
      </c>
      <c r="E1476" s="376" t="s">
        <v>280</v>
      </c>
      <c r="F1476" s="548">
        <v>5000</v>
      </c>
      <c r="G1476" s="547">
        <f t="shared" si="46"/>
        <v>0</v>
      </c>
      <c r="H1476" s="547">
        <v>0</v>
      </c>
      <c r="I1476" s="547">
        <f t="shared" si="45"/>
        <v>5000</v>
      </c>
      <c r="J1476" s="547"/>
      <c r="K1476" s="547"/>
      <c r="L1476" s="547"/>
      <c r="M1476" s="547"/>
      <c r="N1476" s="547"/>
      <c r="O1476" s="547"/>
      <c r="P1476" s="547"/>
      <c r="Q1476" s="547"/>
      <c r="R1476" s="547"/>
      <c r="S1476" s="547"/>
      <c r="T1476" s="547"/>
      <c r="U1476" s="547"/>
    </row>
    <row r="1477" spans="2:21" x14ac:dyDescent="0.2">
      <c r="B1477" s="374" t="s">
        <v>266</v>
      </c>
      <c r="C1477" s="376" t="s">
        <v>1036</v>
      </c>
      <c r="D1477" s="375" t="s">
        <v>138</v>
      </c>
      <c r="E1477" s="376" t="s">
        <v>280</v>
      </c>
      <c r="F1477" s="548">
        <v>30000</v>
      </c>
      <c r="G1477" s="547">
        <f t="shared" si="46"/>
        <v>0</v>
      </c>
      <c r="H1477" s="547">
        <v>0</v>
      </c>
      <c r="I1477" s="547">
        <f t="shared" si="45"/>
        <v>30000</v>
      </c>
      <c r="J1477" s="547"/>
      <c r="K1477" s="547"/>
      <c r="L1477" s="547"/>
      <c r="M1477" s="547"/>
      <c r="N1477" s="547"/>
      <c r="O1477" s="547"/>
      <c r="P1477" s="547"/>
      <c r="Q1477" s="547"/>
      <c r="R1477" s="547"/>
      <c r="S1477" s="547"/>
      <c r="T1477" s="547"/>
      <c r="U1477" s="547"/>
    </row>
    <row r="1478" spans="2:21" x14ac:dyDescent="0.2">
      <c r="B1478" s="374" t="s">
        <v>266</v>
      </c>
      <c r="C1478" s="376" t="s">
        <v>1036</v>
      </c>
      <c r="D1478" s="375" t="s">
        <v>138</v>
      </c>
      <c r="E1478" s="376" t="s">
        <v>280</v>
      </c>
      <c r="F1478" s="548">
        <v>233999</v>
      </c>
      <c r="G1478" s="547">
        <f t="shared" si="46"/>
        <v>0</v>
      </c>
      <c r="H1478" s="547">
        <v>0</v>
      </c>
      <c r="I1478" s="547">
        <f t="shared" si="45"/>
        <v>233999</v>
      </c>
      <c r="J1478" s="547"/>
      <c r="K1478" s="547"/>
      <c r="L1478" s="547"/>
      <c r="M1478" s="547"/>
      <c r="N1478" s="547"/>
      <c r="O1478" s="547"/>
      <c r="P1478" s="547"/>
      <c r="Q1478" s="547"/>
      <c r="R1478" s="547"/>
      <c r="S1478" s="547"/>
      <c r="T1478" s="547"/>
      <c r="U1478" s="547"/>
    </row>
    <row r="1479" spans="2:21" x14ac:dyDescent="0.2">
      <c r="B1479" s="374" t="s">
        <v>266</v>
      </c>
      <c r="C1479" s="376" t="s">
        <v>1036</v>
      </c>
      <c r="D1479" s="375" t="s">
        <v>138</v>
      </c>
      <c r="E1479" s="376" t="s">
        <v>280</v>
      </c>
      <c r="F1479" s="548">
        <v>20000</v>
      </c>
      <c r="G1479" s="547">
        <f t="shared" si="46"/>
        <v>0</v>
      </c>
      <c r="H1479" s="547">
        <v>0</v>
      </c>
      <c r="I1479" s="547">
        <f t="shared" si="45"/>
        <v>20000</v>
      </c>
      <c r="J1479" s="547"/>
      <c r="K1479" s="547"/>
      <c r="L1479" s="547"/>
      <c r="M1479" s="547"/>
      <c r="N1479" s="547"/>
      <c r="O1479" s="547"/>
      <c r="P1479" s="547"/>
      <c r="Q1479" s="547"/>
      <c r="R1479" s="547"/>
      <c r="S1479" s="547"/>
      <c r="T1479" s="547"/>
      <c r="U1479" s="547"/>
    </row>
    <row r="1480" spans="2:21" x14ac:dyDescent="0.2">
      <c r="B1480" s="374" t="s">
        <v>266</v>
      </c>
      <c r="C1480" s="376" t="s">
        <v>1036</v>
      </c>
      <c r="D1480" s="375" t="s">
        <v>138</v>
      </c>
      <c r="E1480" s="376" t="s">
        <v>280</v>
      </c>
      <c r="F1480" s="548">
        <v>250000</v>
      </c>
      <c r="G1480" s="547">
        <f t="shared" si="46"/>
        <v>0</v>
      </c>
      <c r="H1480" s="547">
        <v>0</v>
      </c>
      <c r="I1480" s="547">
        <f t="shared" si="45"/>
        <v>250000</v>
      </c>
      <c r="J1480" s="547"/>
      <c r="K1480" s="547"/>
      <c r="L1480" s="547"/>
      <c r="M1480" s="547"/>
      <c r="N1480" s="547"/>
      <c r="O1480" s="547"/>
      <c r="P1480" s="547"/>
      <c r="Q1480" s="547"/>
      <c r="R1480" s="547"/>
      <c r="S1480" s="547"/>
      <c r="T1480" s="547"/>
      <c r="U1480" s="547"/>
    </row>
    <row r="1481" spans="2:21" x14ac:dyDescent="0.2">
      <c r="B1481" s="374" t="s">
        <v>266</v>
      </c>
      <c r="C1481" s="376" t="s">
        <v>1036</v>
      </c>
      <c r="D1481" s="375" t="s">
        <v>138</v>
      </c>
      <c r="E1481" s="376" t="s">
        <v>280</v>
      </c>
      <c r="F1481" s="548">
        <v>15000</v>
      </c>
      <c r="G1481" s="547">
        <f t="shared" si="46"/>
        <v>0</v>
      </c>
      <c r="H1481" s="547">
        <v>0</v>
      </c>
      <c r="I1481" s="547">
        <f t="shared" si="45"/>
        <v>15000</v>
      </c>
      <c r="J1481" s="547"/>
      <c r="K1481" s="547"/>
      <c r="L1481" s="547"/>
      <c r="M1481" s="547"/>
      <c r="N1481" s="547"/>
      <c r="O1481" s="547"/>
      <c r="P1481" s="547"/>
      <c r="Q1481" s="547"/>
      <c r="R1481" s="547"/>
      <c r="S1481" s="547"/>
      <c r="T1481" s="547"/>
      <c r="U1481" s="547"/>
    </row>
    <row r="1482" spans="2:21" x14ac:dyDescent="0.2">
      <c r="B1482" s="374" t="s">
        <v>266</v>
      </c>
      <c r="C1482" s="376" t="s">
        <v>1037</v>
      </c>
      <c r="D1482" s="375" t="s">
        <v>162</v>
      </c>
      <c r="E1482" s="376" t="s">
        <v>280</v>
      </c>
      <c r="F1482" s="548">
        <v>66001</v>
      </c>
      <c r="G1482" s="547">
        <f t="shared" si="46"/>
        <v>0</v>
      </c>
      <c r="H1482" s="547">
        <v>66001</v>
      </c>
      <c r="I1482" s="547">
        <f t="shared" si="45"/>
        <v>0</v>
      </c>
      <c r="J1482" s="547"/>
      <c r="K1482" s="547"/>
      <c r="L1482" s="547"/>
      <c r="M1482" s="547"/>
      <c r="N1482" s="547"/>
      <c r="O1482" s="547"/>
      <c r="P1482" s="547"/>
      <c r="Q1482" s="547"/>
      <c r="R1482" s="547"/>
      <c r="S1482" s="547"/>
      <c r="T1482" s="547"/>
      <c r="U1482" s="547"/>
    </row>
    <row r="1483" spans="2:21" x14ac:dyDescent="0.2">
      <c r="B1483" s="374" t="s">
        <v>266</v>
      </c>
      <c r="C1483" s="376" t="s">
        <v>1038</v>
      </c>
      <c r="D1483" s="375" t="s">
        <v>161</v>
      </c>
      <c r="E1483" s="376" t="s">
        <v>280</v>
      </c>
      <c r="F1483" s="548">
        <v>11999</v>
      </c>
      <c r="G1483" s="547">
        <f t="shared" si="46"/>
        <v>0</v>
      </c>
      <c r="H1483" s="547">
        <v>11999</v>
      </c>
      <c r="I1483" s="547">
        <f t="shared" si="45"/>
        <v>0</v>
      </c>
      <c r="J1483" s="547"/>
      <c r="K1483" s="547"/>
      <c r="L1483" s="547"/>
      <c r="M1483" s="547"/>
      <c r="N1483" s="547"/>
      <c r="O1483" s="547"/>
      <c r="P1483" s="547"/>
      <c r="Q1483" s="547"/>
      <c r="R1483" s="547"/>
      <c r="S1483" s="547"/>
      <c r="T1483" s="547"/>
      <c r="U1483" s="547"/>
    </row>
    <row r="1484" spans="2:21" x14ac:dyDescent="0.2">
      <c r="B1484" s="374" t="s">
        <v>266</v>
      </c>
      <c r="C1484" s="376" t="s">
        <v>1039</v>
      </c>
      <c r="D1484" s="375" t="s">
        <v>138</v>
      </c>
      <c r="E1484" s="376" t="s">
        <v>280</v>
      </c>
      <c r="F1484" s="548">
        <v>5000</v>
      </c>
      <c r="G1484" s="547">
        <f t="shared" si="46"/>
        <v>0</v>
      </c>
      <c r="H1484" s="547">
        <v>0</v>
      </c>
      <c r="I1484" s="547">
        <f t="shared" si="45"/>
        <v>5000</v>
      </c>
      <c r="J1484" s="547"/>
      <c r="K1484" s="547"/>
      <c r="L1484" s="547"/>
      <c r="M1484" s="547"/>
      <c r="N1484" s="547"/>
      <c r="O1484" s="547"/>
      <c r="P1484" s="547"/>
      <c r="Q1484" s="547"/>
      <c r="R1484" s="547"/>
      <c r="S1484" s="547"/>
      <c r="T1484" s="547"/>
      <c r="U1484" s="547"/>
    </row>
    <row r="1485" spans="2:21" x14ac:dyDescent="0.2">
      <c r="B1485" s="374" t="s">
        <v>266</v>
      </c>
      <c r="C1485" s="376" t="s">
        <v>1039</v>
      </c>
      <c r="D1485" s="375" t="s">
        <v>138</v>
      </c>
      <c r="E1485" s="376" t="s">
        <v>280</v>
      </c>
      <c r="F1485" s="548">
        <v>20000</v>
      </c>
      <c r="G1485" s="547">
        <f t="shared" si="46"/>
        <v>0</v>
      </c>
      <c r="H1485" s="547">
        <v>0</v>
      </c>
      <c r="I1485" s="547">
        <f t="shared" si="45"/>
        <v>20000</v>
      </c>
      <c r="J1485" s="547"/>
      <c r="K1485" s="547"/>
      <c r="L1485" s="547"/>
      <c r="M1485" s="547"/>
      <c r="N1485" s="547"/>
      <c r="O1485" s="547"/>
      <c r="P1485" s="547"/>
      <c r="Q1485" s="547"/>
      <c r="R1485" s="547"/>
      <c r="S1485" s="547"/>
      <c r="T1485" s="547"/>
      <c r="U1485" s="547"/>
    </row>
    <row r="1486" spans="2:21" x14ac:dyDescent="0.2">
      <c r="B1486" s="374" t="s">
        <v>266</v>
      </c>
      <c r="C1486" s="376" t="s">
        <v>1039</v>
      </c>
      <c r="D1486" s="375" t="s">
        <v>138</v>
      </c>
      <c r="E1486" s="376" t="s">
        <v>280</v>
      </c>
      <c r="F1486" s="548">
        <v>3734148</v>
      </c>
      <c r="G1486" s="547">
        <f t="shared" si="46"/>
        <v>0</v>
      </c>
      <c r="H1486" s="547">
        <v>0</v>
      </c>
      <c r="I1486" s="547">
        <f t="shared" si="45"/>
        <v>3734148</v>
      </c>
      <c r="J1486" s="547"/>
      <c r="K1486" s="547"/>
      <c r="L1486" s="547"/>
      <c r="M1486" s="547"/>
      <c r="N1486" s="547"/>
      <c r="O1486" s="547"/>
      <c r="P1486" s="547"/>
      <c r="Q1486" s="547"/>
      <c r="R1486" s="547"/>
      <c r="S1486" s="547"/>
      <c r="T1486" s="547"/>
      <c r="U1486" s="547"/>
    </row>
    <row r="1487" spans="2:21" x14ac:dyDescent="0.2">
      <c r="B1487" s="374" t="s">
        <v>266</v>
      </c>
      <c r="C1487" s="376" t="s">
        <v>1039</v>
      </c>
      <c r="D1487" s="375" t="s">
        <v>138</v>
      </c>
      <c r="E1487" s="376" t="s">
        <v>280</v>
      </c>
      <c r="F1487" s="548">
        <v>700840</v>
      </c>
      <c r="G1487" s="547">
        <f t="shared" si="46"/>
        <v>0</v>
      </c>
      <c r="H1487" s="547">
        <v>0</v>
      </c>
      <c r="I1487" s="547">
        <f t="shared" ref="I1487:I1550" si="47">F1487-H1487</f>
        <v>700840</v>
      </c>
      <c r="J1487" s="547"/>
      <c r="K1487" s="547"/>
      <c r="L1487" s="547"/>
      <c r="M1487" s="547"/>
      <c r="N1487" s="547"/>
      <c r="O1487" s="547"/>
      <c r="P1487" s="547"/>
      <c r="Q1487" s="547"/>
      <c r="R1487" s="547"/>
      <c r="S1487" s="547"/>
      <c r="T1487" s="547"/>
      <c r="U1487" s="547"/>
    </row>
    <row r="1488" spans="2:21" x14ac:dyDescent="0.2">
      <c r="B1488" s="374" t="s">
        <v>266</v>
      </c>
      <c r="C1488" s="376" t="s">
        <v>1039</v>
      </c>
      <c r="D1488" s="375" t="s">
        <v>138</v>
      </c>
      <c r="E1488" s="376" t="s">
        <v>280</v>
      </c>
      <c r="F1488" s="548">
        <v>436176</v>
      </c>
      <c r="G1488" s="547">
        <f t="shared" si="46"/>
        <v>0</v>
      </c>
      <c r="H1488" s="547">
        <v>0</v>
      </c>
      <c r="I1488" s="547">
        <f t="shared" si="47"/>
        <v>436176</v>
      </c>
      <c r="J1488" s="547"/>
      <c r="K1488" s="547"/>
      <c r="L1488" s="547"/>
      <c r="M1488" s="547"/>
      <c r="N1488" s="547"/>
      <c r="O1488" s="547"/>
      <c r="P1488" s="547"/>
      <c r="Q1488" s="547"/>
      <c r="R1488" s="547"/>
      <c r="S1488" s="547"/>
      <c r="T1488" s="547"/>
      <c r="U1488" s="547"/>
    </row>
    <row r="1489" spans="2:21" x14ac:dyDescent="0.2">
      <c r="B1489" s="374" t="s">
        <v>266</v>
      </c>
      <c r="C1489" s="376" t="s">
        <v>1040</v>
      </c>
      <c r="D1489" s="375" t="s">
        <v>138</v>
      </c>
      <c r="E1489" s="376" t="s">
        <v>280</v>
      </c>
      <c r="F1489" s="548">
        <v>60000</v>
      </c>
      <c r="G1489" s="547">
        <f t="shared" si="46"/>
        <v>0</v>
      </c>
      <c r="H1489" s="547">
        <v>0</v>
      </c>
      <c r="I1489" s="547">
        <f t="shared" si="47"/>
        <v>60000</v>
      </c>
      <c r="J1489" s="547"/>
      <c r="K1489" s="547"/>
      <c r="L1489" s="547"/>
      <c r="M1489" s="547"/>
      <c r="N1489" s="547"/>
      <c r="O1489" s="547"/>
      <c r="P1489" s="547"/>
      <c r="Q1489" s="547"/>
      <c r="R1489" s="547"/>
      <c r="S1489" s="547"/>
      <c r="T1489" s="547"/>
      <c r="U1489" s="547"/>
    </row>
    <row r="1490" spans="2:21" x14ac:dyDescent="0.2">
      <c r="B1490" s="374" t="s">
        <v>266</v>
      </c>
      <c r="C1490" s="376" t="s">
        <v>1041</v>
      </c>
      <c r="D1490" s="375" t="s">
        <v>138</v>
      </c>
      <c r="E1490" s="376" t="s">
        <v>280</v>
      </c>
      <c r="F1490" s="548">
        <v>32000</v>
      </c>
      <c r="G1490" s="547">
        <f t="shared" si="46"/>
        <v>0</v>
      </c>
      <c r="H1490" s="547">
        <v>0</v>
      </c>
      <c r="I1490" s="547">
        <f t="shared" si="47"/>
        <v>32000</v>
      </c>
      <c r="J1490" s="547"/>
      <c r="K1490" s="547"/>
      <c r="L1490" s="547"/>
      <c r="M1490" s="547"/>
      <c r="N1490" s="547"/>
      <c r="O1490" s="547"/>
      <c r="P1490" s="547"/>
      <c r="Q1490" s="547"/>
      <c r="R1490" s="547"/>
      <c r="S1490" s="547"/>
      <c r="T1490" s="547"/>
      <c r="U1490" s="547"/>
    </row>
    <row r="1491" spans="2:21" x14ac:dyDescent="0.2">
      <c r="B1491" s="374" t="s">
        <v>266</v>
      </c>
      <c r="C1491" s="376" t="s">
        <v>1042</v>
      </c>
      <c r="D1491" s="375" t="s">
        <v>297</v>
      </c>
      <c r="E1491" s="376" t="s">
        <v>280</v>
      </c>
      <c r="F1491" s="548">
        <v>50000</v>
      </c>
      <c r="G1491" s="547">
        <f t="shared" si="46"/>
        <v>0</v>
      </c>
      <c r="H1491" s="547">
        <v>0</v>
      </c>
      <c r="I1491" s="547">
        <f t="shared" si="47"/>
        <v>50000</v>
      </c>
      <c r="J1491" s="547"/>
      <c r="K1491" s="547"/>
      <c r="L1491" s="547"/>
      <c r="M1491" s="547"/>
      <c r="N1491" s="547"/>
      <c r="O1491" s="547"/>
      <c r="P1491" s="547"/>
      <c r="Q1491" s="547"/>
      <c r="R1491" s="547"/>
      <c r="S1491" s="547"/>
      <c r="T1491" s="547"/>
      <c r="U1491" s="547"/>
    </row>
    <row r="1492" spans="2:21" x14ac:dyDescent="0.2">
      <c r="B1492" s="374" t="s">
        <v>266</v>
      </c>
      <c r="C1492" s="376" t="s">
        <v>1043</v>
      </c>
      <c r="D1492" s="375" t="s">
        <v>138</v>
      </c>
      <c r="E1492" s="376" t="s">
        <v>268</v>
      </c>
      <c r="F1492" s="548">
        <v>1</v>
      </c>
      <c r="G1492" s="547">
        <f t="shared" si="46"/>
        <v>1</v>
      </c>
      <c r="H1492" s="547">
        <v>0</v>
      </c>
      <c r="I1492" s="547">
        <f t="shared" si="47"/>
        <v>1</v>
      </c>
      <c r="J1492" s="547"/>
      <c r="K1492" s="547"/>
      <c r="L1492" s="547"/>
      <c r="M1492" s="547"/>
      <c r="N1492" s="547"/>
      <c r="O1492" s="547"/>
      <c r="P1492" s="547"/>
      <c r="Q1492" s="547"/>
      <c r="R1492" s="547"/>
      <c r="S1492" s="547"/>
      <c r="T1492" s="547"/>
      <c r="U1492" s="547"/>
    </row>
    <row r="1493" spans="2:21" x14ac:dyDescent="0.2">
      <c r="B1493" s="374" t="s">
        <v>266</v>
      </c>
      <c r="C1493" s="376" t="s">
        <v>1044</v>
      </c>
      <c r="D1493" s="375" t="s">
        <v>162</v>
      </c>
      <c r="E1493" s="376" t="s">
        <v>268</v>
      </c>
      <c r="F1493" s="548">
        <v>1</v>
      </c>
      <c r="G1493" s="547">
        <f t="shared" si="46"/>
        <v>1</v>
      </c>
      <c r="H1493" s="547">
        <v>0</v>
      </c>
      <c r="I1493" s="547">
        <f t="shared" si="47"/>
        <v>1</v>
      </c>
      <c r="J1493" s="547"/>
      <c r="K1493" s="547"/>
      <c r="L1493" s="547"/>
      <c r="M1493" s="547"/>
      <c r="N1493" s="547"/>
      <c r="O1493" s="547"/>
      <c r="P1493" s="547"/>
      <c r="Q1493" s="547"/>
      <c r="R1493" s="547"/>
      <c r="S1493" s="547"/>
      <c r="T1493" s="547"/>
      <c r="U1493" s="547"/>
    </row>
    <row r="1494" spans="2:21" x14ac:dyDescent="0.2">
      <c r="B1494" s="374" t="s">
        <v>266</v>
      </c>
      <c r="C1494" s="376" t="s">
        <v>1045</v>
      </c>
      <c r="D1494" s="375" t="s">
        <v>161</v>
      </c>
      <c r="E1494" s="376" t="s">
        <v>1028</v>
      </c>
      <c r="F1494" s="548">
        <v>1</v>
      </c>
      <c r="G1494" s="547">
        <f t="shared" si="46"/>
        <v>1</v>
      </c>
      <c r="H1494" s="547">
        <v>0</v>
      </c>
      <c r="I1494" s="547">
        <f t="shared" si="47"/>
        <v>1</v>
      </c>
      <c r="J1494" s="547"/>
      <c r="K1494" s="547"/>
      <c r="L1494" s="547"/>
      <c r="M1494" s="547"/>
      <c r="N1494" s="547"/>
      <c r="O1494" s="547"/>
      <c r="P1494" s="547"/>
      <c r="Q1494" s="547"/>
      <c r="R1494" s="547"/>
      <c r="S1494" s="547"/>
      <c r="T1494" s="547"/>
      <c r="U1494" s="547"/>
    </row>
    <row r="1495" spans="2:21" x14ac:dyDescent="0.2">
      <c r="B1495" s="374" t="s">
        <v>266</v>
      </c>
      <c r="C1495" s="376" t="s">
        <v>1046</v>
      </c>
      <c r="D1495" s="375" t="s">
        <v>138</v>
      </c>
      <c r="E1495" s="376" t="s">
        <v>280</v>
      </c>
      <c r="F1495" s="548">
        <v>565000</v>
      </c>
      <c r="G1495" s="547">
        <f t="shared" si="46"/>
        <v>0</v>
      </c>
      <c r="H1495" s="547">
        <v>0</v>
      </c>
      <c r="I1495" s="547">
        <f t="shared" si="47"/>
        <v>565000</v>
      </c>
      <c r="J1495" s="547"/>
      <c r="K1495" s="547"/>
      <c r="L1495" s="547"/>
      <c r="M1495" s="547"/>
      <c r="N1495" s="547"/>
      <c r="O1495" s="547"/>
      <c r="P1495" s="547"/>
      <c r="Q1495" s="547"/>
      <c r="R1495" s="547"/>
      <c r="S1495" s="547"/>
      <c r="T1495" s="547"/>
      <c r="U1495" s="547"/>
    </row>
    <row r="1496" spans="2:21" x14ac:dyDescent="0.2">
      <c r="B1496" s="374" t="s">
        <v>266</v>
      </c>
      <c r="C1496" s="376" t="s">
        <v>1046</v>
      </c>
      <c r="D1496" s="375" t="s">
        <v>138</v>
      </c>
      <c r="E1496" s="376" t="s">
        <v>280</v>
      </c>
      <c r="F1496" s="548">
        <v>50000</v>
      </c>
      <c r="G1496" s="547">
        <f t="shared" si="46"/>
        <v>0</v>
      </c>
      <c r="H1496" s="547">
        <v>0</v>
      </c>
      <c r="I1496" s="547">
        <f t="shared" si="47"/>
        <v>50000</v>
      </c>
      <c r="J1496" s="547"/>
      <c r="K1496" s="547"/>
      <c r="L1496" s="547"/>
      <c r="M1496" s="547"/>
      <c r="N1496" s="547"/>
      <c r="O1496" s="547"/>
      <c r="P1496" s="547"/>
      <c r="Q1496" s="547"/>
      <c r="R1496" s="547"/>
      <c r="S1496" s="547"/>
      <c r="T1496" s="547"/>
      <c r="U1496" s="547"/>
    </row>
    <row r="1497" spans="2:21" x14ac:dyDescent="0.2">
      <c r="B1497" s="374" t="s">
        <v>266</v>
      </c>
      <c r="C1497" s="376" t="s">
        <v>1046</v>
      </c>
      <c r="D1497" s="375" t="s">
        <v>138</v>
      </c>
      <c r="E1497" s="376" t="s">
        <v>280</v>
      </c>
      <c r="F1497" s="548">
        <v>380000</v>
      </c>
      <c r="G1497" s="547">
        <f t="shared" si="46"/>
        <v>0</v>
      </c>
      <c r="H1497" s="547">
        <v>0</v>
      </c>
      <c r="I1497" s="547">
        <f t="shared" si="47"/>
        <v>380000</v>
      </c>
      <c r="J1497" s="547"/>
      <c r="K1497" s="547"/>
      <c r="L1497" s="547"/>
      <c r="M1497" s="547"/>
      <c r="N1497" s="547"/>
      <c r="O1497" s="547"/>
      <c r="P1497" s="547"/>
      <c r="Q1497" s="547"/>
      <c r="R1497" s="547"/>
      <c r="S1497" s="547"/>
      <c r="T1497" s="547"/>
      <c r="U1497" s="547"/>
    </row>
    <row r="1498" spans="2:21" x14ac:dyDescent="0.2">
      <c r="B1498" s="374" t="s">
        <v>266</v>
      </c>
      <c r="C1498" s="376" t="s">
        <v>1046</v>
      </c>
      <c r="D1498" s="375" t="s">
        <v>138</v>
      </c>
      <c r="E1498" s="376" t="s">
        <v>280</v>
      </c>
      <c r="F1498" s="548">
        <v>42000</v>
      </c>
      <c r="G1498" s="547">
        <f t="shared" si="46"/>
        <v>0</v>
      </c>
      <c r="H1498" s="547">
        <v>0</v>
      </c>
      <c r="I1498" s="547">
        <f t="shared" si="47"/>
        <v>42000</v>
      </c>
      <c r="J1498" s="547"/>
      <c r="K1498" s="547"/>
      <c r="L1498" s="547"/>
      <c r="M1498" s="547"/>
      <c r="N1498" s="547"/>
      <c r="O1498" s="547"/>
      <c r="P1498" s="547"/>
      <c r="Q1498" s="547"/>
      <c r="R1498" s="547"/>
      <c r="S1498" s="547"/>
      <c r="T1498" s="547"/>
      <c r="U1498" s="547"/>
    </row>
    <row r="1499" spans="2:21" x14ac:dyDescent="0.2">
      <c r="B1499" s="374" t="s">
        <v>266</v>
      </c>
      <c r="C1499" s="376" t="s">
        <v>1046</v>
      </c>
      <c r="D1499" s="375" t="s">
        <v>138</v>
      </c>
      <c r="E1499" s="376" t="s">
        <v>280</v>
      </c>
      <c r="F1499" s="548">
        <v>670001</v>
      </c>
      <c r="G1499" s="547">
        <f t="shared" si="46"/>
        <v>0</v>
      </c>
      <c r="H1499" s="547">
        <v>0</v>
      </c>
      <c r="I1499" s="547">
        <f t="shared" si="47"/>
        <v>670001</v>
      </c>
      <c r="J1499" s="547"/>
      <c r="K1499" s="547"/>
      <c r="L1499" s="547"/>
      <c r="M1499" s="547"/>
      <c r="N1499" s="547"/>
      <c r="O1499" s="547"/>
      <c r="P1499" s="547"/>
      <c r="Q1499" s="547"/>
      <c r="R1499" s="547"/>
      <c r="S1499" s="547"/>
      <c r="T1499" s="547"/>
      <c r="U1499" s="547"/>
    </row>
    <row r="1500" spans="2:21" x14ac:dyDescent="0.2">
      <c r="B1500" s="374" t="s">
        <v>266</v>
      </c>
      <c r="C1500" s="376" t="s">
        <v>1046</v>
      </c>
      <c r="D1500" s="375" t="s">
        <v>138</v>
      </c>
      <c r="E1500" s="376" t="s">
        <v>280</v>
      </c>
      <c r="F1500" s="548">
        <v>340000</v>
      </c>
      <c r="G1500" s="547">
        <f t="shared" si="46"/>
        <v>0</v>
      </c>
      <c r="H1500" s="547">
        <v>0</v>
      </c>
      <c r="I1500" s="547">
        <f t="shared" si="47"/>
        <v>340000</v>
      </c>
      <c r="J1500" s="547"/>
      <c r="K1500" s="547"/>
      <c r="L1500" s="547"/>
      <c r="M1500" s="547"/>
      <c r="N1500" s="547"/>
      <c r="O1500" s="547"/>
      <c r="P1500" s="547"/>
      <c r="Q1500" s="547"/>
      <c r="R1500" s="547"/>
      <c r="S1500" s="547"/>
      <c r="T1500" s="547"/>
      <c r="U1500" s="547"/>
    </row>
    <row r="1501" spans="2:21" x14ac:dyDescent="0.2">
      <c r="B1501" s="374" t="s">
        <v>266</v>
      </c>
      <c r="C1501" s="376" t="s">
        <v>1046</v>
      </c>
      <c r="D1501" s="375" t="s">
        <v>138</v>
      </c>
      <c r="E1501" s="376" t="s">
        <v>280</v>
      </c>
      <c r="F1501" s="548">
        <v>110000</v>
      </c>
      <c r="G1501" s="547">
        <f t="shared" si="46"/>
        <v>0</v>
      </c>
      <c r="H1501" s="547">
        <v>0</v>
      </c>
      <c r="I1501" s="547">
        <f t="shared" si="47"/>
        <v>110000</v>
      </c>
      <c r="J1501" s="547"/>
      <c r="K1501" s="547"/>
      <c r="L1501" s="547"/>
      <c r="M1501" s="547"/>
      <c r="N1501" s="547"/>
      <c r="O1501" s="547"/>
      <c r="P1501" s="547"/>
      <c r="Q1501" s="547"/>
      <c r="R1501" s="547"/>
      <c r="S1501" s="547"/>
      <c r="T1501" s="547"/>
      <c r="U1501" s="547"/>
    </row>
    <row r="1502" spans="2:21" x14ac:dyDescent="0.2">
      <c r="B1502" s="374" t="s">
        <v>266</v>
      </c>
      <c r="C1502" s="376" t="s">
        <v>1046</v>
      </c>
      <c r="D1502" s="375" t="s">
        <v>138</v>
      </c>
      <c r="E1502" s="376" t="s">
        <v>280</v>
      </c>
      <c r="F1502" s="548">
        <v>640001</v>
      </c>
      <c r="G1502" s="547">
        <f t="shared" si="46"/>
        <v>0</v>
      </c>
      <c r="H1502" s="547">
        <v>0</v>
      </c>
      <c r="I1502" s="547">
        <f t="shared" si="47"/>
        <v>640001</v>
      </c>
      <c r="J1502" s="547"/>
      <c r="K1502" s="547"/>
      <c r="L1502" s="547"/>
      <c r="M1502" s="547"/>
      <c r="N1502" s="547"/>
      <c r="O1502" s="547"/>
      <c r="P1502" s="547"/>
      <c r="Q1502" s="547"/>
      <c r="R1502" s="547"/>
      <c r="S1502" s="547"/>
      <c r="T1502" s="547"/>
      <c r="U1502" s="547"/>
    </row>
    <row r="1503" spans="2:21" x14ac:dyDescent="0.2">
      <c r="B1503" s="374" t="s">
        <v>266</v>
      </c>
      <c r="C1503" s="376" t="s">
        <v>1046</v>
      </c>
      <c r="D1503" s="375" t="s">
        <v>138</v>
      </c>
      <c r="E1503" s="376" t="s">
        <v>280</v>
      </c>
      <c r="F1503" s="548">
        <v>2000000</v>
      </c>
      <c r="G1503" s="547">
        <f t="shared" si="46"/>
        <v>0</v>
      </c>
      <c r="H1503" s="547">
        <v>0</v>
      </c>
      <c r="I1503" s="547">
        <f t="shared" si="47"/>
        <v>2000000</v>
      </c>
      <c r="J1503" s="547"/>
      <c r="K1503" s="547"/>
      <c r="L1503" s="547"/>
      <c r="M1503" s="547"/>
      <c r="N1503" s="547"/>
      <c r="O1503" s="547"/>
      <c r="P1503" s="547"/>
      <c r="Q1503" s="547"/>
      <c r="R1503" s="547"/>
      <c r="S1503" s="547"/>
      <c r="T1503" s="547"/>
      <c r="U1503" s="547"/>
    </row>
    <row r="1504" spans="2:21" x14ac:dyDescent="0.2">
      <c r="B1504" s="374" t="s">
        <v>266</v>
      </c>
      <c r="C1504" s="376" t="s">
        <v>1046</v>
      </c>
      <c r="D1504" s="375" t="s">
        <v>138</v>
      </c>
      <c r="E1504" s="376" t="s">
        <v>280</v>
      </c>
      <c r="F1504" s="548">
        <v>120000</v>
      </c>
      <c r="G1504" s="547">
        <f t="shared" si="46"/>
        <v>0</v>
      </c>
      <c r="H1504" s="547">
        <v>0</v>
      </c>
      <c r="I1504" s="547">
        <f t="shared" si="47"/>
        <v>120000</v>
      </c>
      <c r="J1504" s="547"/>
      <c r="K1504" s="547"/>
      <c r="L1504" s="547"/>
      <c r="M1504" s="547"/>
      <c r="N1504" s="547"/>
      <c r="O1504" s="547"/>
      <c r="P1504" s="547"/>
      <c r="Q1504" s="547"/>
      <c r="R1504" s="547"/>
      <c r="S1504" s="547"/>
      <c r="T1504" s="547"/>
      <c r="U1504" s="547"/>
    </row>
    <row r="1505" spans="2:21" x14ac:dyDescent="0.2">
      <c r="B1505" s="374" t="s">
        <v>266</v>
      </c>
      <c r="C1505" s="376" t="s">
        <v>1046</v>
      </c>
      <c r="D1505" s="375" t="s">
        <v>138</v>
      </c>
      <c r="E1505" s="376" t="s">
        <v>280</v>
      </c>
      <c r="F1505" s="548">
        <v>680000</v>
      </c>
      <c r="G1505" s="547">
        <f t="shared" si="46"/>
        <v>0</v>
      </c>
      <c r="H1505" s="547">
        <v>0</v>
      </c>
      <c r="I1505" s="547">
        <f t="shared" si="47"/>
        <v>680000</v>
      </c>
      <c r="J1505" s="547"/>
      <c r="K1505" s="547"/>
      <c r="L1505" s="547"/>
      <c r="M1505" s="547"/>
      <c r="N1505" s="547"/>
      <c r="O1505" s="547"/>
      <c r="P1505" s="547"/>
      <c r="Q1505" s="547"/>
      <c r="R1505" s="547"/>
      <c r="S1505" s="547"/>
      <c r="T1505" s="547"/>
      <c r="U1505" s="547"/>
    </row>
    <row r="1506" spans="2:21" x14ac:dyDescent="0.2">
      <c r="B1506" s="374" t="s">
        <v>266</v>
      </c>
      <c r="C1506" s="376" t="s">
        <v>1047</v>
      </c>
      <c r="D1506" s="375" t="s">
        <v>138</v>
      </c>
      <c r="E1506" s="376" t="s">
        <v>280</v>
      </c>
      <c r="F1506" s="548">
        <v>1500000</v>
      </c>
      <c r="G1506" s="547">
        <f t="shared" si="46"/>
        <v>0</v>
      </c>
      <c r="H1506" s="547">
        <v>0</v>
      </c>
      <c r="I1506" s="547">
        <f t="shared" si="47"/>
        <v>1500000</v>
      </c>
      <c r="J1506" s="547"/>
      <c r="K1506" s="547"/>
      <c r="L1506" s="547"/>
      <c r="M1506" s="547"/>
      <c r="N1506" s="547"/>
      <c r="O1506" s="547"/>
      <c r="P1506" s="547"/>
      <c r="Q1506" s="547"/>
      <c r="R1506" s="547"/>
      <c r="S1506" s="547"/>
      <c r="T1506" s="547"/>
      <c r="U1506" s="547"/>
    </row>
    <row r="1507" spans="2:21" x14ac:dyDescent="0.2">
      <c r="B1507" s="374" t="s">
        <v>266</v>
      </c>
      <c r="C1507" s="376" t="s">
        <v>1048</v>
      </c>
      <c r="D1507" s="375" t="s">
        <v>138</v>
      </c>
      <c r="E1507" s="376" t="s">
        <v>1049</v>
      </c>
      <c r="F1507" s="548">
        <v>118672000</v>
      </c>
      <c r="G1507" s="547">
        <f t="shared" si="46"/>
        <v>0</v>
      </c>
      <c r="H1507" s="547">
        <v>0</v>
      </c>
      <c r="I1507" s="547">
        <f t="shared" si="47"/>
        <v>118672000</v>
      </c>
      <c r="J1507" s="547"/>
      <c r="K1507" s="547"/>
      <c r="L1507" s="547"/>
      <c r="M1507" s="547"/>
      <c r="N1507" s="547"/>
      <c r="O1507" s="547"/>
      <c r="P1507" s="547"/>
      <c r="Q1507" s="547"/>
      <c r="R1507" s="547"/>
      <c r="S1507" s="547"/>
      <c r="T1507" s="547"/>
      <c r="U1507" s="547"/>
    </row>
    <row r="1508" spans="2:21" x14ac:dyDescent="0.2">
      <c r="B1508" s="374" t="s">
        <v>266</v>
      </c>
      <c r="C1508" s="376" t="s">
        <v>1050</v>
      </c>
      <c r="D1508" s="375" t="s">
        <v>138</v>
      </c>
      <c r="E1508" s="376" t="s">
        <v>1049</v>
      </c>
      <c r="F1508" s="548">
        <v>1000000</v>
      </c>
      <c r="G1508" s="547">
        <f t="shared" si="46"/>
        <v>0</v>
      </c>
      <c r="H1508" s="547">
        <v>0</v>
      </c>
      <c r="I1508" s="547">
        <f t="shared" si="47"/>
        <v>1000000</v>
      </c>
      <c r="J1508" s="547"/>
      <c r="K1508" s="547"/>
      <c r="L1508" s="547"/>
      <c r="M1508" s="547"/>
      <c r="N1508" s="547"/>
      <c r="O1508" s="547"/>
      <c r="P1508" s="547"/>
      <c r="Q1508" s="547"/>
      <c r="R1508" s="547"/>
      <c r="S1508" s="547"/>
      <c r="T1508" s="547"/>
      <c r="U1508" s="547"/>
    </row>
    <row r="1509" spans="2:21" x14ac:dyDescent="0.2">
      <c r="B1509" s="374" t="s">
        <v>266</v>
      </c>
      <c r="C1509" s="376" t="s">
        <v>1051</v>
      </c>
      <c r="D1509" s="375" t="s">
        <v>138</v>
      </c>
      <c r="E1509" s="376" t="s">
        <v>1049</v>
      </c>
      <c r="F1509" s="548">
        <v>4794000</v>
      </c>
      <c r="G1509" s="547">
        <f t="shared" si="46"/>
        <v>0</v>
      </c>
      <c r="H1509" s="547">
        <v>0</v>
      </c>
      <c r="I1509" s="547">
        <f t="shared" si="47"/>
        <v>4794000</v>
      </c>
      <c r="J1509" s="547"/>
      <c r="K1509" s="547"/>
      <c r="L1509" s="547"/>
      <c r="M1509" s="547"/>
      <c r="N1509" s="547"/>
      <c r="O1509" s="547"/>
      <c r="P1509" s="547"/>
      <c r="Q1509" s="547"/>
      <c r="R1509" s="547"/>
      <c r="S1509" s="547"/>
      <c r="T1509" s="547"/>
      <c r="U1509" s="547"/>
    </row>
    <row r="1510" spans="2:21" x14ac:dyDescent="0.2">
      <c r="B1510" s="374" t="s">
        <v>266</v>
      </c>
      <c r="C1510" s="376" t="s">
        <v>1052</v>
      </c>
      <c r="D1510" s="375" t="s">
        <v>138</v>
      </c>
      <c r="E1510" s="376" t="s">
        <v>1049</v>
      </c>
      <c r="F1510" s="548">
        <v>137690000</v>
      </c>
      <c r="G1510" s="547">
        <f t="shared" si="46"/>
        <v>0</v>
      </c>
      <c r="H1510" s="547">
        <v>0</v>
      </c>
      <c r="I1510" s="547">
        <f t="shared" si="47"/>
        <v>137690000</v>
      </c>
      <c r="J1510" s="547"/>
      <c r="K1510" s="547"/>
      <c r="L1510" s="547"/>
      <c r="M1510" s="547"/>
      <c r="N1510" s="547"/>
      <c r="O1510" s="547"/>
      <c r="P1510" s="547"/>
      <c r="Q1510" s="547"/>
      <c r="R1510" s="547"/>
      <c r="S1510" s="547"/>
      <c r="T1510" s="547"/>
      <c r="U1510" s="547"/>
    </row>
    <row r="1511" spans="2:21" x14ac:dyDescent="0.2">
      <c r="B1511" s="374" t="s">
        <v>266</v>
      </c>
      <c r="C1511" s="376" t="s">
        <v>1053</v>
      </c>
      <c r="D1511" s="375" t="s">
        <v>138</v>
      </c>
      <c r="E1511" s="376" t="s">
        <v>1049</v>
      </c>
      <c r="F1511" s="548">
        <v>715000</v>
      </c>
      <c r="G1511" s="547">
        <f t="shared" si="46"/>
        <v>0</v>
      </c>
      <c r="H1511" s="547">
        <v>0</v>
      </c>
      <c r="I1511" s="547">
        <f t="shared" si="47"/>
        <v>715000</v>
      </c>
      <c r="J1511" s="547"/>
      <c r="K1511" s="547"/>
      <c r="L1511" s="547"/>
      <c r="M1511" s="547"/>
      <c r="N1511" s="547"/>
      <c r="O1511" s="547"/>
      <c r="P1511" s="547"/>
      <c r="Q1511" s="547"/>
      <c r="R1511" s="547"/>
      <c r="S1511" s="547"/>
      <c r="T1511" s="547"/>
      <c r="U1511" s="547"/>
    </row>
    <row r="1512" spans="2:21" x14ac:dyDescent="0.2">
      <c r="B1512" s="374" t="s">
        <v>266</v>
      </c>
      <c r="C1512" s="376" t="s">
        <v>1054</v>
      </c>
      <c r="D1512" s="375" t="s">
        <v>138</v>
      </c>
      <c r="E1512" s="376" t="s">
        <v>1055</v>
      </c>
      <c r="F1512" s="548">
        <v>55021000</v>
      </c>
      <c r="G1512" s="547">
        <f t="shared" si="46"/>
        <v>0</v>
      </c>
      <c r="H1512" s="547">
        <v>35000000</v>
      </c>
      <c r="I1512" s="547">
        <f t="shared" si="47"/>
        <v>20021000</v>
      </c>
      <c r="J1512" s="547"/>
      <c r="K1512" s="547"/>
      <c r="L1512" s="547"/>
      <c r="M1512" s="547"/>
      <c r="N1512" s="547"/>
      <c r="O1512" s="547"/>
      <c r="P1512" s="547"/>
      <c r="Q1512" s="547"/>
      <c r="R1512" s="547"/>
      <c r="S1512" s="547"/>
      <c r="T1512" s="547"/>
      <c r="U1512" s="547"/>
    </row>
    <row r="1513" spans="2:21" x14ac:dyDescent="0.2">
      <c r="B1513" s="374" t="s">
        <v>266</v>
      </c>
      <c r="C1513" s="376" t="s">
        <v>1056</v>
      </c>
      <c r="D1513" s="375" t="s">
        <v>138</v>
      </c>
      <c r="E1513" s="376" t="s">
        <v>1057</v>
      </c>
      <c r="F1513" s="548">
        <v>5000000</v>
      </c>
      <c r="G1513" s="547">
        <f t="shared" si="46"/>
        <v>0</v>
      </c>
      <c r="H1513" s="547">
        <v>0</v>
      </c>
      <c r="I1513" s="547">
        <f t="shared" si="47"/>
        <v>5000000</v>
      </c>
      <c r="J1513" s="547"/>
      <c r="K1513" s="547"/>
      <c r="L1513" s="547"/>
      <c r="M1513" s="547"/>
      <c r="N1513" s="547"/>
      <c r="O1513" s="547"/>
      <c r="P1513" s="547"/>
      <c r="Q1513" s="547"/>
      <c r="R1513" s="547"/>
      <c r="S1513" s="547"/>
      <c r="T1513" s="547"/>
      <c r="U1513" s="547"/>
    </row>
    <row r="1514" spans="2:21" x14ac:dyDescent="0.2">
      <c r="B1514" s="374" t="s">
        <v>266</v>
      </c>
      <c r="C1514" s="376" t="s">
        <v>1058</v>
      </c>
      <c r="D1514" s="375" t="s">
        <v>138</v>
      </c>
      <c r="E1514" s="376" t="s">
        <v>1057</v>
      </c>
      <c r="F1514" s="548">
        <v>3000000</v>
      </c>
      <c r="G1514" s="547">
        <f t="shared" si="46"/>
        <v>0</v>
      </c>
      <c r="H1514" s="547">
        <v>0</v>
      </c>
      <c r="I1514" s="547">
        <f t="shared" si="47"/>
        <v>3000000</v>
      </c>
      <c r="J1514" s="547"/>
      <c r="K1514" s="547"/>
      <c r="L1514" s="547"/>
      <c r="M1514" s="547"/>
      <c r="N1514" s="547"/>
      <c r="O1514" s="547"/>
      <c r="P1514" s="547"/>
      <c r="Q1514" s="547"/>
      <c r="R1514" s="547"/>
      <c r="S1514" s="547"/>
      <c r="T1514" s="547"/>
      <c r="U1514" s="547"/>
    </row>
    <row r="1515" spans="2:21" x14ac:dyDescent="0.2">
      <c r="B1515" s="374" t="s">
        <v>266</v>
      </c>
      <c r="C1515" s="376" t="s">
        <v>1059</v>
      </c>
      <c r="D1515" s="375" t="s">
        <v>138</v>
      </c>
      <c r="E1515" s="376" t="s">
        <v>1057</v>
      </c>
      <c r="F1515" s="548">
        <v>52602000</v>
      </c>
      <c r="G1515" s="547">
        <f t="shared" si="46"/>
        <v>0</v>
      </c>
      <c r="H1515" s="547">
        <v>0</v>
      </c>
      <c r="I1515" s="547">
        <f t="shared" si="47"/>
        <v>52602000</v>
      </c>
      <c r="J1515" s="547"/>
      <c r="K1515" s="547"/>
      <c r="L1515" s="547"/>
      <c r="M1515" s="547"/>
      <c r="N1515" s="547"/>
      <c r="O1515" s="547"/>
      <c r="P1515" s="547"/>
      <c r="Q1515" s="547"/>
      <c r="R1515" s="547"/>
      <c r="S1515" s="547"/>
      <c r="T1515" s="547"/>
      <c r="U1515" s="547"/>
    </row>
    <row r="1516" spans="2:21" x14ac:dyDescent="0.2">
      <c r="B1516" s="374" t="s">
        <v>266</v>
      </c>
      <c r="C1516" s="376" t="s">
        <v>1060</v>
      </c>
      <c r="D1516" s="375" t="s">
        <v>138</v>
      </c>
      <c r="E1516" s="376" t="s">
        <v>1061</v>
      </c>
      <c r="F1516" s="548">
        <v>46630000</v>
      </c>
      <c r="G1516" s="547">
        <f t="shared" ref="G1516:G1579" si="48">IF(F1516&lt;1000,F1516,F1516*$BC$44)</f>
        <v>0</v>
      </c>
      <c r="H1516" s="547">
        <v>0</v>
      </c>
      <c r="I1516" s="547">
        <f t="shared" si="47"/>
        <v>46630000</v>
      </c>
      <c r="J1516" s="547"/>
      <c r="K1516" s="547"/>
      <c r="L1516" s="547"/>
      <c r="M1516" s="547"/>
      <c r="N1516" s="547"/>
      <c r="O1516" s="547"/>
      <c r="P1516" s="547"/>
      <c r="Q1516" s="547"/>
      <c r="R1516" s="547"/>
      <c r="S1516" s="547"/>
      <c r="T1516" s="547"/>
      <c r="U1516" s="547"/>
    </row>
    <row r="1517" spans="2:21" x14ac:dyDescent="0.2">
      <c r="B1517" s="374" t="s">
        <v>266</v>
      </c>
      <c r="C1517" s="376" t="s">
        <v>1062</v>
      </c>
      <c r="D1517" s="375" t="s">
        <v>138</v>
      </c>
      <c r="E1517" s="376" t="s">
        <v>270</v>
      </c>
      <c r="F1517" s="548">
        <v>1</v>
      </c>
      <c r="G1517" s="547">
        <f t="shared" si="48"/>
        <v>1</v>
      </c>
      <c r="H1517" s="547">
        <v>0</v>
      </c>
      <c r="I1517" s="547">
        <f t="shared" si="47"/>
        <v>1</v>
      </c>
      <c r="J1517" s="547"/>
      <c r="K1517" s="547"/>
      <c r="L1517" s="547"/>
      <c r="M1517" s="547"/>
      <c r="N1517" s="547"/>
      <c r="O1517" s="547"/>
      <c r="P1517" s="547"/>
      <c r="Q1517" s="547"/>
      <c r="R1517" s="547"/>
      <c r="S1517" s="547"/>
      <c r="T1517" s="547"/>
      <c r="U1517" s="547"/>
    </row>
    <row r="1518" spans="2:21" x14ac:dyDescent="0.2">
      <c r="B1518" s="374" t="s">
        <v>266</v>
      </c>
      <c r="C1518" s="376" t="s">
        <v>1063</v>
      </c>
      <c r="D1518" s="375" t="s">
        <v>138</v>
      </c>
      <c r="E1518" s="376" t="s">
        <v>252</v>
      </c>
      <c r="F1518" s="548">
        <v>1</v>
      </c>
      <c r="G1518" s="547">
        <f t="shared" si="48"/>
        <v>1</v>
      </c>
      <c r="H1518" s="547">
        <v>0</v>
      </c>
      <c r="I1518" s="547">
        <f t="shared" si="47"/>
        <v>1</v>
      </c>
      <c r="J1518" s="547"/>
      <c r="K1518" s="547"/>
      <c r="L1518" s="547"/>
      <c r="M1518" s="547"/>
      <c r="N1518" s="547"/>
      <c r="O1518" s="547"/>
      <c r="P1518" s="547"/>
      <c r="Q1518" s="547"/>
      <c r="R1518" s="547"/>
      <c r="S1518" s="547"/>
      <c r="T1518" s="547"/>
      <c r="U1518" s="547"/>
    </row>
    <row r="1519" spans="2:21" x14ac:dyDescent="0.2">
      <c r="B1519" s="374" t="s">
        <v>266</v>
      </c>
      <c r="C1519" s="376" t="s">
        <v>1064</v>
      </c>
      <c r="D1519" s="375" t="s">
        <v>138</v>
      </c>
      <c r="E1519" s="376" t="s">
        <v>252</v>
      </c>
      <c r="F1519" s="548">
        <v>2</v>
      </c>
      <c r="G1519" s="547">
        <f t="shared" si="48"/>
        <v>2</v>
      </c>
      <c r="H1519" s="547">
        <v>0</v>
      </c>
      <c r="I1519" s="547">
        <f t="shared" si="47"/>
        <v>2</v>
      </c>
      <c r="J1519" s="547"/>
      <c r="K1519" s="547"/>
      <c r="L1519" s="547"/>
      <c r="M1519" s="547"/>
      <c r="N1519" s="547"/>
      <c r="O1519" s="547"/>
      <c r="P1519" s="547"/>
      <c r="Q1519" s="547"/>
      <c r="R1519" s="547"/>
      <c r="S1519" s="547"/>
      <c r="T1519" s="547"/>
      <c r="U1519" s="547"/>
    </row>
    <row r="1520" spans="2:21" x14ac:dyDescent="0.2">
      <c r="B1520" s="374" t="s">
        <v>266</v>
      </c>
      <c r="C1520" s="376" t="s">
        <v>1065</v>
      </c>
      <c r="D1520" s="375" t="s">
        <v>138</v>
      </c>
      <c r="E1520" s="376" t="s">
        <v>252</v>
      </c>
      <c r="F1520" s="548">
        <v>2</v>
      </c>
      <c r="G1520" s="547">
        <f t="shared" si="48"/>
        <v>2</v>
      </c>
      <c r="H1520" s="547">
        <v>0</v>
      </c>
      <c r="I1520" s="547">
        <f t="shared" si="47"/>
        <v>2</v>
      </c>
      <c r="J1520" s="547"/>
      <c r="K1520" s="547"/>
      <c r="L1520" s="547"/>
      <c r="M1520" s="547"/>
      <c r="N1520" s="547"/>
      <c r="O1520" s="547"/>
      <c r="P1520" s="547"/>
      <c r="Q1520" s="547"/>
      <c r="R1520" s="547"/>
      <c r="S1520" s="547"/>
      <c r="T1520" s="547"/>
      <c r="U1520" s="547"/>
    </row>
    <row r="1521" spans="2:21" x14ac:dyDescent="0.2">
      <c r="B1521" s="374" t="s">
        <v>266</v>
      </c>
      <c r="C1521" s="376" t="s">
        <v>1066</v>
      </c>
      <c r="D1521" s="375" t="s">
        <v>138</v>
      </c>
      <c r="E1521" s="376" t="s">
        <v>252</v>
      </c>
      <c r="F1521" s="548">
        <v>19945591</v>
      </c>
      <c r="G1521" s="547">
        <f t="shared" si="48"/>
        <v>0</v>
      </c>
      <c r="H1521" s="547">
        <v>10000000</v>
      </c>
      <c r="I1521" s="547">
        <f t="shared" si="47"/>
        <v>9945591</v>
      </c>
      <c r="J1521" s="547"/>
      <c r="K1521" s="547"/>
      <c r="L1521" s="547"/>
      <c r="M1521" s="547"/>
      <c r="N1521" s="547"/>
      <c r="O1521" s="547"/>
      <c r="P1521" s="547"/>
      <c r="Q1521" s="547"/>
      <c r="R1521" s="547"/>
      <c r="S1521" s="547"/>
      <c r="T1521" s="547"/>
      <c r="U1521" s="547"/>
    </row>
    <row r="1522" spans="2:21" x14ac:dyDescent="0.2">
      <c r="B1522" s="374" t="s">
        <v>266</v>
      </c>
      <c r="C1522" s="376" t="s">
        <v>1067</v>
      </c>
      <c r="D1522" s="375" t="s">
        <v>138</v>
      </c>
      <c r="E1522" s="376" t="s">
        <v>252</v>
      </c>
      <c r="F1522" s="548">
        <v>1</v>
      </c>
      <c r="G1522" s="547">
        <f t="shared" si="48"/>
        <v>1</v>
      </c>
      <c r="H1522" s="547">
        <v>0</v>
      </c>
      <c r="I1522" s="547">
        <f t="shared" si="47"/>
        <v>1</v>
      </c>
      <c r="J1522" s="547"/>
      <c r="K1522" s="547"/>
      <c r="L1522" s="547"/>
      <c r="M1522" s="547"/>
      <c r="N1522" s="547"/>
      <c r="O1522" s="547"/>
      <c r="P1522" s="547"/>
      <c r="Q1522" s="547"/>
      <c r="R1522" s="547"/>
      <c r="S1522" s="547"/>
      <c r="T1522" s="547"/>
      <c r="U1522" s="547"/>
    </row>
    <row r="1523" spans="2:21" x14ac:dyDescent="0.2">
      <c r="B1523" s="374" t="s">
        <v>266</v>
      </c>
      <c r="C1523" s="376" t="s">
        <v>1068</v>
      </c>
      <c r="D1523" s="375" t="s">
        <v>138</v>
      </c>
      <c r="E1523" s="376" t="s">
        <v>252</v>
      </c>
      <c r="F1523" s="548">
        <v>554302</v>
      </c>
      <c r="G1523" s="547">
        <f t="shared" si="48"/>
        <v>0</v>
      </c>
      <c r="H1523" s="547">
        <v>0</v>
      </c>
      <c r="I1523" s="547">
        <f t="shared" si="47"/>
        <v>554302</v>
      </c>
      <c r="J1523" s="547"/>
      <c r="K1523" s="547"/>
      <c r="L1523" s="547"/>
      <c r="M1523" s="547"/>
      <c r="N1523" s="547"/>
      <c r="O1523" s="547"/>
      <c r="P1523" s="547"/>
      <c r="Q1523" s="547"/>
      <c r="R1523" s="547"/>
      <c r="S1523" s="547"/>
      <c r="T1523" s="547"/>
      <c r="U1523" s="547"/>
    </row>
    <row r="1524" spans="2:21" x14ac:dyDescent="0.2">
      <c r="B1524" s="374" t="s">
        <v>266</v>
      </c>
      <c r="C1524" s="376" t="s">
        <v>1069</v>
      </c>
      <c r="D1524" s="375" t="s">
        <v>138</v>
      </c>
      <c r="E1524" s="376" t="s">
        <v>1070</v>
      </c>
      <c r="F1524" s="548">
        <v>162600</v>
      </c>
      <c r="G1524" s="547">
        <f t="shared" si="48"/>
        <v>0</v>
      </c>
      <c r="H1524" s="547">
        <v>0</v>
      </c>
      <c r="I1524" s="547">
        <f t="shared" si="47"/>
        <v>162600</v>
      </c>
      <c r="J1524" s="547"/>
      <c r="K1524" s="547"/>
      <c r="L1524" s="547"/>
      <c r="M1524" s="547"/>
      <c r="N1524" s="547"/>
      <c r="O1524" s="547"/>
      <c r="P1524" s="547"/>
      <c r="Q1524" s="547"/>
      <c r="R1524" s="547"/>
      <c r="S1524" s="547"/>
      <c r="T1524" s="547"/>
      <c r="U1524" s="547"/>
    </row>
    <row r="1525" spans="2:21" x14ac:dyDescent="0.2">
      <c r="B1525" s="374" t="s">
        <v>266</v>
      </c>
      <c r="C1525" s="376" t="s">
        <v>1069</v>
      </c>
      <c r="D1525" s="375" t="s">
        <v>138</v>
      </c>
      <c r="E1525" s="376" t="s">
        <v>1070</v>
      </c>
      <c r="F1525" s="548">
        <v>122547</v>
      </c>
      <c r="G1525" s="547">
        <f t="shared" si="48"/>
        <v>0</v>
      </c>
      <c r="H1525" s="547">
        <v>0</v>
      </c>
      <c r="I1525" s="547">
        <f t="shared" si="47"/>
        <v>122547</v>
      </c>
      <c r="J1525" s="547"/>
      <c r="K1525" s="547"/>
      <c r="L1525" s="547"/>
      <c r="M1525" s="547"/>
      <c r="N1525" s="547"/>
      <c r="O1525" s="547"/>
      <c r="P1525" s="547"/>
      <c r="Q1525" s="547"/>
      <c r="R1525" s="547"/>
      <c r="S1525" s="547"/>
      <c r="T1525" s="547"/>
      <c r="U1525" s="547"/>
    </row>
    <row r="1526" spans="2:21" x14ac:dyDescent="0.2">
      <c r="B1526" s="374" t="s">
        <v>266</v>
      </c>
      <c r="C1526" s="376" t="s">
        <v>1069</v>
      </c>
      <c r="D1526" s="375" t="s">
        <v>138</v>
      </c>
      <c r="E1526" s="376" t="s">
        <v>1070</v>
      </c>
      <c r="F1526" s="548">
        <v>80432</v>
      </c>
      <c r="G1526" s="547">
        <f t="shared" si="48"/>
        <v>0</v>
      </c>
      <c r="H1526" s="547">
        <v>0</v>
      </c>
      <c r="I1526" s="547">
        <f t="shared" si="47"/>
        <v>80432</v>
      </c>
      <c r="J1526" s="547"/>
      <c r="K1526" s="547"/>
      <c r="L1526" s="547"/>
      <c r="M1526" s="547"/>
      <c r="N1526" s="547"/>
      <c r="O1526" s="547"/>
      <c r="P1526" s="547"/>
      <c r="Q1526" s="547"/>
      <c r="R1526" s="547"/>
      <c r="S1526" s="547"/>
      <c r="T1526" s="547"/>
      <c r="U1526" s="547"/>
    </row>
    <row r="1527" spans="2:21" x14ac:dyDescent="0.2">
      <c r="B1527" s="374" t="s">
        <v>266</v>
      </c>
      <c r="C1527" s="376" t="s">
        <v>1069</v>
      </c>
      <c r="D1527" s="375" t="s">
        <v>138</v>
      </c>
      <c r="E1527" s="376" t="s">
        <v>1070</v>
      </c>
      <c r="F1527" s="548">
        <v>79200</v>
      </c>
      <c r="G1527" s="547">
        <f t="shared" si="48"/>
        <v>0</v>
      </c>
      <c r="H1527" s="547">
        <v>0</v>
      </c>
      <c r="I1527" s="547">
        <f t="shared" si="47"/>
        <v>79200</v>
      </c>
      <c r="J1527" s="547"/>
      <c r="K1527" s="547"/>
      <c r="L1527" s="547"/>
      <c r="M1527" s="547"/>
      <c r="N1527" s="547"/>
      <c r="O1527" s="547"/>
      <c r="P1527" s="547"/>
      <c r="Q1527" s="547"/>
      <c r="R1527" s="547"/>
      <c r="S1527" s="547"/>
      <c r="T1527" s="547"/>
      <c r="U1527" s="547"/>
    </row>
    <row r="1528" spans="2:21" x14ac:dyDescent="0.2">
      <c r="B1528" s="374" t="s">
        <v>266</v>
      </c>
      <c r="C1528" s="376" t="s">
        <v>1069</v>
      </c>
      <c r="D1528" s="375" t="s">
        <v>138</v>
      </c>
      <c r="E1528" s="376" t="s">
        <v>1070</v>
      </c>
      <c r="F1528" s="548">
        <v>357840</v>
      </c>
      <c r="G1528" s="547">
        <f t="shared" si="48"/>
        <v>0</v>
      </c>
      <c r="H1528" s="547">
        <v>0</v>
      </c>
      <c r="I1528" s="547">
        <f t="shared" si="47"/>
        <v>357840</v>
      </c>
      <c r="J1528" s="547"/>
      <c r="K1528" s="547"/>
      <c r="L1528" s="547"/>
      <c r="M1528" s="547"/>
      <c r="N1528" s="547"/>
      <c r="O1528" s="547"/>
      <c r="P1528" s="547"/>
      <c r="Q1528" s="547"/>
      <c r="R1528" s="547"/>
      <c r="S1528" s="547"/>
      <c r="T1528" s="547"/>
      <c r="U1528" s="547"/>
    </row>
    <row r="1529" spans="2:21" x14ac:dyDescent="0.2">
      <c r="B1529" s="374" t="s">
        <v>266</v>
      </c>
      <c r="C1529" s="376" t="s">
        <v>1069</v>
      </c>
      <c r="D1529" s="375" t="s">
        <v>138</v>
      </c>
      <c r="E1529" s="376" t="s">
        <v>1070</v>
      </c>
      <c r="F1529" s="548">
        <v>61200</v>
      </c>
      <c r="G1529" s="547">
        <f t="shared" si="48"/>
        <v>0</v>
      </c>
      <c r="H1529" s="547">
        <v>0</v>
      </c>
      <c r="I1529" s="547">
        <f t="shared" si="47"/>
        <v>61200</v>
      </c>
      <c r="J1529" s="547"/>
      <c r="K1529" s="547"/>
      <c r="L1529" s="547"/>
      <c r="M1529" s="547"/>
      <c r="N1529" s="547"/>
      <c r="O1529" s="547"/>
      <c r="P1529" s="547"/>
      <c r="Q1529" s="547"/>
      <c r="R1529" s="547"/>
      <c r="S1529" s="547"/>
      <c r="T1529" s="547"/>
      <c r="U1529" s="547"/>
    </row>
    <row r="1530" spans="2:21" x14ac:dyDescent="0.2">
      <c r="B1530" s="374" t="s">
        <v>266</v>
      </c>
      <c r="C1530" s="376" t="s">
        <v>1069</v>
      </c>
      <c r="D1530" s="375" t="s">
        <v>138</v>
      </c>
      <c r="E1530" s="376" t="s">
        <v>1070</v>
      </c>
      <c r="F1530" s="548">
        <v>60396</v>
      </c>
      <c r="G1530" s="547">
        <f t="shared" si="48"/>
        <v>0</v>
      </c>
      <c r="H1530" s="547">
        <v>0</v>
      </c>
      <c r="I1530" s="547">
        <f t="shared" si="47"/>
        <v>60396</v>
      </c>
      <c r="J1530" s="547"/>
      <c r="K1530" s="547"/>
      <c r="L1530" s="547"/>
      <c r="M1530" s="547"/>
      <c r="N1530" s="547"/>
      <c r="O1530" s="547"/>
      <c r="P1530" s="547"/>
      <c r="Q1530" s="547"/>
      <c r="R1530" s="547"/>
      <c r="S1530" s="547"/>
      <c r="T1530" s="547"/>
      <c r="U1530" s="547"/>
    </row>
    <row r="1531" spans="2:21" x14ac:dyDescent="0.2">
      <c r="B1531" s="374" t="s">
        <v>266</v>
      </c>
      <c r="C1531" s="376" t="s">
        <v>1069</v>
      </c>
      <c r="D1531" s="375" t="s">
        <v>138</v>
      </c>
      <c r="E1531" s="376" t="s">
        <v>1070</v>
      </c>
      <c r="F1531" s="548">
        <v>172800</v>
      </c>
      <c r="G1531" s="547">
        <f t="shared" si="48"/>
        <v>0</v>
      </c>
      <c r="H1531" s="547">
        <v>0</v>
      </c>
      <c r="I1531" s="547">
        <f t="shared" si="47"/>
        <v>172800</v>
      </c>
      <c r="J1531" s="547"/>
      <c r="K1531" s="547"/>
      <c r="L1531" s="547"/>
      <c r="M1531" s="547"/>
      <c r="N1531" s="547"/>
      <c r="O1531" s="547"/>
      <c r="P1531" s="547"/>
      <c r="Q1531" s="547"/>
      <c r="R1531" s="547"/>
      <c r="S1531" s="547"/>
      <c r="T1531" s="547"/>
      <c r="U1531" s="547"/>
    </row>
    <row r="1532" spans="2:21" x14ac:dyDescent="0.2">
      <c r="B1532" s="374" t="s">
        <v>266</v>
      </c>
      <c r="C1532" s="376" t="s">
        <v>1069</v>
      </c>
      <c r="D1532" s="375" t="s">
        <v>138</v>
      </c>
      <c r="E1532" s="376" t="s">
        <v>1070</v>
      </c>
      <c r="F1532" s="548">
        <v>107880</v>
      </c>
      <c r="G1532" s="547">
        <f t="shared" si="48"/>
        <v>0</v>
      </c>
      <c r="H1532" s="547">
        <v>0</v>
      </c>
      <c r="I1532" s="547">
        <f t="shared" si="47"/>
        <v>107880</v>
      </c>
      <c r="J1532" s="547"/>
      <c r="K1532" s="547"/>
      <c r="L1532" s="547"/>
      <c r="M1532" s="547"/>
      <c r="N1532" s="547"/>
      <c r="O1532" s="547"/>
      <c r="P1532" s="547"/>
      <c r="Q1532" s="547"/>
      <c r="R1532" s="547"/>
      <c r="S1532" s="547"/>
      <c r="T1532" s="547"/>
      <c r="U1532" s="547"/>
    </row>
    <row r="1533" spans="2:21" x14ac:dyDescent="0.2">
      <c r="B1533" s="374" t="s">
        <v>266</v>
      </c>
      <c r="C1533" s="376" t="s">
        <v>1069</v>
      </c>
      <c r="D1533" s="375" t="s">
        <v>138</v>
      </c>
      <c r="E1533" s="376" t="s">
        <v>1070</v>
      </c>
      <c r="F1533" s="548">
        <v>108000</v>
      </c>
      <c r="G1533" s="547">
        <f t="shared" si="48"/>
        <v>0</v>
      </c>
      <c r="H1533" s="547">
        <v>0</v>
      </c>
      <c r="I1533" s="547">
        <f t="shared" si="47"/>
        <v>108000</v>
      </c>
      <c r="J1533" s="547"/>
      <c r="K1533" s="547"/>
      <c r="L1533" s="547"/>
      <c r="M1533" s="547"/>
      <c r="N1533" s="547"/>
      <c r="O1533" s="547"/>
      <c r="P1533" s="547"/>
      <c r="Q1533" s="547"/>
      <c r="R1533" s="547"/>
      <c r="S1533" s="547"/>
      <c r="T1533" s="547"/>
      <c r="U1533" s="547"/>
    </row>
    <row r="1534" spans="2:21" x14ac:dyDescent="0.2">
      <c r="B1534" s="374" t="s">
        <v>266</v>
      </c>
      <c r="C1534" s="376" t="s">
        <v>1069</v>
      </c>
      <c r="D1534" s="375" t="s">
        <v>138</v>
      </c>
      <c r="E1534" s="376" t="s">
        <v>1070</v>
      </c>
      <c r="F1534" s="548">
        <v>80400</v>
      </c>
      <c r="G1534" s="547">
        <f t="shared" si="48"/>
        <v>0</v>
      </c>
      <c r="H1534" s="547">
        <v>0</v>
      </c>
      <c r="I1534" s="547">
        <f t="shared" si="47"/>
        <v>80400</v>
      </c>
      <c r="J1534" s="547"/>
      <c r="K1534" s="547"/>
      <c r="L1534" s="547"/>
      <c r="M1534" s="547"/>
      <c r="N1534" s="547"/>
      <c r="O1534" s="547"/>
      <c r="P1534" s="547"/>
      <c r="Q1534" s="547"/>
      <c r="R1534" s="547"/>
      <c r="S1534" s="547"/>
      <c r="T1534" s="547"/>
      <c r="U1534" s="547"/>
    </row>
    <row r="1535" spans="2:21" x14ac:dyDescent="0.2">
      <c r="B1535" s="374" t="s">
        <v>266</v>
      </c>
      <c r="C1535" s="376" t="s">
        <v>1069</v>
      </c>
      <c r="D1535" s="375" t="s">
        <v>138</v>
      </c>
      <c r="E1535" s="376" t="s">
        <v>1070</v>
      </c>
      <c r="F1535" s="548">
        <v>89760</v>
      </c>
      <c r="G1535" s="547">
        <f t="shared" si="48"/>
        <v>0</v>
      </c>
      <c r="H1535" s="547">
        <v>0</v>
      </c>
      <c r="I1535" s="547">
        <f t="shared" si="47"/>
        <v>89760</v>
      </c>
      <c r="J1535" s="547"/>
      <c r="K1535" s="547"/>
      <c r="L1535" s="547"/>
      <c r="M1535" s="547"/>
      <c r="N1535" s="547"/>
      <c r="O1535" s="547"/>
      <c r="P1535" s="547"/>
      <c r="Q1535" s="547"/>
      <c r="R1535" s="547"/>
      <c r="S1535" s="547"/>
      <c r="T1535" s="547"/>
      <c r="U1535" s="547"/>
    </row>
    <row r="1536" spans="2:21" x14ac:dyDescent="0.2">
      <c r="B1536" s="374" t="s">
        <v>266</v>
      </c>
      <c r="C1536" s="376" t="s">
        <v>1069</v>
      </c>
      <c r="D1536" s="375" t="s">
        <v>138</v>
      </c>
      <c r="E1536" s="376" t="s">
        <v>1070</v>
      </c>
      <c r="F1536" s="548">
        <v>117600</v>
      </c>
      <c r="G1536" s="547">
        <f t="shared" si="48"/>
        <v>0</v>
      </c>
      <c r="H1536" s="547">
        <v>0</v>
      </c>
      <c r="I1536" s="547">
        <f t="shared" si="47"/>
        <v>117600</v>
      </c>
      <c r="J1536" s="547"/>
      <c r="K1536" s="547"/>
      <c r="L1536" s="547"/>
      <c r="M1536" s="547"/>
      <c r="N1536" s="547"/>
      <c r="O1536" s="547"/>
      <c r="P1536" s="547"/>
      <c r="Q1536" s="547"/>
      <c r="R1536" s="547"/>
      <c r="S1536" s="547"/>
      <c r="T1536" s="547"/>
      <c r="U1536" s="547"/>
    </row>
    <row r="1537" spans="2:21" x14ac:dyDescent="0.2">
      <c r="B1537" s="374" t="s">
        <v>266</v>
      </c>
      <c r="C1537" s="376" t="s">
        <v>1069</v>
      </c>
      <c r="D1537" s="375" t="s">
        <v>138</v>
      </c>
      <c r="E1537" s="376" t="s">
        <v>1070</v>
      </c>
      <c r="F1537" s="548">
        <v>117600</v>
      </c>
      <c r="G1537" s="547">
        <f t="shared" si="48"/>
        <v>0</v>
      </c>
      <c r="H1537" s="547">
        <v>0</v>
      </c>
      <c r="I1537" s="547">
        <f t="shared" si="47"/>
        <v>117600</v>
      </c>
      <c r="J1537" s="547"/>
      <c r="K1537" s="547"/>
      <c r="L1537" s="547"/>
      <c r="M1537" s="547"/>
      <c r="N1537" s="547"/>
      <c r="O1537" s="547"/>
      <c r="P1537" s="547"/>
      <c r="Q1537" s="547"/>
      <c r="R1537" s="547"/>
      <c r="S1537" s="547"/>
      <c r="T1537" s="547"/>
      <c r="U1537" s="547"/>
    </row>
    <row r="1538" spans="2:21" x14ac:dyDescent="0.2">
      <c r="B1538" s="374" t="s">
        <v>266</v>
      </c>
      <c r="C1538" s="376" t="s">
        <v>1069</v>
      </c>
      <c r="D1538" s="375" t="s">
        <v>138</v>
      </c>
      <c r="E1538" s="376" t="s">
        <v>1070</v>
      </c>
      <c r="F1538" s="548">
        <v>261540</v>
      </c>
      <c r="G1538" s="547">
        <f t="shared" si="48"/>
        <v>0</v>
      </c>
      <c r="H1538" s="547">
        <v>0</v>
      </c>
      <c r="I1538" s="547">
        <f t="shared" si="47"/>
        <v>261540</v>
      </c>
      <c r="J1538" s="547"/>
      <c r="K1538" s="547"/>
      <c r="L1538" s="547"/>
      <c r="M1538" s="547"/>
      <c r="N1538" s="547"/>
      <c r="O1538" s="547"/>
      <c r="P1538" s="547"/>
      <c r="Q1538" s="547"/>
      <c r="R1538" s="547"/>
      <c r="S1538" s="547"/>
      <c r="T1538" s="547"/>
      <c r="U1538" s="547"/>
    </row>
    <row r="1539" spans="2:21" x14ac:dyDescent="0.2">
      <c r="B1539" s="374" t="s">
        <v>266</v>
      </c>
      <c r="C1539" s="376" t="s">
        <v>1069</v>
      </c>
      <c r="D1539" s="375" t="s">
        <v>138</v>
      </c>
      <c r="E1539" s="376" t="s">
        <v>1070</v>
      </c>
      <c r="F1539" s="548">
        <v>90000</v>
      </c>
      <c r="G1539" s="547">
        <f t="shared" si="48"/>
        <v>0</v>
      </c>
      <c r="H1539" s="547">
        <v>0</v>
      </c>
      <c r="I1539" s="547">
        <f t="shared" si="47"/>
        <v>90000</v>
      </c>
      <c r="J1539" s="547"/>
      <c r="K1539" s="547"/>
      <c r="L1539" s="547"/>
      <c r="M1539" s="547"/>
      <c r="N1539" s="547"/>
      <c r="O1539" s="547"/>
      <c r="P1539" s="547"/>
      <c r="Q1539" s="547"/>
      <c r="R1539" s="547"/>
      <c r="S1539" s="547"/>
      <c r="T1539" s="547"/>
      <c r="U1539" s="547"/>
    </row>
    <row r="1540" spans="2:21" x14ac:dyDescent="0.2">
      <c r="B1540" s="374" t="s">
        <v>266</v>
      </c>
      <c r="C1540" s="376" t="s">
        <v>1069</v>
      </c>
      <c r="D1540" s="375" t="s">
        <v>138</v>
      </c>
      <c r="E1540" s="376" t="s">
        <v>1070</v>
      </c>
      <c r="F1540" s="548">
        <v>104836</v>
      </c>
      <c r="G1540" s="547">
        <f t="shared" si="48"/>
        <v>0</v>
      </c>
      <c r="H1540" s="547">
        <v>0</v>
      </c>
      <c r="I1540" s="547">
        <f t="shared" si="47"/>
        <v>104836</v>
      </c>
      <c r="J1540" s="547"/>
      <c r="K1540" s="547"/>
      <c r="L1540" s="547"/>
      <c r="M1540" s="547"/>
      <c r="N1540" s="547"/>
      <c r="O1540" s="547"/>
      <c r="P1540" s="547"/>
      <c r="Q1540" s="547"/>
      <c r="R1540" s="547"/>
      <c r="S1540" s="547"/>
      <c r="T1540" s="547"/>
      <c r="U1540" s="547"/>
    </row>
    <row r="1541" spans="2:21" x14ac:dyDescent="0.2">
      <c r="B1541" s="374" t="s">
        <v>266</v>
      </c>
      <c r="C1541" s="376" t="s">
        <v>1069</v>
      </c>
      <c r="D1541" s="375" t="s">
        <v>138</v>
      </c>
      <c r="E1541" s="376" t="s">
        <v>1070</v>
      </c>
      <c r="F1541" s="548">
        <v>90600</v>
      </c>
      <c r="G1541" s="547">
        <f t="shared" si="48"/>
        <v>0</v>
      </c>
      <c r="H1541" s="547">
        <v>0</v>
      </c>
      <c r="I1541" s="547">
        <f t="shared" si="47"/>
        <v>90600</v>
      </c>
      <c r="J1541" s="547"/>
      <c r="K1541" s="547"/>
      <c r="L1541" s="547"/>
      <c r="M1541" s="547"/>
      <c r="N1541" s="547"/>
      <c r="O1541" s="547"/>
      <c r="P1541" s="547"/>
      <c r="Q1541" s="547"/>
      <c r="R1541" s="547"/>
      <c r="S1541" s="547"/>
      <c r="T1541" s="547"/>
      <c r="U1541" s="547"/>
    </row>
    <row r="1542" spans="2:21" x14ac:dyDescent="0.2">
      <c r="B1542" s="374" t="s">
        <v>266</v>
      </c>
      <c r="C1542" s="376" t="s">
        <v>1069</v>
      </c>
      <c r="D1542" s="375" t="s">
        <v>138</v>
      </c>
      <c r="E1542" s="376" t="s">
        <v>1070</v>
      </c>
      <c r="F1542" s="548">
        <v>268981</v>
      </c>
      <c r="G1542" s="547">
        <f t="shared" si="48"/>
        <v>0</v>
      </c>
      <c r="H1542" s="547">
        <v>0</v>
      </c>
      <c r="I1542" s="547">
        <f t="shared" si="47"/>
        <v>268981</v>
      </c>
      <c r="J1542" s="547"/>
      <c r="K1542" s="547"/>
      <c r="L1542" s="547"/>
      <c r="M1542" s="547"/>
      <c r="N1542" s="547"/>
      <c r="O1542" s="547"/>
      <c r="P1542" s="547"/>
      <c r="Q1542" s="547"/>
      <c r="R1542" s="547"/>
      <c r="S1542" s="547"/>
      <c r="T1542" s="547"/>
      <c r="U1542" s="547"/>
    </row>
    <row r="1543" spans="2:21" x14ac:dyDescent="0.2">
      <c r="B1543" s="374" t="s">
        <v>266</v>
      </c>
      <c r="C1543" s="376" t="s">
        <v>1069</v>
      </c>
      <c r="D1543" s="375" t="s">
        <v>138</v>
      </c>
      <c r="E1543" s="376" t="s">
        <v>1070</v>
      </c>
      <c r="F1543" s="548">
        <v>360000</v>
      </c>
      <c r="G1543" s="547">
        <f t="shared" si="48"/>
        <v>0</v>
      </c>
      <c r="H1543" s="547">
        <v>0</v>
      </c>
      <c r="I1543" s="547">
        <f t="shared" si="47"/>
        <v>360000</v>
      </c>
      <c r="J1543" s="547"/>
      <c r="K1543" s="547"/>
      <c r="L1543" s="547"/>
      <c r="M1543" s="547"/>
      <c r="N1543" s="547"/>
      <c r="O1543" s="547"/>
      <c r="P1543" s="547"/>
      <c r="Q1543" s="547"/>
      <c r="R1543" s="547"/>
      <c r="S1543" s="547"/>
      <c r="T1543" s="547"/>
      <c r="U1543" s="547"/>
    </row>
    <row r="1544" spans="2:21" x14ac:dyDescent="0.2">
      <c r="B1544" s="374" t="s">
        <v>266</v>
      </c>
      <c r="C1544" s="376" t="s">
        <v>1069</v>
      </c>
      <c r="D1544" s="375" t="s">
        <v>138</v>
      </c>
      <c r="E1544" s="376" t="s">
        <v>1070</v>
      </c>
      <c r="F1544" s="548">
        <v>180624</v>
      </c>
      <c r="G1544" s="547">
        <f t="shared" si="48"/>
        <v>0</v>
      </c>
      <c r="H1544" s="547">
        <v>0</v>
      </c>
      <c r="I1544" s="547">
        <f t="shared" si="47"/>
        <v>180624</v>
      </c>
      <c r="J1544" s="547"/>
      <c r="K1544" s="547"/>
      <c r="L1544" s="547"/>
      <c r="M1544" s="547"/>
      <c r="N1544" s="547"/>
      <c r="O1544" s="547"/>
      <c r="P1544" s="547"/>
      <c r="Q1544" s="547"/>
      <c r="R1544" s="547"/>
      <c r="S1544" s="547"/>
      <c r="T1544" s="547"/>
      <c r="U1544" s="547"/>
    </row>
    <row r="1545" spans="2:21" x14ac:dyDescent="0.2">
      <c r="B1545" s="374" t="s">
        <v>266</v>
      </c>
      <c r="C1545" s="376" t="s">
        <v>1069</v>
      </c>
      <c r="D1545" s="375" t="s">
        <v>138</v>
      </c>
      <c r="E1545" s="376" t="s">
        <v>1070</v>
      </c>
      <c r="F1545" s="548">
        <v>240000</v>
      </c>
      <c r="G1545" s="547">
        <f t="shared" si="48"/>
        <v>0</v>
      </c>
      <c r="H1545" s="547">
        <v>0</v>
      </c>
      <c r="I1545" s="547">
        <f t="shared" si="47"/>
        <v>240000</v>
      </c>
      <c r="J1545" s="547"/>
      <c r="K1545" s="547"/>
      <c r="L1545" s="547"/>
      <c r="M1545" s="547"/>
      <c r="N1545" s="547"/>
      <c r="O1545" s="547"/>
      <c r="P1545" s="547"/>
      <c r="Q1545" s="547"/>
      <c r="R1545" s="547"/>
      <c r="S1545" s="547"/>
      <c r="T1545" s="547"/>
      <c r="U1545" s="547"/>
    </row>
    <row r="1546" spans="2:21" x14ac:dyDescent="0.2">
      <c r="B1546" s="374" t="s">
        <v>266</v>
      </c>
      <c r="C1546" s="376" t="s">
        <v>1069</v>
      </c>
      <c r="D1546" s="375" t="s">
        <v>138</v>
      </c>
      <c r="E1546" s="376" t="s">
        <v>1070</v>
      </c>
      <c r="F1546" s="548">
        <v>73080</v>
      </c>
      <c r="G1546" s="547">
        <f t="shared" si="48"/>
        <v>0</v>
      </c>
      <c r="H1546" s="547">
        <v>0</v>
      </c>
      <c r="I1546" s="547">
        <f t="shared" si="47"/>
        <v>73080</v>
      </c>
      <c r="J1546" s="547"/>
      <c r="K1546" s="547"/>
      <c r="L1546" s="547"/>
      <c r="M1546" s="547"/>
      <c r="N1546" s="547"/>
      <c r="O1546" s="547"/>
      <c r="P1546" s="547"/>
      <c r="Q1546" s="547"/>
      <c r="R1546" s="547"/>
      <c r="S1546" s="547"/>
      <c r="T1546" s="547"/>
      <c r="U1546" s="547"/>
    </row>
    <row r="1547" spans="2:21" x14ac:dyDescent="0.2">
      <c r="B1547" s="374" t="s">
        <v>266</v>
      </c>
      <c r="C1547" s="376" t="s">
        <v>1069</v>
      </c>
      <c r="D1547" s="375" t="s">
        <v>138</v>
      </c>
      <c r="E1547" s="376" t="s">
        <v>1070</v>
      </c>
      <c r="F1547" s="548">
        <v>82440</v>
      </c>
      <c r="G1547" s="547">
        <f t="shared" si="48"/>
        <v>0</v>
      </c>
      <c r="H1547" s="547">
        <v>0</v>
      </c>
      <c r="I1547" s="547">
        <f t="shared" si="47"/>
        <v>82440</v>
      </c>
      <c r="J1547" s="547"/>
      <c r="K1547" s="547"/>
      <c r="L1547" s="547"/>
      <c r="M1547" s="547"/>
      <c r="N1547" s="547"/>
      <c r="O1547" s="547"/>
      <c r="P1547" s="547"/>
      <c r="Q1547" s="547"/>
      <c r="R1547" s="547"/>
      <c r="S1547" s="547"/>
      <c r="T1547" s="547"/>
      <c r="U1547" s="547"/>
    </row>
    <row r="1548" spans="2:21" x14ac:dyDescent="0.2">
      <c r="B1548" s="374" t="s">
        <v>266</v>
      </c>
      <c r="C1548" s="376" t="s">
        <v>1069</v>
      </c>
      <c r="D1548" s="375" t="s">
        <v>138</v>
      </c>
      <c r="E1548" s="376" t="s">
        <v>1070</v>
      </c>
      <c r="F1548" s="548">
        <v>324000</v>
      </c>
      <c r="G1548" s="547">
        <f t="shared" si="48"/>
        <v>0</v>
      </c>
      <c r="H1548" s="547">
        <v>0</v>
      </c>
      <c r="I1548" s="547">
        <f t="shared" si="47"/>
        <v>324000</v>
      </c>
      <c r="J1548" s="547"/>
      <c r="K1548" s="547"/>
      <c r="L1548" s="547"/>
      <c r="M1548" s="547"/>
      <c r="N1548" s="547"/>
      <c r="O1548" s="547"/>
      <c r="P1548" s="547"/>
      <c r="Q1548" s="547"/>
      <c r="R1548" s="547"/>
      <c r="S1548" s="547"/>
      <c r="T1548" s="547"/>
      <c r="U1548" s="547"/>
    </row>
    <row r="1549" spans="2:21" x14ac:dyDescent="0.2">
      <c r="B1549" s="374" t="s">
        <v>266</v>
      </c>
      <c r="C1549" s="376" t="s">
        <v>1069</v>
      </c>
      <c r="D1549" s="375" t="s">
        <v>138</v>
      </c>
      <c r="E1549" s="376" t="s">
        <v>1070</v>
      </c>
      <c r="F1549" s="548">
        <v>324000</v>
      </c>
      <c r="G1549" s="547">
        <f t="shared" si="48"/>
        <v>0</v>
      </c>
      <c r="H1549" s="547">
        <v>0</v>
      </c>
      <c r="I1549" s="547">
        <f t="shared" si="47"/>
        <v>324000</v>
      </c>
      <c r="J1549" s="547"/>
      <c r="K1549" s="547"/>
      <c r="L1549" s="547"/>
      <c r="M1549" s="547"/>
      <c r="N1549" s="547"/>
      <c r="O1549" s="547"/>
      <c r="P1549" s="547"/>
      <c r="Q1549" s="547"/>
      <c r="R1549" s="547"/>
      <c r="S1549" s="547"/>
      <c r="T1549" s="547"/>
      <c r="U1549" s="547"/>
    </row>
    <row r="1550" spans="2:21" x14ac:dyDescent="0.2">
      <c r="B1550" s="374" t="s">
        <v>266</v>
      </c>
      <c r="C1550" s="376" t="s">
        <v>1069</v>
      </c>
      <c r="D1550" s="375" t="s">
        <v>138</v>
      </c>
      <c r="E1550" s="376" t="s">
        <v>1070</v>
      </c>
      <c r="F1550" s="548">
        <v>222000</v>
      </c>
      <c r="G1550" s="547">
        <f t="shared" si="48"/>
        <v>0</v>
      </c>
      <c r="H1550" s="547">
        <v>0</v>
      </c>
      <c r="I1550" s="547">
        <f t="shared" si="47"/>
        <v>222000</v>
      </c>
      <c r="J1550" s="547"/>
      <c r="K1550" s="547"/>
      <c r="L1550" s="547"/>
      <c r="M1550" s="547"/>
      <c r="N1550" s="547"/>
      <c r="O1550" s="547"/>
      <c r="P1550" s="547"/>
      <c r="Q1550" s="547"/>
      <c r="R1550" s="547"/>
      <c r="S1550" s="547"/>
      <c r="T1550" s="547"/>
      <c r="U1550" s="547"/>
    </row>
    <row r="1551" spans="2:21" x14ac:dyDescent="0.2">
      <c r="B1551" s="374" t="s">
        <v>266</v>
      </c>
      <c r="C1551" s="376" t="s">
        <v>1069</v>
      </c>
      <c r="D1551" s="375" t="s">
        <v>138</v>
      </c>
      <c r="E1551" s="376" t="s">
        <v>1070</v>
      </c>
      <c r="F1551" s="548">
        <v>55200</v>
      </c>
      <c r="G1551" s="547">
        <f t="shared" si="48"/>
        <v>0</v>
      </c>
      <c r="H1551" s="547">
        <v>0</v>
      </c>
      <c r="I1551" s="547">
        <f t="shared" ref="I1551:I1614" si="49">F1551-H1551</f>
        <v>55200</v>
      </c>
      <c r="J1551" s="547"/>
      <c r="K1551" s="547"/>
      <c r="L1551" s="547"/>
      <c r="M1551" s="547"/>
      <c r="N1551" s="547"/>
      <c r="O1551" s="547"/>
      <c r="P1551" s="547"/>
      <c r="Q1551" s="547"/>
      <c r="R1551" s="547"/>
      <c r="S1551" s="547"/>
      <c r="T1551" s="547"/>
      <c r="U1551" s="547"/>
    </row>
    <row r="1552" spans="2:21" x14ac:dyDescent="0.2">
      <c r="B1552" s="374" t="s">
        <v>266</v>
      </c>
      <c r="C1552" s="376" t="s">
        <v>1069</v>
      </c>
      <c r="D1552" s="375" t="s">
        <v>138</v>
      </c>
      <c r="E1552" s="376" t="s">
        <v>1070</v>
      </c>
      <c r="F1552" s="548">
        <v>140487</v>
      </c>
      <c r="G1552" s="547">
        <f t="shared" si="48"/>
        <v>0</v>
      </c>
      <c r="H1552" s="547">
        <v>0</v>
      </c>
      <c r="I1552" s="547">
        <f t="shared" si="49"/>
        <v>140487</v>
      </c>
      <c r="J1552" s="547"/>
      <c r="K1552" s="547"/>
      <c r="L1552" s="547"/>
      <c r="M1552" s="547"/>
      <c r="N1552" s="547"/>
      <c r="O1552" s="547"/>
      <c r="P1552" s="547"/>
      <c r="Q1552" s="547"/>
      <c r="R1552" s="547"/>
      <c r="S1552" s="547"/>
      <c r="T1552" s="547"/>
      <c r="U1552" s="547"/>
    </row>
    <row r="1553" spans="2:21" x14ac:dyDescent="0.2">
      <c r="B1553" s="374" t="s">
        <v>266</v>
      </c>
      <c r="C1553" s="376" t="s">
        <v>1069</v>
      </c>
      <c r="D1553" s="375" t="s">
        <v>138</v>
      </c>
      <c r="E1553" s="376" t="s">
        <v>1070</v>
      </c>
      <c r="F1553" s="548">
        <v>129600</v>
      </c>
      <c r="G1553" s="547">
        <f t="shared" si="48"/>
        <v>0</v>
      </c>
      <c r="H1553" s="547">
        <v>0</v>
      </c>
      <c r="I1553" s="547">
        <f t="shared" si="49"/>
        <v>129600</v>
      </c>
      <c r="J1553" s="547"/>
      <c r="K1553" s="547"/>
      <c r="L1553" s="547"/>
      <c r="M1553" s="547"/>
      <c r="N1553" s="547"/>
      <c r="O1553" s="547"/>
      <c r="P1553" s="547"/>
      <c r="Q1553" s="547"/>
      <c r="R1553" s="547"/>
      <c r="S1553" s="547"/>
      <c r="T1553" s="547"/>
      <c r="U1553" s="547"/>
    </row>
    <row r="1554" spans="2:21" x14ac:dyDescent="0.2">
      <c r="B1554" s="374" t="s">
        <v>266</v>
      </c>
      <c r="C1554" s="376" t="s">
        <v>1069</v>
      </c>
      <c r="D1554" s="375" t="s">
        <v>138</v>
      </c>
      <c r="E1554" s="376" t="s">
        <v>1070</v>
      </c>
      <c r="F1554" s="548">
        <v>60396</v>
      </c>
      <c r="G1554" s="547">
        <f t="shared" si="48"/>
        <v>0</v>
      </c>
      <c r="H1554" s="547">
        <v>0</v>
      </c>
      <c r="I1554" s="547">
        <f t="shared" si="49"/>
        <v>60396</v>
      </c>
      <c r="J1554" s="547"/>
      <c r="K1554" s="547"/>
      <c r="L1554" s="547"/>
      <c r="M1554" s="547"/>
      <c r="N1554" s="547"/>
      <c r="O1554" s="547"/>
      <c r="P1554" s="547"/>
      <c r="Q1554" s="547"/>
      <c r="R1554" s="547"/>
      <c r="S1554" s="547"/>
      <c r="T1554" s="547"/>
      <c r="U1554" s="547"/>
    </row>
    <row r="1555" spans="2:21" x14ac:dyDescent="0.2">
      <c r="B1555" s="374" t="s">
        <v>266</v>
      </c>
      <c r="C1555" s="376" t="s">
        <v>1069</v>
      </c>
      <c r="D1555" s="375" t="s">
        <v>138</v>
      </c>
      <c r="E1555" s="376" t="s">
        <v>1070</v>
      </c>
      <c r="F1555" s="548">
        <v>1</v>
      </c>
      <c r="G1555" s="547">
        <f t="shared" si="48"/>
        <v>1</v>
      </c>
      <c r="H1555" s="547">
        <v>0</v>
      </c>
      <c r="I1555" s="547">
        <f t="shared" si="49"/>
        <v>1</v>
      </c>
      <c r="J1555" s="547"/>
      <c r="K1555" s="547"/>
      <c r="L1555" s="547"/>
      <c r="M1555" s="547"/>
      <c r="N1555" s="547"/>
      <c r="O1555" s="547"/>
      <c r="P1555" s="547"/>
      <c r="Q1555" s="547"/>
      <c r="R1555" s="547"/>
      <c r="S1555" s="547"/>
      <c r="T1555" s="547"/>
      <c r="U1555" s="547"/>
    </row>
    <row r="1556" spans="2:21" x14ac:dyDescent="0.2">
      <c r="B1556" s="374" t="s">
        <v>266</v>
      </c>
      <c r="C1556" s="376" t="s">
        <v>1069</v>
      </c>
      <c r="D1556" s="375" t="s">
        <v>138</v>
      </c>
      <c r="E1556" s="376" t="s">
        <v>1070</v>
      </c>
      <c r="F1556" s="548">
        <v>37200</v>
      </c>
      <c r="G1556" s="547">
        <f t="shared" si="48"/>
        <v>0</v>
      </c>
      <c r="H1556" s="547">
        <v>0</v>
      </c>
      <c r="I1556" s="547">
        <f t="shared" si="49"/>
        <v>37200</v>
      </c>
      <c r="J1556" s="547"/>
      <c r="K1556" s="547"/>
      <c r="L1556" s="547"/>
      <c r="M1556" s="547"/>
      <c r="N1556" s="547"/>
      <c r="O1556" s="547"/>
      <c r="P1556" s="547"/>
      <c r="Q1556" s="547"/>
      <c r="R1556" s="547"/>
      <c r="S1556" s="547"/>
      <c r="T1556" s="547"/>
      <c r="U1556" s="547"/>
    </row>
    <row r="1557" spans="2:21" x14ac:dyDescent="0.2">
      <c r="B1557" s="374" t="s">
        <v>266</v>
      </c>
      <c r="C1557" s="376" t="s">
        <v>1069</v>
      </c>
      <c r="D1557" s="375" t="s">
        <v>138</v>
      </c>
      <c r="E1557" s="376" t="s">
        <v>1070</v>
      </c>
      <c r="F1557" s="548">
        <v>1</v>
      </c>
      <c r="G1557" s="547">
        <f t="shared" si="48"/>
        <v>1</v>
      </c>
      <c r="H1557" s="547">
        <v>0</v>
      </c>
      <c r="I1557" s="547">
        <f t="shared" si="49"/>
        <v>1</v>
      </c>
      <c r="J1557" s="547"/>
      <c r="K1557" s="547"/>
      <c r="L1557" s="547"/>
      <c r="M1557" s="547"/>
      <c r="N1557" s="547"/>
      <c r="O1557" s="547"/>
      <c r="P1557" s="547"/>
      <c r="Q1557" s="547"/>
      <c r="R1557" s="547"/>
      <c r="S1557" s="547"/>
      <c r="T1557" s="547"/>
      <c r="U1557" s="547"/>
    </row>
    <row r="1558" spans="2:21" x14ac:dyDescent="0.2">
      <c r="B1558" s="374" t="s">
        <v>266</v>
      </c>
      <c r="C1558" s="376" t="s">
        <v>1069</v>
      </c>
      <c r="D1558" s="375" t="s">
        <v>138</v>
      </c>
      <c r="E1558" s="376" t="s">
        <v>1070</v>
      </c>
      <c r="F1558" s="548">
        <v>59766</v>
      </c>
      <c r="G1558" s="547">
        <f t="shared" si="48"/>
        <v>0</v>
      </c>
      <c r="H1558" s="547">
        <v>0</v>
      </c>
      <c r="I1558" s="547">
        <f t="shared" si="49"/>
        <v>59766</v>
      </c>
      <c r="J1558" s="547"/>
      <c r="K1558" s="547"/>
      <c r="L1558" s="547"/>
      <c r="M1558" s="547"/>
      <c r="N1558" s="547"/>
      <c r="O1558" s="547"/>
      <c r="P1558" s="547"/>
      <c r="Q1558" s="547"/>
      <c r="R1558" s="547"/>
      <c r="S1558" s="547"/>
      <c r="T1558" s="547"/>
      <c r="U1558" s="547"/>
    </row>
    <row r="1559" spans="2:21" x14ac:dyDescent="0.2">
      <c r="B1559" s="374" t="s">
        <v>266</v>
      </c>
      <c r="C1559" s="376" t="s">
        <v>1069</v>
      </c>
      <c r="D1559" s="375" t="s">
        <v>138</v>
      </c>
      <c r="E1559" s="376" t="s">
        <v>1070</v>
      </c>
      <c r="F1559" s="548">
        <v>1</v>
      </c>
      <c r="G1559" s="547">
        <f t="shared" si="48"/>
        <v>1</v>
      </c>
      <c r="H1559" s="547">
        <v>0</v>
      </c>
      <c r="I1559" s="547">
        <f t="shared" si="49"/>
        <v>1</v>
      </c>
      <c r="J1559" s="547"/>
      <c r="K1559" s="547"/>
      <c r="L1559" s="547"/>
      <c r="M1559" s="547"/>
      <c r="N1559" s="547"/>
      <c r="O1559" s="547"/>
      <c r="P1559" s="547"/>
      <c r="Q1559" s="547"/>
      <c r="R1559" s="547"/>
      <c r="S1559" s="547"/>
      <c r="T1559" s="547"/>
      <c r="U1559" s="547"/>
    </row>
    <row r="1560" spans="2:21" x14ac:dyDescent="0.2">
      <c r="B1560" s="374" t="s">
        <v>266</v>
      </c>
      <c r="C1560" s="376" t="s">
        <v>1069</v>
      </c>
      <c r="D1560" s="375" t="s">
        <v>138</v>
      </c>
      <c r="E1560" s="376" t="s">
        <v>1070</v>
      </c>
      <c r="F1560" s="548">
        <v>109332</v>
      </c>
      <c r="G1560" s="547">
        <f t="shared" si="48"/>
        <v>0</v>
      </c>
      <c r="H1560" s="547">
        <v>0</v>
      </c>
      <c r="I1560" s="547">
        <f t="shared" si="49"/>
        <v>109332</v>
      </c>
      <c r="J1560" s="547"/>
      <c r="K1560" s="547"/>
      <c r="L1560" s="547"/>
      <c r="M1560" s="547"/>
      <c r="N1560" s="547"/>
      <c r="O1560" s="547"/>
      <c r="P1560" s="547"/>
      <c r="Q1560" s="547"/>
      <c r="R1560" s="547"/>
      <c r="S1560" s="547"/>
      <c r="T1560" s="547"/>
      <c r="U1560" s="547"/>
    </row>
    <row r="1561" spans="2:21" x14ac:dyDescent="0.2">
      <c r="B1561" s="374" t="s">
        <v>266</v>
      </c>
      <c r="C1561" s="376" t="s">
        <v>1069</v>
      </c>
      <c r="D1561" s="375" t="s">
        <v>138</v>
      </c>
      <c r="E1561" s="376" t="s">
        <v>1070</v>
      </c>
      <c r="F1561" s="548">
        <v>176400</v>
      </c>
      <c r="G1561" s="547">
        <f t="shared" si="48"/>
        <v>0</v>
      </c>
      <c r="H1561" s="547">
        <v>0</v>
      </c>
      <c r="I1561" s="547">
        <f t="shared" si="49"/>
        <v>176400</v>
      </c>
      <c r="J1561" s="547"/>
      <c r="K1561" s="547"/>
      <c r="L1561" s="547"/>
      <c r="M1561" s="547"/>
      <c r="N1561" s="547"/>
      <c r="O1561" s="547"/>
      <c r="P1561" s="547"/>
      <c r="Q1561" s="547"/>
      <c r="R1561" s="547"/>
      <c r="S1561" s="547"/>
      <c r="T1561" s="547"/>
      <c r="U1561" s="547"/>
    </row>
    <row r="1562" spans="2:21" x14ac:dyDescent="0.2">
      <c r="B1562" s="374" t="s">
        <v>266</v>
      </c>
      <c r="C1562" s="376" t="s">
        <v>1069</v>
      </c>
      <c r="D1562" s="375" t="s">
        <v>138</v>
      </c>
      <c r="E1562" s="376" t="s">
        <v>1070</v>
      </c>
      <c r="F1562" s="548">
        <v>120960</v>
      </c>
      <c r="G1562" s="547">
        <f t="shared" si="48"/>
        <v>0</v>
      </c>
      <c r="H1562" s="547">
        <v>0</v>
      </c>
      <c r="I1562" s="547">
        <f t="shared" si="49"/>
        <v>120960</v>
      </c>
      <c r="J1562" s="547"/>
      <c r="K1562" s="547"/>
      <c r="L1562" s="547"/>
      <c r="M1562" s="547"/>
      <c r="N1562" s="547"/>
      <c r="O1562" s="547"/>
      <c r="P1562" s="547"/>
      <c r="Q1562" s="547"/>
      <c r="R1562" s="547"/>
      <c r="S1562" s="547"/>
      <c r="T1562" s="547"/>
      <c r="U1562" s="547"/>
    </row>
    <row r="1563" spans="2:21" x14ac:dyDescent="0.2">
      <c r="B1563" s="374" t="s">
        <v>266</v>
      </c>
      <c r="C1563" s="376" t="s">
        <v>1069</v>
      </c>
      <c r="D1563" s="375" t="s">
        <v>138</v>
      </c>
      <c r="E1563" s="376" t="s">
        <v>1070</v>
      </c>
      <c r="F1563" s="548">
        <v>148800</v>
      </c>
      <c r="G1563" s="547">
        <f t="shared" si="48"/>
        <v>0</v>
      </c>
      <c r="H1563" s="547">
        <v>0</v>
      </c>
      <c r="I1563" s="547">
        <f t="shared" si="49"/>
        <v>148800</v>
      </c>
      <c r="J1563" s="547"/>
      <c r="K1563" s="547"/>
      <c r="L1563" s="547"/>
      <c r="M1563" s="547"/>
      <c r="N1563" s="547"/>
      <c r="O1563" s="547"/>
      <c r="P1563" s="547"/>
      <c r="Q1563" s="547"/>
      <c r="R1563" s="547"/>
      <c r="S1563" s="547"/>
      <c r="T1563" s="547"/>
      <c r="U1563" s="547"/>
    </row>
    <row r="1564" spans="2:21" x14ac:dyDescent="0.2">
      <c r="B1564" s="374" t="s">
        <v>266</v>
      </c>
      <c r="C1564" s="376" t="s">
        <v>1069</v>
      </c>
      <c r="D1564" s="375" t="s">
        <v>138</v>
      </c>
      <c r="E1564" s="376" t="s">
        <v>1070</v>
      </c>
      <c r="F1564" s="548">
        <v>84000</v>
      </c>
      <c r="G1564" s="547">
        <f t="shared" si="48"/>
        <v>0</v>
      </c>
      <c r="H1564" s="547">
        <v>0</v>
      </c>
      <c r="I1564" s="547">
        <f t="shared" si="49"/>
        <v>84000</v>
      </c>
      <c r="J1564" s="547"/>
      <c r="K1564" s="547"/>
      <c r="L1564" s="547"/>
      <c r="M1564" s="547"/>
      <c r="N1564" s="547"/>
      <c r="O1564" s="547"/>
      <c r="P1564" s="547"/>
      <c r="Q1564" s="547"/>
      <c r="R1564" s="547"/>
      <c r="S1564" s="547"/>
      <c r="T1564" s="547"/>
      <c r="U1564" s="547"/>
    </row>
    <row r="1565" spans="2:21" x14ac:dyDescent="0.2">
      <c r="B1565" s="374" t="s">
        <v>266</v>
      </c>
      <c r="C1565" s="376" t="s">
        <v>1069</v>
      </c>
      <c r="D1565" s="375" t="s">
        <v>138</v>
      </c>
      <c r="E1565" s="376" t="s">
        <v>1070</v>
      </c>
      <c r="F1565" s="548">
        <v>57324</v>
      </c>
      <c r="G1565" s="547">
        <f t="shared" si="48"/>
        <v>0</v>
      </c>
      <c r="H1565" s="547">
        <v>0</v>
      </c>
      <c r="I1565" s="547">
        <f t="shared" si="49"/>
        <v>57324</v>
      </c>
      <c r="J1565" s="547"/>
      <c r="K1565" s="547"/>
      <c r="L1565" s="547"/>
      <c r="M1565" s="547"/>
      <c r="N1565" s="547"/>
      <c r="O1565" s="547"/>
      <c r="P1565" s="547"/>
      <c r="Q1565" s="547"/>
      <c r="R1565" s="547"/>
      <c r="S1565" s="547"/>
      <c r="T1565" s="547"/>
      <c r="U1565" s="547"/>
    </row>
    <row r="1566" spans="2:21" x14ac:dyDescent="0.2">
      <c r="B1566" s="374" t="s">
        <v>266</v>
      </c>
      <c r="C1566" s="376" t="s">
        <v>1069</v>
      </c>
      <c r="D1566" s="375" t="s">
        <v>138</v>
      </c>
      <c r="E1566" s="376" t="s">
        <v>1070</v>
      </c>
      <c r="F1566" s="548">
        <v>697200</v>
      </c>
      <c r="G1566" s="547">
        <f t="shared" si="48"/>
        <v>0</v>
      </c>
      <c r="H1566" s="547">
        <v>0</v>
      </c>
      <c r="I1566" s="547">
        <f t="shared" si="49"/>
        <v>697200</v>
      </c>
      <c r="J1566" s="547"/>
      <c r="K1566" s="547"/>
      <c r="L1566" s="547"/>
      <c r="M1566" s="547"/>
      <c r="N1566" s="547"/>
      <c r="O1566" s="547"/>
      <c r="P1566" s="547"/>
      <c r="Q1566" s="547"/>
      <c r="R1566" s="547"/>
      <c r="S1566" s="547"/>
      <c r="T1566" s="547"/>
      <c r="U1566" s="547"/>
    </row>
    <row r="1567" spans="2:21" x14ac:dyDescent="0.2">
      <c r="B1567" s="374" t="s">
        <v>266</v>
      </c>
      <c r="C1567" s="376" t="s">
        <v>1069</v>
      </c>
      <c r="D1567" s="375" t="s">
        <v>138</v>
      </c>
      <c r="E1567" s="376" t="s">
        <v>1070</v>
      </c>
      <c r="F1567" s="548">
        <v>420000</v>
      </c>
      <c r="G1567" s="547">
        <f t="shared" si="48"/>
        <v>0</v>
      </c>
      <c r="H1567" s="547">
        <v>0</v>
      </c>
      <c r="I1567" s="547">
        <f t="shared" si="49"/>
        <v>420000</v>
      </c>
      <c r="J1567" s="547"/>
      <c r="K1567" s="547"/>
      <c r="L1567" s="547"/>
      <c r="M1567" s="547"/>
      <c r="N1567" s="547"/>
      <c r="O1567" s="547"/>
      <c r="P1567" s="547"/>
      <c r="Q1567" s="547"/>
      <c r="R1567" s="547"/>
      <c r="S1567" s="547"/>
      <c r="T1567" s="547"/>
      <c r="U1567" s="547"/>
    </row>
    <row r="1568" spans="2:21" x14ac:dyDescent="0.2">
      <c r="B1568" s="374" t="s">
        <v>266</v>
      </c>
      <c r="C1568" s="376" t="s">
        <v>1069</v>
      </c>
      <c r="D1568" s="375" t="s">
        <v>138</v>
      </c>
      <c r="E1568" s="376" t="s">
        <v>1070</v>
      </c>
      <c r="F1568" s="548">
        <v>303336</v>
      </c>
      <c r="G1568" s="547">
        <f t="shared" si="48"/>
        <v>0</v>
      </c>
      <c r="H1568" s="547">
        <v>0</v>
      </c>
      <c r="I1568" s="547">
        <f t="shared" si="49"/>
        <v>303336</v>
      </c>
      <c r="J1568" s="547"/>
      <c r="K1568" s="547"/>
      <c r="L1568" s="547"/>
      <c r="M1568" s="547"/>
      <c r="N1568" s="547"/>
      <c r="O1568" s="547"/>
      <c r="P1568" s="547"/>
      <c r="Q1568" s="547"/>
      <c r="R1568" s="547"/>
      <c r="S1568" s="547"/>
      <c r="T1568" s="547"/>
      <c r="U1568" s="547"/>
    </row>
    <row r="1569" spans="2:21" x14ac:dyDescent="0.2">
      <c r="B1569" s="374" t="s">
        <v>266</v>
      </c>
      <c r="C1569" s="376" t="s">
        <v>1069</v>
      </c>
      <c r="D1569" s="375" t="s">
        <v>138</v>
      </c>
      <c r="E1569" s="376" t="s">
        <v>1070</v>
      </c>
      <c r="F1569" s="548">
        <v>86400</v>
      </c>
      <c r="G1569" s="547">
        <f t="shared" si="48"/>
        <v>0</v>
      </c>
      <c r="H1569" s="547">
        <v>0</v>
      </c>
      <c r="I1569" s="547">
        <f t="shared" si="49"/>
        <v>86400</v>
      </c>
      <c r="J1569" s="547"/>
      <c r="K1569" s="547"/>
      <c r="L1569" s="547"/>
      <c r="M1569" s="547"/>
      <c r="N1569" s="547"/>
      <c r="O1569" s="547"/>
      <c r="P1569" s="547"/>
      <c r="Q1569" s="547"/>
      <c r="R1569" s="547"/>
      <c r="S1569" s="547"/>
      <c r="T1569" s="547"/>
      <c r="U1569" s="547"/>
    </row>
    <row r="1570" spans="2:21" x14ac:dyDescent="0.2">
      <c r="B1570" s="374" t="s">
        <v>266</v>
      </c>
      <c r="C1570" s="376" t="s">
        <v>1069</v>
      </c>
      <c r="D1570" s="375" t="s">
        <v>138</v>
      </c>
      <c r="E1570" s="376" t="s">
        <v>1070</v>
      </c>
      <c r="F1570" s="548">
        <v>61906</v>
      </c>
      <c r="G1570" s="547">
        <f t="shared" si="48"/>
        <v>0</v>
      </c>
      <c r="H1570" s="547">
        <v>0</v>
      </c>
      <c r="I1570" s="547">
        <f t="shared" si="49"/>
        <v>61906</v>
      </c>
      <c r="J1570" s="547"/>
      <c r="K1570" s="547"/>
      <c r="L1570" s="547"/>
      <c r="M1570" s="547"/>
      <c r="N1570" s="547"/>
      <c r="O1570" s="547"/>
      <c r="P1570" s="547"/>
      <c r="Q1570" s="547"/>
      <c r="R1570" s="547"/>
      <c r="S1570" s="547"/>
      <c r="T1570" s="547"/>
      <c r="U1570" s="547"/>
    </row>
    <row r="1571" spans="2:21" x14ac:dyDescent="0.2">
      <c r="B1571" s="374" t="s">
        <v>266</v>
      </c>
      <c r="C1571" s="376" t="s">
        <v>1069</v>
      </c>
      <c r="D1571" s="375" t="s">
        <v>138</v>
      </c>
      <c r="E1571" s="376" t="s">
        <v>1070</v>
      </c>
      <c r="F1571" s="548">
        <v>408507</v>
      </c>
      <c r="G1571" s="547">
        <f t="shared" si="48"/>
        <v>0</v>
      </c>
      <c r="H1571" s="547">
        <v>0</v>
      </c>
      <c r="I1571" s="547">
        <f t="shared" si="49"/>
        <v>408507</v>
      </c>
      <c r="J1571" s="547"/>
      <c r="K1571" s="547"/>
      <c r="L1571" s="547"/>
      <c r="M1571" s="547"/>
      <c r="N1571" s="547"/>
      <c r="O1571" s="547"/>
      <c r="P1571" s="547"/>
      <c r="Q1571" s="547"/>
      <c r="R1571" s="547"/>
      <c r="S1571" s="547"/>
      <c r="T1571" s="547"/>
      <c r="U1571" s="547"/>
    </row>
    <row r="1572" spans="2:21" x14ac:dyDescent="0.2">
      <c r="B1572" s="374" t="s">
        <v>266</v>
      </c>
      <c r="C1572" s="376" t="s">
        <v>1069</v>
      </c>
      <c r="D1572" s="375" t="s">
        <v>138</v>
      </c>
      <c r="E1572" s="376" t="s">
        <v>1070</v>
      </c>
      <c r="F1572" s="548">
        <v>161280</v>
      </c>
      <c r="G1572" s="547">
        <f t="shared" si="48"/>
        <v>0</v>
      </c>
      <c r="H1572" s="547">
        <v>0</v>
      </c>
      <c r="I1572" s="547">
        <f t="shared" si="49"/>
        <v>161280</v>
      </c>
      <c r="J1572" s="547"/>
      <c r="K1572" s="547"/>
      <c r="L1572" s="547"/>
      <c r="M1572" s="547"/>
      <c r="N1572" s="547"/>
      <c r="O1572" s="547"/>
      <c r="P1572" s="547"/>
      <c r="Q1572" s="547"/>
      <c r="R1572" s="547"/>
      <c r="S1572" s="547"/>
      <c r="T1572" s="547"/>
      <c r="U1572" s="547"/>
    </row>
    <row r="1573" spans="2:21" x14ac:dyDescent="0.2">
      <c r="B1573" s="374" t="s">
        <v>266</v>
      </c>
      <c r="C1573" s="376" t="s">
        <v>1069</v>
      </c>
      <c r="D1573" s="375" t="s">
        <v>138</v>
      </c>
      <c r="E1573" s="376" t="s">
        <v>1070</v>
      </c>
      <c r="F1573" s="548">
        <v>87240</v>
      </c>
      <c r="G1573" s="547">
        <f t="shared" si="48"/>
        <v>0</v>
      </c>
      <c r="H1573" s="547">
        <v>0</v>
      </c>
      <c r="I1573" s="547">
        <f t="shared" si="49"/>
        <v>87240</v>
      </c>
      <c r="J1573" s="547"/>
      <c r="K1573" s="547"/>
      <c r="L1573" s="547"/>
      <c r="M1573" s="547"/>
      <c r="N1573" s="547"/>
      <c r="O1573" s="547"/>
      <c r="P1573" s="547"/>
      <c r="Q1573" s="547"/>
      <c r="R1573" s="547"/>
      <c r="S1573" s="547"/>
      <c r="T1573" s="547"/>
      <c r="U1573" s="547"/>
    </row>
    <row r="1574" spans="2:21" x14ac:dyDescent="0.2">
      <c r="B1574" s="374" t="s">
        <v>266</v>
      </c>
      <c r="C1574" s="376" t="s">
        <v>1069</v>
      </c>
      <c r="D1574" s="375" t="s">
        <v>138</v>
      </c>
      <c r="E1574" s="376" t="s">
        <v>1070</v>
      </c>
      <c r="F1574" s="548">
        <v>78000</v>
      </c>
      <c r="G1574" s="547">
        <f t="shared" si="48"/>
        <v>0</v>
      </c>
      <c r="H1574" s="547">
        <v>0</v>
      </c>
      <c r="I1574" s="547">
        <f t="shared" si="49"/>
        <v>78000</v>
      </c>
      <c r="J1574" s="547"/>
      <c r="K1574" s="547"/>
      <c r="L1574" s="547"/>
      <c r="M1574" s="547"/>
      <c r="N1574" s="547"/>
      <c r="O1574" s="547"/>
      <c r="P1574" s="547"/>
      <c r="Q1574" s="547"/>
      <c r="R1574" s="547"/>
      <c r="S1574" s="547"/>
      <c r="T1574" s="547"/>
      <c r="U1574" s="547"/>
    </row>
    <row r="1575" spans="2:21" x14ac:dyDescent="0.2">
      <c r="B1575" s="374" t="s">
        <v>266</v>
      </c>
      <c r="C1575" s="376" t="s">
        <v>1069</v>
      </c>
      <c r="D1575" s="375" t="s">
        <v>138</v>
      </c>
      <c r="E1575" s="376" t="s">
        <v>1070</v>
      </c>
      <c r="F1575" s="548">
        <v>83784</v>
      </c>
      <c r="G1575" s="547">
        <f t="shared" si="48"/>
        <v>0</v>
      </c>
      <c r="H1575" s="547">
        <v>0</v>
      </c>
      <c r="I1575" s="547">
        <f t="shared" si="49"/>
        <v>83784</v>
      </c>
      <c r="J1575" s="547"/>
      <c r="K1575" s="547"/>
      <c r="L1575" s="547"/>
      <c r="M1575" s="547"/>
      <c r="N1575" s="547"/>
      <c r="O1575" s="547"/>
      <c r="P1575" s="547"/>
      <c r="Q1575" s="547"/>
      <c r="R1575" s="547"/>
      <c r="S1575" s="547"/>
      <c r="T1575" s="547"/>
      <c r="U1575" s="547"/>
    </row>
    <row r="1576" spans="2:21" x14ac:dyDescent="0.2">
      <c r="B1576" s="374" t="s">
        <v>266</v>
      </c>
      <c r="C1576" s="376" t="s">
        <v>1069</v>
      </c>
      <c r="D1576" s="375" t="s">
        <v>138</v>
      </c>
      <c r="E1576" s="376" t="s">
        <v>1070</v>
      </c>
      <c r="F1576" s="548">
        <v>185220</v>
      </c>
      <c r="G1576" s="547">
        <f t="shared" si="48"/>
        <v>0</v>
      </c>
      <c r="H1576" s="547">
        <v>0</v>
      </c>
      <c r="I1576" s="547">
        <f t="shared" si="49"/>
        <v>185220</v>
      </c>
      <c r="J1576" s="547"/>
      <c r="K1576" s="547"/>
      <c r="L1576" s="547"/>
      <c r="M1576" s="547"/>
      <c r="N1576" s="547"/>
      <c r="O1576" s="547"/>
      <c r="P1576" s="547"/>
      <c r="Q1576" s="547"/>
      <c r="R1576" s="547"/>
      <c r="S1576" s="547"/>
      <c r="T1576" s="547"/>
      <c r="U1576" s="547"/>
    </row>
    <row r="1577" spans="2:21" x14ac:dyDescent="0.2">
      <c r="B1577" s="374" t="s">
        <v>266</v>
      </c>
      <c r="C1577" s="376" t="s">
        <v>1069</v>
      </c>
      <c r="D1577" s="375" t="s">
        <v>138</v>
      </c>
      <c r="E1577" s="376" t="s">
        <v>1070</v>
      </c>
      <c r="F1577" s="548">
        <v>51684</v>
      </c>
      <c r="G1577" s="547">
        <f t="shared" si="48"/>
        <v>0</v>
      </c>
      <c r="H1577" s="547">
        <v>0</v>
      </c>
      <c r="I1577" s="547">
        <f t="shared" si="49"/>
        <v>51684</v>
      </c>
      <c r="J1577" s="547"/>
      <c r="K1577" s="547"/>
      <c r="L1577" s="547"/>
      <c r="M1577" s="547"/>
      <c r="N1577" s="547"/>
      <c r="O1577" s="547"/>
      <c r="P1577" s="547"/>
      <c r="Q1577" s="547"/>
      <c r="R1577" s="547"/>
      <c r="S1577" s="547"/>
      <c r="T1577" s="547"/>
      <c r="U1577" s="547"/>
    </row>
    <row r="1578" spans="2:21" x14ac:dyDescent="0.2">
      <c r="B1578" s="374" t="s">
        <v>266</v>
      </c>
      <c r="C1578" s="376" t="s">
        <v>1069</v>
      </c>
      <c r="D1578" s="375" t="s">
        <v>138</v>
      </c>
      <c r="E1578" s="376" t="s">
        <v>1070</v>
      </c>
      <c r="F1578" s="548">
        <v>109332</v>
      </c>
      <c r="G1578" s="547">
        <f t="shared" si="48"/>
        <v>0</v>
      </c>
      <c r="H1578" s="547">
        <v>0</v>
      </c>
      <c r="I1578" s="547">
        <f t="shared" si="49"/>
        <v>109332</v>
      </c>
      <c r="J1578" s="547"/>
      <c r="K1578" s="547"/>
      <c r="L1578" s="547"/>
      <c r="M1578" s="547"/>
      <c r="N1578" s="547"/>
      <c r="O1578" s="547"/>
      <c r="P1578" s="547"/>
      <c r="Q1578" s="547"/>
      <c r="R1578" s="547"/>
      <c r="S1578" s="547"/>
      <c r="T1578" s="547"/>
      <c r="U1578" s="547"/>
    </row>
    <row r="1579" spans="2:21" x14ac:dyDescent="0.2">
      <c r="B1579" s="374" t="s">
        <v>266</v>
      </c>
      <c r="C1579" s="376" t="s">
        <v>1069</v>
      </c>
      <c r="D1579" s="375" t="s">
        <v>138</v>
      </c>
      <c r="E1579" s="376" t="s">
        <v>1070</v>
      </c>
      <c r="F1579" s="548">
        <v>127000</v>
      </c>
      <c r="G1579" s="547">
        <f t="shared" si="48"/>
        <v>0</v>
      </c>
      <c r="H1579" s="547">
        <v>0</v>
      </c>
      <c r="I1579" s="547">
        <f t="shared" si="49"/>
        <v>127000</v>
      </c>
      <c r="J1579" s="547"/>
      <c r="K1579" s="547"/>
      <c r="L1579" s="547"/>
      <c r="M1579" s="547"/>
      <c r="N1579" s="547"/>
      <c r="O1579" s="547"/>
      <c r="P1579" s="547"/>
      <c r="Q1579" s="547"/>
      <c r="R1579" s="547"/>
      <c r="S1579" s="547"/>
      <c r="T1579" s="547"/>
      <c r="U1579" s="547"/>
    </row>
    <row r="1580" spans="2:21" x14ac:dyDescent="0.2">
      <c r="B1580" s="374" t="s">
        <v>266</v>
      </c>
      <c r="C1580" s="376" t="s">
        <v>1069</v>
      </c>
      <c r="D1580" s="375" t="s">
        <v>138</v>
      </c>
      <c r="E1580" s="376" t="s">
        <v>1070</v>
      </c>
      <c r="F1580" s="548">
        <v>684000</v>
      </c>
      <c r="G1580" s="547">
        <f t="shared" ref="G1580:G1643" si="50">IF(F1580&lt;1000,F1580,F1580*$BC$44)</f>
        <v>0</v>
      </c>
      <c r="H1580" s="547">
        <v>0</v>
      </c>
      <c r="I1580" s="547">
        <f t="shared" si="49"/>
        <v>684000</v>
      </c>
      <c r="J1580" s="547"/>
      <c r="K1580" s="547"/>
      <c r="L1580" s="547"/>
      <c r="M1580" s="547"/>
      <c r="N1580" s="547"/>
      <c r="O1580" s="547"/>
      <c r="P1580" s="547"/>
      <c r="Q1580" s="547"/>
      <c r="R1580" s="547"/>
      <c r="S1580" s="547"/>
      <c r="T1580" s="547"/>
      <c r="U1580" s="547"/>
    </row>
    <row r="1581" spans="2:21" x14ac:dyDescent="0.2">
      <c r="B1581" s="374" t="s">
        <v>266</v>
      </c>
      <c r="C1581" s="376" t="s">
        <v>1069</v>
      </c>
      <c r="D1581" s="375" t="s">
        <v>138</v>
      </c>
      <c r="E1581" s="376" t="s">
        <v>1070</v>
      </c>
      <c r="F1581" s="548">
        <v>57958</v>
      </c>
      <c r="G1581" s="547">
        <f t="shared" si="50"/>
        <v>0</v>
      </c>
      <c r="H1581" s="547">
        <v>0</v>
      </c>
      <c r="I1581" s="547">
        <f t="shared" si="49"/>
        <v>57958</v>
      </c>
      <c r="J1581" s="547"/>
      <c r="K1581" s="547"/>
      <c r="L1581" s="547"/>
      <c r="M1581" s="547"/>
      <c r="N1581" s="547"/>
      <c r="O1581" s="547"/>
      <c r="P1581" s="547"/>
      <c r="Q1581" s="547"/>
      <c r="R1581" s="547"/>
      <c r="S1581" s="547"/>
      <c r="T1581" s="547"/>
      <c r="U1581" s="547"/>
    </row>
    <row r="1582" spans="2:21" x14ac:dyDescent="0.2">
      <c r="B1582" s="374" t="s">
        <v>266</v>
      </c>
      <c r="C1582" s="376" t="s">
        <v>1071</v>
      </c>
      <c r="D1582" s="375" t="s">
        <v>138</v>
      </c>
      <c r="E1582" s="376" t="s">
        <v>1070</v>
      </c>
      <c r="F1582" s="548">
        <v>492480</v>
      </c>
      <c r="G1582" s="547">
        <f t="shared" si="50"/>
        <v>0</v>
      </c>
      <c r="H1582" s="547">
        <v>0</v>
      </c>
      <c r="I1582" s="547">
        <f t="shared" si="49"/>
        <v>492480</v>
      </c>
      <c r="J1582" s="547"/>
      <c r="K1582" s="547"/>
      <c r="L1582" s="547"/>
      <c r="M1582" s="547"/>
      <c r="N1582" s="547"/>
      <c r="O1582" s="547"/>
      <c r="P1582" s="547"/>
      <c r="Q1582" s="547"/>
      <c r="R1582" s="547"/>
      <c r="S1582" s="547"/>
      <c r="T1582" s="547"/>
      <c r="U1582" s="547"/>
    </row>
    <row r="1583" spans="2:21" x14ac:dyDescent="0.2">
      <c r="B1583" s="374" t="s">
        <v>266</v>
      </c>
      <c r="C1583" s="376" t="s">
        <v>1071</v>
      </c>
      <c r="D1583" s="375" t="s">
        <v>138</v>
      </c>
      <c r="E1583" s="376" t="s">
        <v>1070</v>
      </c>
      <c r="F1583" s="548">
        <v>537660</v>
      </c>
      <c r="G1583" s="547">
        <f t="shared" si="50"/>
        <v>0</v>
      </c>
      <c r="H1583" s="547">
        <v>0</v>
      </c>
      <c r="I1583" s="547">
        <f t="shared" si="49"/>
        <v>537660</v>
      </c>
      <c r="J1583" s="547"/>
      <c r="K1583" s="547"/>
      <c r="L1583" s="547"/>
      <c r="M1583" s="547"/>
      <c r="N1583" s="547"/>
      <c r="O1583" s="547"/>
      <c r="P1583" s="547"/>
      <c r="Q1583" s="547"/>
      <c r="R1583" s="547"/>
      <c r="S1583" s="547"/>
      <c r="T1583" s="547"/>
      <c r="U1583" s="547"/>
    </row>
    <row r="1584" spans="2:21" x14ac:dyDescent="0.2">
      <c r="B1584" s="374" t="s">
        <v>266</v>
      </c>
      <c r="C1584" s="376" t="s">
        <v>1071</v>
      </c>
      <c r="D1584" s="375" t="s">
        <v>138</v>
      </c>
      <c r="E1584" s="376" t="s">
        <v>1070</v>
      </c>
      <c r="F1584" s="548">
        <v>209160</v>
      </c>
      <c r="G1584" s="547">
        <f t="shared" si="50"/>
        <v>0</v>
      </c>
      <c r="H1584" s="547">
        <v>0</v>
      </c>
      <c r="I1584" s="547">
        <f t="shared" si="49"/>
        <v>209160</v>
      </c>
      <c r="J1584" s="547"/>
      <c r="K1584" s="547"/>
      <c r="L1584" s="547"/>
      <c r="M1584" s="547"/>
      <c r="N1584" s="547"/>
      <c r="O1584" s="547"/>
      <c r="P1584" s="547"/>
      <c r="Q1584" s="547"/>
      <c r="R1584" s="547"/>
      <c r="S1584" s="547"/>
      <c r="T1584" s="547"/>
      <c r="U1584" s="547"/>
    </row>
    <row r="1585" spans="2:21" x14ac:dyDescent="0.2">
      <c r="B1585" s="374" t="s">
        <v>266</v>
      </c>
      <c r="C1585" s="376" t="s">
        <v>1071</v>
      </c>
      <c r="D1585" s="375" t="s">
        <v>138</v>
      </c>
      <c r="E1585" s="376" t="s">
        <v>1070</v>
      </c>
      <c r="F1585" s="548">
        <v>858000</v>
      </c>
      <c r="G1585" s="547">
        <f t="shared" si="50"/>
        <v>0</v>
      </c>
      <c r="H1585" s="547">
        <v>0</v>
      </c>
      <c r="I1585" s="547">
        <f t="shared" si="49"/>
        <v>858000</v>
      </c>
      <c r="J1585" s="547"/>
      <c r="K1585" s="547"/>
      <c r="L1585" s="547"/>
      <c r="M1585" s="547"/>
      <c r="N1585" s="547"/>
      <c r="O1585" s="547"/>
      <c r="P1585" s="547"/>
      <c r="Q1585" s="547"/>
      <c r="R1585" s="547"/>
      <c r="S1585" s="547"/>
      <c r="T1585" s="547"/>
      <c r="U1585" s="547"/>
    </row>
    <row r="1586" spans="2:21" x14ac:dyDescent="0.2">
      <c r="B1586" s="374" t="s">
        <v>266</v>
      </c>
      <c r="C1586" s="376" t="s">
        <v>1071</v>
      </c>
      <c r="D1586" s="375" t="s">
        <v>138</v>
      </c>
      <c r="E1586" s="376" t="s">
        <v>1070</v>
      </c>
      <c r="F1586" s="548">
        <v>167580</v>
      </c>
      <c r="G1586" s="547">
        <f t="shared" si="50"/>
        <v>0</v>
      </c>
      <c r="H1586" s="547">
        <v>0</v>
      </c>
      <c r="I1586" s="547">
        <f t="shared" si="49"/>
        <v>167580</v>
      </c>
      <c r="J1586" s="547"/>
      <c r="K1586" s="547"/>
      <c r="L1586" s="547"/>
      <c r="M1586" s="547"/>
      <c r="N1586" s="547"/>
      <c r="O1586" s="547"/>
      <c r="P1586" s="547"/>
      <c r="Q1586" s="547"/>
      <c r="R1586" s="547"/>
      <c r="S1586" s="547"/>
      <c r="T1586" s="547"/>
      <c r="U1586" s="547"/>
    </row>
    <row r="1587" spans="2:21" x14ac:dyDescent="0.2">
      <c r="B1587" s="374" t="s">
        <v>266</v>
      </c>
      <c r="C1587" s="376" t="s">
        <v>1071</v>
      </c>
      <c r="D1587" s="375" t="s">
        <v>138</v>
      </c>
      <c r="E1587" s="376" t="s">
        <v>1070</v>
      </c>
      <c r="F1587" s="548">
        <v>160800</v>
      </c>
      <c r="G1587" s="547">
        <f t="shared" si="50"/>
        <v>0</v>
      </c>
      <c r="H1587" s="547">
        <v>0</v>
      </c>
      <c r="I1587" s="547">
        <f t="shared" si="49"/>
        <v>160800</v>
      </c>
      <c r="J1587" s="547"/>
      <c r="K1587" s="547"/>
      <c r="L1587" s="547"/>
      <c r="M1587" s="547"/>
      <c r="N1587" s="547"/>
      <c r="O1587" s="547"/>
      <c r="P1587" s="547"/>
      <c r="Q1587" s="547"/>
      <c r="R1587" s="547"/>
      <c r="S1587" s="547"/>
      <c r="T1587" s="547"/>
      <c r="U1587" s="547"/>
    </row>
    <row r="1588" spans="2:21" x14ac:dyDescent="0.2">
      <c r="B1588" s="374" t="s">
        <v>266</v>
      </c>
      <c r="C1588" s="376" t="s">
        <v>1071</v>
      </c>
      <c r="D1588" s="375" t="s">
        <v>138</v>
      </c>
      <c r="E1588" s="376" t="s">
        <v>1070</v>
      </c>
      <c r="F1588" s="548">
        <v>126000</v>
      </c>
      <c r="G1588" s="547">
        <f t="shared" si="50"/>
        <v>0</v>
      </c>
      <c r="H1588" s="547">
        <v>0</v>
      </c>
      <c r="I1588" s="547">
        <f t="shared" si="49"/>
        <v>126000</v>
      </c>
      <c r="J1588" s="547"/>
      <c r="K1588" s="547"/>
      <c r="L1588" s="547"/>
      <c r="M1588" s="547"/>
      <c r="N1588" s="547"/>
      <c r="O1588" s="547"/>
      <c r="P1588" s="547"/>
      <c r="Q1588" s="547"/>
      <c r="R1588" s="547"/>
      <c r="S1588" s="547"/>
      <c r="T1588" s="547"/>
      <c r="U1588" s="547"/>
    </row>
    <row r="1589" spans="2:21" x14ac:dyDescent="0.2">
      <c r="B1589" s="374" t="s">
        <v>266</v>
      </c>
      <c r="C1589" s="376" t="s">
        <v>1071</v>
      </c>
      <c r="D1589" s="375" t="s">
        <v>138</v>
      </c>
      <c r="E1589" s="376" t="s">
        <v>1070</v>
      </c>
      <c r="F1589" s="548">
        <v>1044000</v>
      </c>
      <c r="G1589" s="547">
        <f t="shared" si="50"/>
        <v>0</v>
      </c>
      <c r="H1589" s="547">
        <v>0</v>
      </c>
      <c r="I1589" s="547">
        <f t="shared" si="49"/>
        <v>1044000</v>
      </c>
      <c r="J1589" s="547"/>
      <c r="K1589" s="547"/>
      <c r="L1589" s="547"/>
      <c r="M1589" s="547"/>
      <c r="N1589" s="547"/>
      <c r="O1589" s="547"/>
      <c r="P1589" s="547"/>
      <c r="Q1589" s="547"/>
      <c r="R1589" s="547"/>
      <c r="S1589" s="547"/>
      <c r="T1589" s="547"/>
      <c r="U1589" s="547"/>
    </row>
    <row r="1590" spans="2:21" x14ac:dyDescent="0.2">
      <c r="B1590" s="374" t="s">
        <v>266</v>
      </c>
      <c r="C1590" s="376" t="s">
        <v>1071</v>
      </c>
      <c r="D1590" s="375" t="s">
        <v>138</v>
      </c>
      <c r="E1590" s="376" t="s">
        <v>1070</v>
      </c>
      <c r="F1590" s="548">
        <v>150919</v>
      </c>
      <c r="G1590" s="547">
        <f t="shared" si="50"/>
        <v>0</v>
      </c>
      <c r="H1590" s="547">
        <v>0</v>
      </c>
      <c r="I1590" s="547">
        <f t="shared" si="49"/>
        <v>150919</v>
      </c>
      <c r="J1590" s="547"/>
      <c r="K1590" s="547"/>
      <c r="L1590" s="547"/>
      <c r="M1590" s="547"/>
      <c r="N1590" s="547"/>
      <c r="O1590" s="547"/>
      <c r="P1590" s="547"/>
      <c r="Q1590" s="547"/>
      <c r="R1590" s="547"/>
      <c r="S1590" s="547"/>
      <c r="T1590" s="547"/>
      <c r="U1590" s="547"/>
    </row>
    <row r="1591" spans="2:21" x14ac:dyDescent="0.2">
      <c r="B1591" s="374" t="s">
        <v>266</v>
      </c>
      <c r="C1591" s="376" t="s">
        <v>1071</v>
      </c>
      <c r="D1591" s="375" t="s">
        <v>138</v>
      </c>
      <c r="E1591" s="376" t="s">
        <v>1070</v>
      </c>
      <c r="F1591" s="548">
        <v>337107</v>
      </c>
      <c r="G1591" s="547">
        <f t="shared" si="50"/>
        <v>0</v>
      </c>
      <c r="H1591" s="547">
        <v>0</v>
      </c>
      <c r="I1591" s="547">
        <f t="shared" si="49"/>
        <v>337107</v>
      </c>
      <c r="J1591" s="547"/>
      <c r="K1591" s="547"/>
      <c r="L1591" s="547"/>
      <c r="M1591" s="547"/>
      <c r="N1591" s="547"/>
      <c r="O1591" s="547"/>
      <c r="P1591" s="547"/>
      <c r="Q1591" s="547"/>
      <c r="R1591" s="547"/>
      <c r="S1591" s="547"/>
      <c r="T1591" s="547"/>
      <c r="U1591" s="547"/>
    </row>
    <row r="1592" spans="2:21" x14ac:dyDescent="0.2">
      <c r="B1592" s="374" t="s">
        <v>266</v>
      </c>
      <c r="C1592" s="376" t="s">
        <v>1071</v>
      </c>
      <c r="D1592" s="375" t="s">
        <v>138</v>
      </c>
      <c r="E1592" s="376" t="s">
        <v>1070</v>
      </c>
      <c r="F1592" s="548">
        <v>234744</v>
      </c>
      <c r="G1592" s="547">
        <f t="shared" si="50"/>
        <v>0</v>
      </c>
      <c r="H1592" s="547">
        <v>0</v>
      </c>
      <c r="I1592" s="547">
        <f t="shared" si="49"/>
        <v>234744</v>
      </c>
      <c r="J1592" s="547"/>
      <c r="K1592" s="547"/>
      <c r="L1592" s="547"/>
      <c r="M1592" s="547"/>
      <c r="N1592" s="547"/>
      <c r="O1592" s="547"/>
      <c r="P1592" s="547"/>
      <c r="Q1592" s="547"/>
      <c r="R1592" s="547"/>
      <c r="S1592" s="547"/>
      <c r="T1592" s="547"/>
      <c r="U1592" s="547"/>
    </row>
    <row r="1593" spans="2:21" x14ac:dyDescent="0.2">
      <c r="B1593" s="374" t="s">
        <v>266</v>
      </c>
      <c r="C1593" s="376" t="s">
        <v>1071</v>
      </c>
      <c r="D1593" s="375" t="s">
        <v>138</v>
      </c>
      <c r="E1593" s="376" t="s">
        <v>1070</v>
      </c>
      <c r="F1593" s="548">
        <v>600000</v>
      </c>
      <c r="G1593" s="547">
        <f t="shared" si="50"/>
        <v>0</v>
      </c>
      <c r="H1593" s="547">
        <v>0</v>
      </c>
      <c r="I1593" s="547">
        <f t="shared" si="49"/>
        <v>600000</v>
      </c>
      <c r="J1593" s="547"/>
      <c r="K1593" s="547"/>
      <c r="L1593" s="547"/>
      <c r="M1593" s="547"/>
      <c r="N1593" s="547"/>
      <c r="O1593" s="547"/>
      <c r="P1593" s="547"/>
      <c r="Q1593" s="547"/>
      <c r="R1593" s="547"/>
      <c r="S1593" s="547"/>
      <c r="T1593" s="547"/>
      <c r="U1593" s="547"/>
    </row>
    <row r="1594" spans="2:21" x14ac:dyDescent="0.2">
      <c r="B1594" s="374" t="s">
        <v>266</v>
      </c>
      <c r="C1594" s="376" t="s">
        <v>1071</v>
      </c>
      <c r="D1594" s="375" t="s">
        <v>138</v>
      </c>
      <c r="E1594" s="376" t="s">
        <v>1070</v>
      </c>
      <c r="F1594" s="548">
        <v>841680</v>
      </c>
      <c r="G1594" s="547">
        <f t="shared" si="50"/>
        <v>0</v>
      </c>
      <c r="H1594" s="547">
        <v>0</v>
      </c>
      <c r="I1594" s="547">
        <f t="shared" si="49"/>
        <v>841680</v>
      </c>
      <c r="J1594" s="547"/>
      <c r="K1594" s="547"/>
      <c r="L1594" s="547"/>
      <c r="M1594" s="547"/>
      <c r="N1594" s="547"/>
      <c r="O1594" s="547"/>
      <c r="P1594" s="547"/>
      <c r="Q1594" s="547"/>
      <c r="R1594" s="547"/>
      <c r="S1594" s="547"/>
      <c r="T1594" s="547"/>
      <c r="U1594" s="547"/>
    </row>
    <row r="1595" spans="2:21" x14ac:dyDescent="0.2">
      <c r="B1595" s="374" t="s">
        <v>266</v>
      </c>
      <c r="C1595" s="376" t="s">
        <v>1071</v>
      </c>
      <c r="D1595" s="375" t="s">
        <v>138</v>
      </c>
      <c r="E1595" s="376" t="s">
        <v>1070</v>
      </c>
      <c r="F1595" s="548">
        <v>138000</v>
      </c>
      <c r="G1595" s="547">
        <f t="shared" si="50"/>
        <v>0</v>
      </c>
      <c r="H1595" s="547">
        <v>0</v>
      </c>
      <c r="I1595" s="547">
        <f t="shared" si="49"/>
        <v>138000</v>
      </c>
      <c r="J1595" s="547"/>
      <c r="K1595" s="547"/>
      <c r="L1595" s="547"/>
      <c r="M1595" s="547"/>
      <c r="N1595" s="547"/>
      <c r="O1595" s="547"/>
      <c r="P1595" s="547"/>
      <c r="Q1595" s="547"/>
      <c r="R1595" s="547"/>
      <c r="S1595" s="547"/>
      <c r="T1595" s="547"/>
      <c r="U1595" s="547"/>
    </row>
    <row r="1596" spans="2:21" x14ac:dyDescent="0.2">
      <c r="B1596" s="374" t="s">
        <v>266</v>
      </c>
      <c r="C1596" s="376" t="s">
        <v>1071</v>
      </c>
      <c r="D1596" s="375" t="s">
        <v>138</v>
      </c>
      <c r="E1596" s="376" t="s">
        <v>1070</v>
      </c>
      <c r="F1596" s="548">
        <v>444000</v>
      </c>
      <c r="G1596" s="547">
        <f t="shared" si="50"/>
        <v>0</v>
      </c>
      <c r="H1596" s="547">
        <v>0</v>
      </c>
      <c r="I1596" s="547">
        <f t="shared" si="49"/>
        <v>444000</v>
      </c>
      <c r="J1596" s="547"/>
      <c r="K1596" s="547"/>
      <c r="L1596" s="547"/>
      <c r="M1596" s="547"/>
      <c r="N1596" s="547"/>
      <c r="O1596" s="547"/>
      <c r="P1596" s="547"/>
      <c r="Q1596" s="547"/>
      <c r="R1596" s="547"/>
      <c r="S1596" s="547"/>
      <c r="T1596" s="547"/>
      <c r="U1596" s="547"/>
    </row>
    <row r="1597" spans="2:21" x14ac:dyDescent="0.2">
      <c r="B1597" s="374" t="s">
        <v>266</v>
      </c>
      <c r="C1597" s="376" t="s">
        <v>1071</v>
      </c>
      <c r="D1597" s="375" t="s">
        <v>138</v>
      </c>
      <c r="E1597" s="376" t="s">
        <v>1070</v>
      </c>
      <c r="F1597" s="548">
        <v>120000</v>
      </c>
      <c r="G1597" s="547">
        <f t="shared" si="50"/>
        <v>0</v>
      </c>
      <c r="H1597" s="547">
        <v>0</v>
      </c>
      <c r="I1597" s="547">
        <f t="shared" si="49"/>
        <v>120000</v>
      </c>
      <c r="J1597" s="547"/>
      <c r="K1597" s="547"/>
      <c r="L1597" s="547"/>
      <c r="M1597" s="547"/>
      <c r="N1597" s="547"/>
      <c r="O1597" s="547"/>
      <c r="P1597" s="547"/>
      <c r="Q1597" s="547"/>
      <c r="R1597" s="547"/>
      <c r="S1597" s="547"/>
      <c r="T1597" s="547"/>
      <c r="U1597" s="547"/>
    </row>
    <row r="1598" spans="2:21" x14ac:dyDescent="0.2">
      <c r="B1598" s="374" t="s">
        <v>266</v>
      </c>
      <c r="C1598" s="376" t="s">
        <v>1071</v>
      </c>
      <c r="D1598" s="375" t="s">
        <v>138</v>
      </c>
      <c r="E1598" s="376" t="s">
        <v>1070</v>
      </c>
      <c r="F1598" s="548">
        <v>51684</v>
      </c>
      <c r="G1598" s="547">
        <f t="shared" si="50"/>
        <v>0</v>
      </c>
      <c r="H1598" s="547">
        <v>0</v>
      </c>
      <c r="I1598" s="547">
        <f t="shared" si="49"/>
        <v>51684</v>
      </c>
      <c r="J1598" s="547"/>
      <c r="K1598" s="547"/>
      <c r="L1598" s="547"/>
      <c r="M1598" s="547"/>
      <c r="N1598" s="547"/>
      <c r="O1598" s="547"/>
      <c r="P1598" s="547"/>
      <c r="Q1598" s="547"/>
      <c r="R1598" s="547"/>
      <c r="S1598" s="547"/>
      <c r="T1598" s="547"/>
      <c r="U1598" s="547"/>
    </row>
    <row r="1599" spans="2:21" x14ac:dyDescent="0.2">
      <c r="B1599" s="374" t="s">
        <v>266</v>
      </c>
      <c r="C1599" s="376" t="s">
        <v>1071</v>
      </c>
      <c r="D1599" s="375" t="s">
        <v>138</v>
      </c>
      <c r="E1599" s="376" t="s">
        <v>1070</v>
      </c>
      <c r="F1599" s="548">
        <v>1</v>
      </c>
      <c r="G1599" s="547">
        <f t="shared" si="50"/>
        <v>1</v>
      </c>
      <c r="H1599" s="547">
        <v>0</v>
      </c>
      <c r="I1599" s="547">
        <f t="shared" si="49"/>
        <v>1</v>
      </c>
      <c r="J1599" s="547"/>
      <c r="K1599" s="547"/>
      <c r="L1599" s="547"/>
      <c r="M1599" s="547"/>
      <c r="N1599" s="547"/>
      <c r="O1599" s="547"/>
      <c r="P1599" s="547"/>
      <c r="Q1599" s="547"/>
      <c r="R1599" s="547"/>
      <c r="S1599" s="547"/>
      <c r="T1599" s="547"/>
      <c r="U1599" s="547"/>
    </row>
    <row r="1600" spans="2:21" x14ac:dyDescent="0.2">
      <c r="B1600" s="374" t="s">
        <v>266</v>
      </c>
      <c r="C1600" s="376" t="s">
        <v>1071</v>
      </c>
      <c r="D1600" s="375" t="s">
        <v>138</v>
      </c>
      <c r="E1600" s="376" t="s">
        <v>1070</v>
      </c>
      <c r="F1600" s="548">
        <v>1</v>
      </c>
      <c r="G1600" s="547">
        <f t="shared" si="50"/>
        <v>1</v>
      </c>
      <c r="H1600" s="547">
        <v>0</v>
      </c>
      <c r="I1600" s="547">
        <f t="shared" si="49"/>
        <v>1</v>
      </c>
      <c r="J1600" s="547"/>
      <c r="K1600" s="547"/>
      <c r="L1600" s="547"/>
      <c r="M1600" s="547"/>
      <c r="N1600" s="547"/>
      <c r="O1600" s="547"/>
      <c r="P1600" s="547"/>
      <c r="Q1600" s="547"/>
      <c r="R1600" s="547"/>
      <c r="S1600" s="547"/>
      <c r="T1600" s="547"/>
      <c r="U1600" s="547"/>
    </row>
    <row r="1601" spans="2:21" x14ac:dyDescent="0.2">
      <c r="B1601" s="374" t="s">
        <v>266</v>
      </c>
      <c r="C1601" s="376" t="s">
        <v>1071</v>
      </c>
      <c r="D1601" s="375" t="s">
        <v>138</v>
      </c>
      <c r="E1601" s="376" t="s">
        <v>1070</v>
      </c>
      <c r="F1601" s="548">
        <v>102000</v>
      </c>
      <c r="G1601" s="547">
        <f t="shared" si="50"/>
        <v>0</v>
      </c>
      <c r="H1601" s="547">
        <v>0</v>
      </c>
      <c r="I1601" s="547">
        <f t="shared" si="49"/>
        <v>102000</v>
      </c>
      <c r="J1601" s="547"/>
      <c r="K1601" s="547"/>
      <c r="L1601" s="547"/>
      <c r="M1601" s="547"/>
      <c r="N1601" s="547"/>
      <c r="O1601" s="547"/>
      <c r="P1601" s="547"/>
      <c r="Q1601" s="547"/>
      <c r="R1601" s="547"/>
      <c r="S1601" s="547"/>
      <c r="T1601" s="547"/>
      <c r="U1601" s="547"/>
    </row>
    <row r="1602" spans="2:21" x14ac:dyDescent="0.2">
      <c r="B1602" s="374" t="s">
        <v>266</v>
      </c>
      <c r="C1602" s="376" t="s">
        <v>1071</v>
      </c>
      <c r="D1602" s="375" t="s">
        <v>138</v>
      </c>
      <c r="E1602" s="376" t="s">
        <v>1070</v>
      </c>
      <c r="F1602" s="548">
        <v>1020000</v>
      </c>
      <c r="G1602" s="547">
        <f t="shared" si="50"/>
        <v>0</v>
      </c>
      <c r="H1602" s="547">
        <v>0</v>
      </c>
      <c r="I1602" s="547">
        <f t="shared" si="49"/>
        <v>1020000</v>
      </c>
      <c r="J1602" s="547"/>
      <c r="K1602" s="547"/>
      <c r="L1602" s="547"/>
      <c r="M1602" s="547"/>
      <c r="N1602" s="547"/>
      <c r="O1602" s="547"/>
      <c r="P1602" s="547"/>
      <c r="Q1602" s="547"/>
      <c r="R1602" s="547"/>
      <c r="S1602" s="547"/>
      <c r="T1602" s="547"/>
      <c r="U1602" s="547"/>
    </row>
    <row r="1603" spans="2:21" x14ac:dyDescent="0.2">
      <c r="B1603" s="374" t="s">
        <v>266</v>
      </c>
      <c r="C1603" s="376" t="s">
        <v>1071</v>
      </c>
      <c r="D1603" s="375" t="s">
        <v>138</v>
      </c>
      <c r="E1603" s="376" t="s">
        <v>1070</v>
      </c>
      <c r="F1603" s="548">
        <v>288000</v>
      </c>
      <c r="G1603" s="547">
        <f t="shared" si="50"/>
        <v>0</v>
      </c>
      <c r="H1603" s="547">
        <v>0</v>
      </c>
      <c r="I1603" s="547">
        <f t="shared" si="49"/>
        <v>288000</v>
      </c>
      <c r="J1603" s="547"/>
      <c r="K1603" s="547"/>
      <c r="L1603" s="547"/>
      <c r="M1603" s="547"/>
      <c r="N1603" s="547"/>
      <c r="O1603" s="547"/>
      <c r="P1603" s="547"/>
      <c r="Q1603" s="547"/>
      <c r="R1603" s="547"/>
      <c r="S1603" s="547"/>
      <c r="T1603" s="547"/>
      <c r="U1603" s="547"/>
    </row>
    <row r="1604" spans="2:21" x14ac:dyDescent="0.2">
      <c r="B1604" s="374" t="s">
        <v>266</v>
      </c>
      <c r="C1604" s="376" t="s">
        <v>1071</v>
      </c>
      <c r="D1604" s="375" t="s">
        <v>138</v>
      </c>
      <c r="E1604" s="376" t="s">
        <v>1070</v>
      </c>
      <c r="F1604" s="548">
        <v>1168800</v>
      </c>
      <c r="G1604" s="547">
        <f t="shared" si="50"/>
        <v>0</v>
      </c>
      <c r="H1604" s="547">
        <v>0</v>
      </c>
      <c r="I1604" s="547">
        <f t="shared" si="49"/>
        <v>1168800</v>
      </c>
      <c r="J1604" s="547"/>
      <c r="K1604" s="547"/>
      <c r="L1604" s="547"/>
      <c r="M1604" s="547"/>
      <c r="N1604" s="547"/>
      <c r="O1604" s="547"/>
      <c r="P1604" s="547"/>
      <c r="Q1604" s="547"/>
      <c r="R1604" s="547"/>
      <c r="S1604" s="547"/>
      <c r="T1604" s="547"/>
      <c r="U1604" s="547"/>
    </row>
    <row r="1605" spans="2:21" x14ac:dyDescent="0.2">
      <c r="B1605" s="374" t="s">
        <v>266</v>
      </c>
      <c r="C1605" s="376" t="s">
        <v>1071</v>
      </c>
      <c r="D1605" s="375" t="s">
        <v>138</v>
      </c>
      <c r="E1605" s="376" t="s">
        <v>1070</v>
      </c>
      <c r="F1605" s="548">
        <v>66000</v>
      </c>
      <c r="G1605" s="547">
        <f t="shared" si="50"/>
        <v>0</v>
      </c>
      <c r="H1605" s="547">
        <v>0</v>
      </c>
      <c r="I1605" s="547">
        <f t="shared" si="49"/>
        <v>66000</v>
      </c>
      <c r="J1605" s="547"/>
      <c r="K1605" s="547"/>
      <c r="L1605" s="547"/>
      <c r="M1605" s="547"/>
      <c r="N1605" s="547"/>
      <c r="O1605" s="547"/>
      <c r="P1605" s="547"/>
      <c r="Q1605" s="547"/>
      <c r="R1605" s="547"/>
      <c r="S1605" s="547"/>
      <c r="T1605" s="547"/>
      <c r="U1605" s="547"/>
    </row>
    <row r="1606" spans="2:21" x14ac:dyDescent="0.2">
      <c r="B1606" s="374" t="s">
        <v>266</v>
      </c>
      <c r="C1606" s="376" t="s">
        <v>1071</v>
      </c>
      <c r="D1606" s="375" t="s">
        <v>138</v>
      </c>
      <c r="E1606" s="376" t="s">
        <v>1070</v>
      </c>
      <c r="F1606" s="548">
        <v>780000</v>
      </c>
      <c r="G1606" s="547">
        <f t="shared" si="50"/>
        <v>0</v>
      </c>
      <c r="H1606" s="547">
        <v>0</v>
      </c>
      <c r="I1606" s="547">
        <f t="shared" si="49"/>
        <v>780000</v>
      </c>
      <c r="J1606" s="547"/>
      <c r="K1606" s="547"/>
      <c r="L1606" s="547"/>
      <c r="M1606" s="547"/>
      <c r="N1606" s="547"/>
      <c r="O1606" s="547"/>
      <c r="P1606" s="547"/>
      <c r="Q1606" s="547"/>
      <c r="R1606" s="547"/>
      <c r="S1606" s="547"/>
      <c r="T1606" s="547"/>
      <c r="U1606" s="547"/>
    </row>
    <row r="1607" spans="2:21" x14ac:dyDescent="0.2">
      <c r="B1607" s="374" t="s">
        <v>266</v>
      </c>
      <c r="C1607" s="376" t="s">
        <v>1071</v>
      </c>
      <c r="D1607" s="375" t="s">
        <v>138</v>
      </c>
      <c r="E1607" s="376" t="s">
        <v>1070</v>
      </c>
      <c r="F1607" s="548">
        <v>336000</v>
      </c>
      <c r="G1607" s="547">
        <f t="shared" si="50"/>
        <v>0</v>
      </c>
      <c r="H1607" s="547">
        <v>0</v>
      </c>
      <c r="I1607" s="547">
        <f t="shared" si="49"/>
        <v>336000</v>
      </c>
      <c r="J1607" s="547"/>
      <c r="K1607" s="547"/>
      <c r="L1607" s="547"/>
      <c r="M1607" s="547"/>
      <c r="N1607" s="547"/>
      <c r="O1607" s="547"/>
      <c r="P1607" s="547"/>
      <c r="Q1607" s="547"/>
      <c r="R1607" s="547"/>
      <c r="S1607" s="547"/>
      <c r="T1607" s="547"/>
      <c r="U1607" s="547"/>
    </row>
    <row r="1608" spans="2:21" x14ac:dyDescent="0.2">
      <c r="B1608" s="374" t="s">
        <v>266</v>
      </c>
      <c r="C1608" s="376" t="s">
        <v>1071</v>
      </c>
      <c r="D1608" s="375" t="s">
        <v>138</v>
      </c>
      <c r="E1608" s="376" t="s">
        <v>1070</v>
      </c>
      <c r="F1608" s="548">
        <v>391800</v>
      </c>
      <c r="G1608" s="547">
        <f t="shared" si="50"/>
        <v>0</v>
      </c>
      <c r="H1608" s="547">
        <v>0</v>
      </c>
      <c r="I1608" s="547">
        <f t="shared" si="49"/>
        <v>391800</v>
      </c>
      <c r="J1608" s="547"/>
      <c r="K1608" s="547"/>
      <c r="L1608" s="547"/>
      <c r="M1608" s="547"/>
      <c r="N1608" s="547"/>
      <c r="O1608" s="547"/>
      <c r="P1608" s="547"/>
      <c r="Q1608" s="547"/>
      <c r="R1608" s="547"/>
      <c r="S1608" s="547"/>
      <c r="T1608" s="547"/>
      <c r="U1608" s="547"/>
    </row>
    <row r="1609" spans="2:21" x14ac:dyDescent="0.2">
      <c r="B1609" s="374" t="s">
        <v>266</v>
      </c>
      <c r="C1609" s="376" t="s">
        <v>1071</v>
      </c>
      <c r="D1609" s="375" t="s">
        <v>138</v>
      </c>
      <c r="E1609" s="376" t="s">
        <v>1070</v>
      </c>
      <c r="F1609" s="548">
        <v>642840</v>
      </c>
      <c r="G1609" s="547">
        <f t="shared" si="50"/>
        <v>0</v>
      </c>
      <c r="H1609" s="547">
        <v>0</v>
      </c>
      <c r="I1609" s="547">
        <f t="shared" si="49"/>
        <v>642840</v>
      </c>
      <c r="J1609" s="547"/>
      <c r="K1609" s="547"/>
      <c r="L1609" s="547"/>
      <c r="M1609" s="547"/>
      <c r="N1609" s="547"/>
      <c r="O1609" s="547"/>
      <c r="P1609" s="547"/>
      <c r="Q1609" s="547"/>
      <c r="R1609" s="547"/>
      <c r="S1609" s="547"/>
      <c r="T1609" s="547"/>
      <c r="U1609" s="547"/>
    </row>
    <row r="1610" spans="2:21" x14ac:dyDescent="0.2">
      <c r="B1610" s="374" t="s">
        <v>266</v>
      </c>
      <c r="C1610" s="376" t="s">
        <v>1071</v>
      </c>
      <c r="D1610" s="375" t="s">
        <v>138</v>
      </c>
      <c r="E1610" s="376" t="s">
        <v>1070</v>
      </c>
      <c r="F1610" s="548">
        <v>1320000</v>
      </c>
      <c r="G1610" s="547">
        <f t="shared" si="50"/>
        <v>0</v>
      </c>
      <c r="H1610" s="547">
        <v>0</v>
      </c>
      <c r="I1610" s="547">
        <f t="shared" si="49"/>
        <v>1320000</v>
      </c>
      <c r="J1610" s="547"/>
      <c r="K1610" s="547"/>
      <c r="L1610" s="547"/>
      <c r="M1610" s="547"/>
      <c r="N1610" s="547"/>
      <c r="O1610" s="547"/>
      <c r="P1610" s="547"/>
      <c r="Q1610" s="547"/>
      <c r="R1610" s="547"/>
      <c r="S1610" s="547"/>
      <c r="T1610" s="547"/>
      <c r="U1610" s="547"/>
    </row>
    <row r="1611" spans="2:21" x14ac:dyDescent="0.2">
      <c r="B1611" s="374" t="s">
        <v>266</v>
      </c>
      <c r="C1611" s="376" t="s">
        <v>1071</v>
      </c>
      <c r="D1611" s="375" t="s">
        <v>138</v>
      </c>
      <c r="E1611" s="376" t="s">
        <v>1070</v>
      </c>
      <c r="F1611" s="548">
        <v>152400</v>
      </c>
      <c r="G1611" s="547">
        <f t="shared" si="50"/>
        <v>0</v>
      </c>
      <c r="H1611" s="547">
        <v>0</v>
      </c>
      <c r="I1611" s="547">
        <f t="shared" si="49"/>
        <v>152400</v>
      </c>
      <c r="J1611" s="547"/>
      <c r="K1611" s="547"/>
      <c r="L1611" s="547"/>
      <c r="M1611" s="547"/>
      <c r="N1611" s="547"/>
      <c r="O1611" s="547"/>
      <c r="P1611" s="547"/>
      <c r="Q1611" s="547"/>
      <c r="R1611" s="547"/>
      <c r="S1611" s="547"/>
      <c r="T1611" s="547"/>
      <c r="U1611" s="547"/>
    </row>
    <row r="1612" spans="2:21" x14ac:dyDescent="0.2">
      <c r="B1612" s="374" t="s">
        <v>266</v>
      </c>
      <c r="C1612" s="376" t="s">
        <v>1071</v>
      </c>
      <c r="D1612" s="375" t="s">
        <v>138</v>
      </c>
      <c r="E1612" s="376" t="s">
        <v>1070</v>
      </c>
      <c r="F1612" s="548">
        <v>596637</v>
      </c>
      <c r="G1612" s="547">
        <f t="shared" si="50"/>
        <v>0</v>
      </c>
      <c r="H1612" s="547">
        <v>0</v>
      </c>
      <c r="I1612" s="547">
        <f t="shared" si="49"/>
        <v>596637</v>
      </c>
      <c r="J1612" s="547"/>
      <c r="K1612" s="547"/>
      <c r="L1612" s="547"/>
      <c r="M1612" s="547"/>
      <c r="N1612" s="547"/>
      <c r="O1612" s="547"/>
      <c r="P1612" s="547"/>
      <c r="Q1612" s="547"/>
      <c r="R1612" s="547"/>
      <c r="S1612" s="547"/>
      <c r="T1612" s="547"/>
      <c r="U1612" s="547"/>
    </row>
    <row r="1613" spans="2:21" x14ac:dyDescent="0.2">
      <c r="B1613" s="374" t="s">
        <v>266</v>
      </c>
      <c r="C1613" s="376" t="s">
        <v>1071</v>
      </c>
      <c r="D1613" s="375" t="s">
        <v>138</v>
      </c>
      <c r="E1613" s="376" t="s">
        <v>1070</v>
      </c>
      <c r="F1613" s="548">
        <v>104793</v>
      </c>
      <c r="G1613" s="547">
        <f t="shared" si="50"/>
        <v>0</v>
      </c>
      <c r="H1613" s="547">
        <v>0</v>
      </c>
      <c r="I1613" s="547">
        <f t="shared" si="49"/>
        <v>104793</v>
      </c>
      <c r="J1613" s="547"/>
      <c r="K1613" s="547"/>
      <c r="L1613" s="547"/>
      <c r="M1613" s="547"/>
      <c r="N1613" s="547"/>
      <c r="O1613" s="547"/>
      <c r="P1613" s="547"/>
      <c r="Q1613" s="547"/>
      <c r="R1613" s="547"/>
      <c r="S1613" s="547"/>
      <c r="T1613" s="547"/>
      <c r="U1613" s="547"/>
    </row>
    <row r="1614" spans="2:21" x14ac:dyDescent="0.2">
      <c r="B1614" s="374" t="s">
        <v>266</v>
      </c>
      <c r="C1614" s="376" t="s">
        <v>1071</v>
      </c>
      <c r="D1614" s="375" t="s">
        <v>138</v>
      </c>
      <c r="E1614" s="376" t="s">
        <v>1070</v>
      </c>
      <c r="F1614" s="548">
        <v>100000</v>
      </c>
      <c r="G1614" s="547">
        <f t="shared" si="50"/>
        <v>0</v>
      </c>
      <c r="H1614" s="547">
        <v>0</v>
      </c>
      <c r="I1614" s="547">
        <f t="shared" si="49"/>
        <v>100000</v>
      </c>
      <c r="J1614" s="547"/>
      <c r="K1614" s="547"/>
      <c r="L1614" s="547"/>
      <c r="M1614" s="547"/>
      <c r="N1614" s="547"/>
      <c r="O1614" s="547"/>
      <c r="P1614" s="547"/>
      <c r="Q1614" s="547"/>
      <c r="R1614" s="547"/>
      <c r="S1614" s="547"/>
      <c r="T1614" s="547"/>
      <c r="U1614" s="547"/>
    </row>
    <row r="1615" spans="2:21" x14ac:dyDescent="0.2">
      <c r="B1615" s="374" t="s">
        <v>266</v>
      </c>
      <c r="C1615" s="376" t="s">
        <v>1071</v>
      </c>
      <c r="D1615" s="375" t="s">
        <v>138</v>
      </c>
      <c r="E1615" s="376" t="s">
        <v>1070</v>
      </c>
      <c r="F1615" s="548">
        <v>56336</v>
      </c>
      <c r="G1615" s="547">
        <f t="shared" si="50"/>
        <v>0</v>
      </c>
      <c r="H1615" s="547">
        <v>0</v>
      </c>
      <c r="I1615" s="547">
        <f t="shared" ref="I1615:I1678" si="51">F1615-H1615</f>
        <v>56336</v>
      </c>
      <c r="J1615" s="547"/>
      <c r="K1615" s="547"/>
      <c r="L1615" s="547"/>
      <c r="M1615" s="547"/>
      <c r="N1615" s="547"/>
      <c r="O1615" s="547"/>
      <c r="P1615" s="547"/>
      <c r="Q1615" s="547"/>
      <c r="R1615" s="547"/>
      <c r="S1615" s="547"/>
      <c r="T1615" s="547"/>
      <c r="U1615" s="547"/>
    </row>
    <row r="1616" spans="2:21" x14ac:dyDescent="0.2">
      <c r="B1616" s="374" t="s">
        <v>266</v>
      </c>
      <c r="C1616" s="376" t="s">
        <v>1071</v>
      </c>
      <c r="D1616" s="375" t="s">
        <v>138</v>
      </c>
      <c r="E1616" s="376" t="s">
        <v>1070</v>
      </c>
      <c r="F1616" s="548">
        <v>697000</v>
      </c>
      <c r="G1616" s="547">
        <f t="shared" si="50"/>
        <v>0</v>
      </c>
      <c r="H1616" s="547">
        <v>0</v>
      </c>
      <c r="I1616" s="547">
        <f t="shared" si="51"/>
        <v>697000</v>
      </c>
      <c r="J1616" s="547"/>
      <c r="K1616" s="547"/>
      <c r="L1616" s="547"/>
      <c r="M1616" s="547"/>
      <c r="N1616" s="547"/>
      <c r="O1616" s="547"/>
      <c r="P1616" s="547"/>
      <c r="Q1616" s="547"/>
      <c r="R1616" s="547"/>
      <c r="S1616" s="547"/>
      <c r="T1616" s="547"/>
      <c r="U1616" s="547"/>
    </row>
    <row r="1617" spans="2:21" x14ac:dyDescent="0.2">
      <c r="B1617" s="374" t="s">
        <v>266</v>
      </c>
      <c r="C1617" s="376" t="s">
        <v>1071</v>
      </c>
      <c r="D1617" s="375" t="s">
        <v>138</v>
      </c>
      <c r="E1617" s="376" t="s">
        <v>1070</v>
      </c>
      <c r="F1617" s="548">
        <v>135028</v>
      </c>
      <c r="G1617" s="547">
        <f t="shared" si="50"/>
        <v>0</v>
      </c>
      <c r="H1617" s="547">
        <v>0</v>
      </c>
      <c r="I1617" s="547">
        <f t="shared" si="51"/>
        <v>135028</v>
      </c>
      <c r="J1617" s="547"/>
      <c r="K1617" s="547"/>
      <c r="L1617" s="547"/>
      <c r="M1617" s="547"/>
      <c r="N1617" s="547"/>
      <c r="O1617" s="547"/>
      <c r="P1617" s="547"/>
      <c r="Q1617" s="547"/>
      <c r="R1617" s="547"/>
      <c r="S1617" s="547"/>
      <c r="T1617" s="547"/>
      <c r="U1617" s="547"/>
    </row>
    <row r="1618" spans="2:21" x14ac:dyDescent="0.2">
      <c r="B1618" s="374" t="s">
        <v>266</v>
      </c>
      <c r="C1618" s="376" t="s">
        <v>1072</v>
      </c>
      <c r="D1618" s="375" t="s">
        <v>138</v>
      </c>
      <c r="E1618" s="376" t="s">
        <v>280</v>
      </c>
      <c r="F1618" s="548">
        <v>9310706</v>
      </c>
      <c r="G1618" s="547">
        <f t="shared" si="50"/>
        <v>0</v>
      </c>
      <c r="H1618" s="547">
        <v>0</v>
      </c>
      <c r="I1618" s="547">
        <f t="shared" si="51"/>
        <v>9310706</v>
      </c>
      <c r="J1618" s="547"/>
      <c r="K1618" s="547"/>
      <c r="L1618" s="547"/>
      <c r="M1618" s="547"/>
      <c r="N1618" s="547"/>
      <c r="O1618" s="547"/>
      <c r="P1618" s="547"/>
      <c r="Q1618" s="547"/>
      <c r="R1618" s="547"/>
      <c r="S1618" s="547"/>
      <c r="T1618" s="547"/>
      <c r="U1618" s="547"/>
    </row>
    <row r="1619" spans="2:21" x14ac:dyDescent="0.2">
      <c r="B1619" s="374" t="s">
        <v>266</v>
      </c>
      <c r="C1619" s="376" t="s">
        <v>1072</v>
      </c>
      <c r="D1619" s="375" t="s">
        <v>138</v>
      </c>
      <c r="E1619" s="376" t="s">
        <v>280</v>
      </c>
      <c r="F1619" s="548">
        <v>1347500</v>
      </c>
      <c r="G1619" s="547">
        <f t="shared" si="50"/>
        <v>0</v>
      </c>
      <c r="H1619" s="547">
        <v>0</v>
      </c>
      <c r="I1619" s="547">
        <f t="shared" si="51"/>
        <v>1347500</v>
      </c>
      <c r="J1619" s="547"/>
      <c r="K1619" s="547"/>
      <c r="L1619" s="547"/>
      <c r="M1619" s="547"/>
      <c r="N1619" s="547"/>
      <c r="O1619" s="547"/>
      <c r="P1619" s="547"/>
      <c r="Q1619" s="547"/>
      <c r="R1619" s="547"/>
      <c r="S1619" s="547"/>
      <c r="T1619" s="547"/>
      <c r="U1619" s="547"/>
    </row>
    <row r="1620" spans="2:21" x14ac:dyDescent="0.2">
      <c r="B1620" s="374" t="s">
        <v>266</v>
      </c>
      <c r="C1620" s="376" t="s">
        <v>1072</v>
      </c>
      <c r="D1620" s="375" t="s">
        <v>138</v>
      </c>
      <c r="E1620" s="376" t="s">
        <v>280</v>
      </c>
      <c r="F1620" s="548">
        <v>26342</v>
      </c>
      <c r="G1620" s="547">
        <f t="shared" si="50"/>
        <v>0</v>
      </c>
      <c r="H1620" s="547">
        <v>0</v>
      </c>
      <c r="I1620" s="547">
        <f t="shared" si="51"/>
        <v>26342</v>
      </c>
      <c r="J1620" s="547"/>
      <c r="K1620" s="547"/>
      <c r="L1620" s="547"/>
      <c r="M1620" s="547"/>
      <c r="N1620" s="547"/>
      <c r="O1620" s="547"/>
      <c r="P1620" s="547"/>
      <c r="Q1620" s="547"/>
      <c r="R1620" s="547"/>
      <c r="S1620" s="547"/>
      <c r="T1620" s="547"/>
      <c r="U1620" s="547"/>
    </row>
    <row r="1621" spans="2:21" x14ac:dyDescent="0.2">
      <c r="B1621" s="374" t="s">
        <v>266</v>
      </c>
      <c r="C1621" s="376" t="s">
        <v>1073</v>
      </c>
      <c r="D1621" s="375" t="s">
        <v>138</v>
      </c>
      <c r="E1621" s="376" t="s">
        <v>280</v>
      </c>
      <c r="F1621" s="548">
        <v>4426399</v>
      </c>
      <c r="G1621" s="547">
        <f t="shared" si="50"/>
        <v>0</v>
      </c>
      <c r="H1621" s="547">
        <v>0</v>
      </c>
      <c r="I1621" s="547">
        <f t="shared" si="51"/>
        <v>4426399</v>
      </c>
      <c r="J1621" s="547"/>
      <c r="K1621" s="547"/>
      <c r="L1621" s="547"/>
      <c r="M1621" s="547"/>
      <c r="N1621" s="547"/>
      <c r="O1621" s="547"/>
      <c r="P1621" s="547"/>
      <c r="Q1621" s="547"/>
      <c r="R1621" s="547"/>
      <c r="S1621" s="547"/>
      <c r="T1621" s="547"/>
      <c r="U1621" s="547"/>
    </row>
    <row r="1622" spans="2:21" x14ac:dyDescent="0.2">
      <c r="B1622" s="374" t="s">
        <v>266</v>
      </c>
      <c r="C1622" s="376" t="s">
        <v>1073</v>
      </c>
      <c r="D1622" s="375" t="s">
        <v>138</v>
      </c>
      <c r="E1622" s="376" t="s">
        <v>280</v>
      </c>
      <c r="F1622" s="548">
        <v>1039136</v>
      </c>
      <c r="G1622" s="547">
        <f t="shared" si="50"/>
        <v>0</v>
      </c>
      <c r="H1622" s="547">
        <v>0</v>
      </c>
      <c r="I1622" s="547">
        <f t="shared" si="51"/>
        <v>1039136</v>
      </c>
      <c r="J1622" s="547"/>
      <c r="K1622" s="547"/>
      <c r="L1622" s="547"/>
      <c r="M1622" s="547"/>
      <c r="N1622" s="547"/>
      <c r="O1622" s="547"/>
      <c r="P1622" s="547"/>
      <c r="Q1622" s="547"/>
      <c r="R1622" s="547"/>
      <c r="S1622" s="547"/>
      <c r="T1622" s="547"/>
      <c r="U1622" s="547"/>
    </row>
    <row r="1623" spans="2:21" x14ac:dyDescent="0.2">
      <c r="B1623" s="374" t="s">
        <v>266</v>
      </c>
      <c r="C1623" s="376" t="s">
        <v>1074</v>
      </c>
      <c r="D1623" s="375" t="s">
        <v>138</v>
      </c>
      <c r="E1623" s="376" t="s">
        <v>319</v>
      </c>
      <c r="F1623" s="548">
        <v>2914098</v>
      </c>
      <c r="G1623" s="547">
        <f t="shared" si="50"/>
        <v>0</v>
      </c>
      <c r="H1623" s="547">
        <v>0</v>
      </c>
      <c r="I1623" s="547">
        <f t="shared" si="51"/>
        <v>2914098</v>
      </c>
      <c r="J1623" s="547"/>
      <c r="K1623" s="547"/>
      <c r="L1623" s="547"/>
      <c r="M1623" s="547"/>
      <c r="N1623" s="547"/>
      <c r="O1623" s="547"/>
      <c r="P1623" s="547"/>
      <c r="Q1623" s="547"/>
      <c r="R1623" s="547"/>
      <c r="S1623" s="547"/>
      <c r="T1623" s="547"/>
      <c r="U1623" s="547"/>
    </row>
    <row r="1624" spans="2:21" x14ac:dyDescent="0.2">
      <c r="B1624" s="374" t="s">
        <v>266</v>
      </c>
      <c r="C1624" s="376" t="s">
        <v>1074</v>
      </c>
      <c r="D1624" s="375" t="s">
        <v>138</v>
      </c>
      <c r="E1624" s="376" t="s">
        <v>319</v>
      </c>
      <c r="F1624" s="548">
        <v>7008008</v>
      </c>
      <c r="G1624" s="547">
        <f t="shared" si="50"/>
        <v>0</v>
      </c>
      <c r="H1624" s="547">
        <v>0</v>
      </c>
      <c r="I1624" s="547">
        <f t="shared" si="51"/>
        <v>7008008</v>
      </c>
      <c r="J1624" s="547"/>
      <c r="K1624" s="547"/>
      <c r="L1624" s="547"/>
      <c r="M1624" s="547"/>
      <c r="N1624" s="547"/>
      <c r="O1624" s="547"/>
      <c r="P1624" s="547"/>
      <c r="Q1624" s="547"/>
      <c r="R1624" s="547"/>
      <c r="S1624" s="547"/>
      <c r="T1624" s="547"/>
      <c r="U1624" s="547"/>
    </row>
    <row r="1625" spans="2:21" x14ac:dyDescent="0.2">
      <c r="B1625" s="374" t="s">
        <v>266</v>
      </c>
      <c r="C1625" s="376" t="s">
        <v>1074</v>
      </c>
      <c r="D1625" s="375" t="s">
        <v>138</v>
      </c>
      <c r="E1625" s="376" t="s">
        <v>319</v>
      </c>
      <c r="F1625" s="548">
        <v>1400000</v>
      </c>
      <c r="G1625" s="547">
        <f t="shared" si="50"/>
        <v>0</v>
      </c>
      <c r="H1625" s="547">
        <v>0</v>
      </c>
      <c r="I1625" s="547">
        <f t="shared" si="51"/>
        <v>1400000</v>
      </c>
      <c r="J1625" s="547"/>
      <c r="K1625" s="547"/>
      <c r="L1625" s="547"/>
      <c r="M1625" s="547"/>
      <c r="N1625" s="547"/>
      <c r="O1625" s="547"/>
      <c r="P1625" s="547"/>
      <c r="Q1625" s="547"/>
      <c r="R1625" s="547"/>
      <c r="S1625" s="547"/>
      <c r="T1625" s="547"/>
      <c r="U1625" s="547"/>
    </row>
    <row r="1626" spans="2:21" x14ac:dyDescent="0.2">
      <c r="B1626" s="374" t="s">
        <v>266</v>
      </c>
      <c r="C1626" s="376" t="s">
        <v>1075</v>
      </c>
      <c r="D1626" s="375" t="s">
        <v>138</v>
      </c>
      <c r="E1626" s="376" t="s">
        <v>403</v>
      </c>
      <c r="F1626" s="548">
        <v>706120</v>
      </c>
      <c r="G1626" s="547">
        <f t="shared" si="50"/>
        <v>0</v>
      </c>
      <c r="H1626" s="547">
        <v>0</v>
      </c>
      <c r="I1626" s="547">
        <f t="shared" si="51"/>
        <v>706120</v>
      </c>
      <c r="J1626" s="547"/>
      <c r="K1626" s="547"/>
      <c r="L1626" s="547"/>
      <c r="M1626" s="547"/>
      <c r="N1626" s="547"/>
      <c r="O1626" s="547"/>
      <c r="P1626" s="547"/>
      <c r="Q1626" s="547"/>
      <c r="R1626" s="547"/>
      <c r="S1626" s="547"/>
      <c r="T1626" s="547"/>
      <c r="U1626" s="547"/>
    </row>
    <row r="1627" spans="2:21" x14ac:dyDescent="0.2">
      <c r="B1627" s="374" t="s">
        <v>266</v>
      </c>
      <c r="C1627" s="376" t="s">
        <v>1075</v>
      </c>
      <c r="D1627" s="375" t="s">
        <v>138</v>
      </c>
      <c r="E1627" s="376" t="s">
        <v>403</v>
      </c>
      <c r="F1627" s="548">
        <v>1149337</v>
      </c>
      <c r="G1627" s="547">
        <f t="shared" si="50"/>
        <v>0</v>
      </c>
      <c r="H1627" s="547">
        <v>0</v>
      </c>
      <c r="I1627" s="547">
        <f t="shared" si="51"/>
        <v>1149337</v>
      </c>
      <c r="J1627" s="547"/>
      <c r="K1627" s="547"/>
      <c r="L1627" s="547"/>
      <c r="M1627" s="547"/>
      <c r="N1627" s="547"/>
      <c r="O1627" s="547"/>
      <c r="P1627" s="547"/>
      <c r="Q1627" s="547"/>
      <c r="R1627" s="547"/>
      <c r="S1627" s="547"/>
      <c r="T1627" s="547"/>
      <c r="U1627" s="547"/>
    </row>
    <row r="1628" spans="2:21" x14ac:dyDescent="0.2">
      <c r="B1628" s="374" t="s">
        <v>266</v>
      </c>
      <c r="C1628" s="376" t="s">
        <v>1076</v>
      </c>
      <c r="D1628" s="375" t="s">
        <v>138</v>
      </c>
      <c r="E1628" s="376" t="s">
        <v>403</v>
      </c>
      <c r="F1628" s="548">
        <v>200701</v>
      </c>
      <c r="G1628" s="547">
        <f t="shared" si="50"/>
        <v>0</v>
      </c>
      <c r="H1628" s="547">
        <v>0</v>
      </c>
      <c r="I1628" s="547">
        <f t="shared" si="51"/>
        <v>200701</v>
      </c>
      <c r="J1628" s="547"/>
      <c r="K1628" s="547"/>
      <c r="L1628" s="547"/>
      <c r="M1628" s="547"/>
      <c r="N1628" s="547"/>
      <c r="O1628" s="547"/>
      <c r="P1628" s="547"/>
      <c r="Q1628" s="547"/>
      <c r="R1628" s="547"/>
      <c r="S1628" s="547"/>
      <c r="T1628" s="547"/>
      <c r="U1628" s="547"/>
    </row>
    <row r="1629" spans="2:21" x14ac:dyDescent="0.2">
      <c r="B1629" s="374" t="s">
        <v>266</v>
      </c>
      <c r="C1629" s="376" t="s">
        <v>1076</v>
      </c>
      <c r="D1629" s="375" t="s">
        <v>138</v>
      </c>
      <c r="E1629" s="376" t="s">
        <v>403</v>
      </c>
      <c r="F1629" s="548">
        <v>6355082</v>
      </c>
      <c r="G1629" s="547">
        <f t="shared" si="50"/>
        <v>0</v>
      </c>
      <c r="H1629" s="547">
        <v>0</v>
      </c>
      <c r="I1629" s="547">
        <f t="shared" si="51"/>
        <v>6355082</v>
      </c>
      <c r="J1629" s="547"/>
      <c r="K1629" s="547"/>
      <c r="L1629" s="547"/>
      <c r="M1629" s="547"/>
      <c r="N1629" s="547"/>
      <c r="O1629" s="547"/>
      <c r="P1629" s="547"/>
      <c r="Q1629" s="547"/>
      <c r="R1629" s="547"/>
      <c r="S1629" s="547"/>
      <c r="T1629" s="547"/>
      <c r="U1629" s="547"/>
    </row>
    <row r="1630" spans="2:21" x14ac:dyDescent="0.2">
      <c r="B1630" s="374" t="s">
        <v>266</v>
      </c>
      <c r="C1630" s="376" t="s">
        <v>1076</v>
      </c>
      <c r="D1630" s="375" t="s">
        <v>138</v>
      </c>
      <c r="E1630" s="376" t="s">
        <v>403</v>
      </c>
      <c r="F1630" s="548">
        <v>4453518</v>
      </c>
      <c r="G1630" s="547">
        <f t="shared" si="50"/>
        <v>0</v>
      </c>
      <c r="H1630" s="547">
        <v>0</v>
      </c>
      <c r="I1630" s="547">
        <f t="shared" si="51"/>
        <v>4453518</v>
      </c>
      <c r="J1630" s="547"/>
      <c r="K1630" s="547"/>
      <c r="L1630" s="547"/>
      <c r="M1630" s="547"/>
      <c r="N1630" s="547"/>
      <c r="O1630" s="547"/>
      <c r="P1630" s="547"/>
      <c r="Q1630" s="547"/>
      <c r="R1630" s="547"/>
      <c r="S1630" s="547"/>
      <c r="T1630" s="547"/>
      <c r="U1630" s="547"/>
    </row>
    <row r="1631" spans="2:21" x14ac:dyDescent="0.2">
      <c r="B1631" s="374" t="s">
        <v>266</v>
      </c>
      <c r="C1631" s="376" t="s">
        <v>1076</v>
      </c>
      <c r="D1631" s="375" t="s">
        <v>138</v>
      </c>
      <c r="E1631" s="376" t="s">
        <v>403</v>
      </c>
      <c r="F1631" s="548">
        <v>915693</v>
      </c>
      <c r="G1631" s="547">
        <f t="shared" si="50"/>
        <v>0</v>
      </c>
      <c r="H1631" s="547">
        <v>0</v>
      </c>
      <c r="I1631" s="547">
        <f t="shared" si="51"/>
        <v>915693</v>
      </c>
      <c r="J1631" s="547"/>
      <c r="K1631" s="547"/>
      <c r="L1631" s="547"/>
      <c r="M1631" s="547"/>
      <c r="N1631" s="547"/>
      <c r="O1631" s="547"/>
      <c r="P1631" s="547"/>
      <c r="Q1631" s="547"/>
      <c r="R1631" s="547"/>
      <c r="S1631" s="547"/>
      <c r="T1631" s="547"/>
      <c r="U1631" s="547"/>
    </row>
    <row r="1632" spans="2:21" x14ac:dyDescent="0.2">
      <c r="B1632" s="374" t="s">
        <v>266</v>
      </c>
      <c r="C1632" s="376" t="s">
        <v>1076</v>
      </c>
      <c r="D1632" s="375" t="s">
        <v>138</v>
      </c>
      <c r="E1632" s="376" t="s">
        <v>403</v>
      </c>
      <c r="F1632" s="548">
        <v>827888</v>
      </c>
      <c r="G1632" s="547">
        <f t="shared" si="50"/>
        <v>0</v>
      </c>
      <c r="H1632" s="547">
        <v>0</v>
      </c>
      <c r="I1632" s="547">
        <f t="shared" si="51"/>
        <v>827888</v>
      </c>
      <c r="J1632" s="547"/>
      <c r="K1632" s="547"/>
      <c r="L1632" s="547"/>
      <c r="M1632" s="547"/>
      <c r="N1632" s="547"/>
      <c r="O1632" s="547"/>
      <c r="P1632" s="547"/>
      <c r="Q1632" s="547"/>
      <c r="R1632" s="547"/>
      <c r="S1632" s="547"/>
      <c r="T1632" s="547"/>
      <c r="U1632" s="547"/>
    </row>
    <row r="1633" spans="2:21" x14ac:dyDescent="0.2">
      <c r="B1633" s="374" t="s">
        <v>266</v>
      </c>
      <c r="C1633" s="376" t="s">
        <v>1076</v>
      </c>
      <c r="D1633" s="375" t="s">
        <v>138</v>
      </c>
      <c r="E1633" s="376" t="s">
        <v>403</v>
      </c>
      <c r="F1633" s="548">
        <v>815343</v>
      </c>
      <c r="G1633" s="547">
        <f t="shared" si="50"/>
        <v>0</v>
      </c>
      <c r="H1633" s="547">
        <v>0</v>
      </c>
      <c r="I1633" s="547">
        <f t="shared" si="51"/>
        <v>815343</v>
      </c>
      <c r="J1633" s="547"/>
      <c r="K1633" s="547"/>
      <c r="L1633" s="547"/>
      <c r="M1633" s="547"/>
      <c r="N1633" s="547"/>
      <c r="O1633" s="547"/>
      <c r="P1633" s="547"/>
      <c r="Q1633" s="547"/>
      <c r="R1633" s="547"/>
      <c r="S1633" s="547"/>
      <c r="T1633" s="547"/>
      <c r="U1633" s="547"/>
    </row>
    <row r="1634" spans="2:21" x14ac:dyDescent="0.2">
      <c r="B1634" s="374" t="s">
        <v>266</v>
      </c>
      <c r="C1634" s="376" t="s">
        <v>1076</v>
      </c>
      <c r="D1634" s="375" t="s">
        <v>138</v>
      </c>
      <c r="E1634" s="376" t="s">
        <v>403</v>
      </c>
      <c r="F1634" s="548">
        <v>777712</v>
      </c>
      <c r="G1634" s="547">
        <f t="shared" si="50"/>
        <v>0</v>
      </c>
      <c r="H1634" s="547">
        <v>0</v>
      </c>
      <c r="I1634" s="547">
        <f t="shared" si="51"/>
        <v>777712</v>
      </c>
      <c r="J1634" s="547"/>
      <c r="K1634" s="547"/>
      <c r="L1634" s="547"/>
      <c r="M1634" s="547"/>
      <c r="N1634" s="547"/>
      <c r="O1634" s="547"/>
      <c r="P1634" s="547"/>
      <c r="Q1634" s="547"/>
      <c r="R1634" s="547"/>
      <c r="S1634" s="547"/>
      <c r="T1634" s="547"/>
      <c r="U1634" s="547"/>
    </row>
    <row r="1635" spans="2:21" x14ac:dyDescent="0.2">
      <c r="B1635" s="374" t="s">
        <v>266</v>
      </c>
      <c r="C1635" s="376" t="s">
        <v>1076</v>
      </c>
      <c r="D1635" s="375" t="s">
        <v>138</v>
      </c>
      <c r="E1635" s="376" t="s">
        <v>403</v>
      </c>
      <c r="F1635" s="548">
        <v>689906</v>
      </c>
      <c r="G1635" s="547">
        <f t="shared" si="50"/>
        <v>0</v>
      </c>
      <c r="H1635" s="547">
        <v>0</v>
      </c>
      <c r="I1635" s="547">
        <f t="shared" si="51"/>
        <v>689906</v>
      </c>
      <c r="J1635" s="547"/>
      <c r="K1635" s="547"/>
      <c r="L1635" s="547"/>
      <c r="M1635" s="547"/>
      <c r="N1635" s="547"/>
      <c r="O1635" s="547"/>
      <c r="P1635" s="547"/>
      <c r="Q1635" s="547"/>
      <c r="R1635" s="547"/>
      <c r="S1635" s="547"/>
      <c r="T1635" s="547"/>
      <c r="U1635" s="547"/>
    </row>
    <row r="1636" spans="2:21" x14ac:dyDescent="0.2">
      <c r="B1636" s="374" t="s">
        <v>266</v>
      </c>
      <c r="C1636" s="376" t="s">
        <v>1076</v>
      </c>
      <c r="D1636" s="375" t="s">
        <v>138</v>
      </c>
      <c r="E1636" s="376" t="s">
        <v>403</v>
      </c>
      <c r="F1636" s="548">
        <v>282234</v>
      </c>
      <c r="G1636" s="547">
        <f t="shared" si="50"/>
        <v>0</v>
      </c>
      <c r="H1636" s="547">
        <v>0</v>
      </c>
      <c r="I1636" s="547">
        <f t="shared" si="51"/>
        <v>282234</v>
      </c>
      <c r="J1636" s="547"/>
      <c r="K1636" s="547"/>
      <c r="L1636" s="547"/>
      <c r="M1636" s="547"/>
      <c r="N1636" s="547"/>
      <c r="O1636" s="547"/>
      <c r="P1636" s="547"/>
      <c r="Q1636" s="547"/>
      <c r="R1636" s="547"/>
      <c r="S1636" s="547"/>
      <c r="T1636" s="547"/>
      <c r="U1636" s="547"/>
    </row>
    <row r="1637" spans="2:21" x14ac:dyDescent="0.2">
      <c r="B1637" s="374" t="s">
        <v>266</v>
      </c>
      <c r="C1637" s="376" t="s">
        <v>1076</v>
      </c>
      <c r="D1637" s="375" t="s">
        <v>138</v>
      </c>
      <c r="E1637" s="376" t="s">
        <v>403</v>
      </c>
      <c r="F1637" s="548">
        <v>232059</v>
      </c>
      <c r="G1637" s="547">
        <f t="shared" si="50"/>
        <v>0</v>
      </c>
      <c r="H1637" s="547">
        <v>0</v>
      </c>
      <c r="I1637" s="547">
        <f t="shared" si="51"/>
        <v>232059</v>
      </c>
      <c r="J1637" s="547"/>
      <c r="K1637" s="547"/>
      <c r="L1637" s="547"/>
      <c r="M1637" s="547"/>
      <c r="N1637" s="547"/>
      <c r="O1637" s="547"/>
      <c r="P1637" s="547"/>
      <c r="Q1637" s="547"/>
      <c r="R1637" s="547"/>
      <c r="S1637" s="547"/>
      <c r="T1637" s="547"/>
      <c r="U1637" s="547"/>
    </row>
    <row r="1638" spans="2:21" x14ac:dyDescent="0.2">
      <c r="B1638" s="374" t="s">
        <v>266</v>
      </c>
      <c r="C1638" s="376" t="s">
        <v>1076</v>
      </c>
      <c r="D1638" s="375" t="s">
        <v>138</v>
      </c>
      <c r="E1638" s="376" t="s">
        <v>403</v>
      </c>
      <c r="F1638" s="548">
        <v>200701</v>
      </c>
      <c r="G1638" s="547">
        <f t="shared" si="50"/>
        <v>0</v>
      </c>
      <c r="H1638" s="547">
        <v>0</v>
      </c>
      <c r="I1638" s="547">
        <f t="shared" si="51"/>
        <v>200701</v>
      </c>
      <c r="J1638" s="547"/>
      <c r="K1638" s="547"/>
      <c r="L1638" s="547"/>
      <c r="M1638" s="547"/>
      <c r="N1638" s="547"/>
      <c r="O1638" s="547"/>
      <c r="P1638" s="547"/>
      <c r="Q1638" s="547"/>
      <c r="R1638" s="547"/>
      <c r="S1638" s="547"/>
      <c r="T1638" s="547"/>
      <c r="U1638" s="547"/>
    </row>
    <row r="1639" spans="2:21" x14ac:dyDescent="0.2">
      <c r="B1639" s="374" t="s">
        <v>266</v>
      </c>
      <c r="C1639" s="376" t="s">
        <v>1076</v>
      </c>
      <c r="D1639" s="375" t="s">
        <v>138</v>
      </c>
      <c r="E1639" s="376" t="s">
        <v>403</v>
      </c>
      <c r="F1639" s="548">
        <v>137982</v>
      </c>
      <c r="G1639" s="547">
        <f t="shared" si="50"/>
        <v>0</v>
      </c>
      <c r="H1639" s="547">
        <v>0</v>
      </c>
      <c r="I1639" s="547">
        <f t="shared" si="51"/>
        <v>137982</v>
      </c>
      <c r="J1639" s="547"/>
      <c r="K1639" s="547"/>
      <c r="L1639" s="547"/>
      <c r="M1639" s="547"/>
      <c r="N1639" s="547"/>
      <c r="O1639" s="547"/>
      <c r="P1639" s="547"/>
      <c r="Q1639" s="547"/>
      <c r="R1639" s="547"/>
      <c r="S1639" s="547"/>
      <c r="T1639" s="547"/>
      <c r="U1639" s="547"/>
    </row>
    <row r="1640" spans="2:21" x14ac:dyDescent="0.2">
      <c r="B1640" s="374" t="s">
        <v>266</v>
      </c>
      <c r="C1640" s="376" t="s">
        <v>1076</v>
      </c>
      <c r="D1640" s="375" t="s">
        <v>138</v>
      </c>
      <c r="E1640" s="376" t="s">
        <v>403</v>
      </c>
      <c r="F1640" s="548">
        <v>137982</v>
      </c>
      <c r="G1640" s="547">
        <f t="shared" si="50"/>
        <v>0</v>
      </c>
      <c r="H1640" s="547">
        <v>0</v>
      </c>
      <c r="I1640" s="547">
        <f t="shared" si="51"/>
        <v>137982</v>
      </c>
      <c r="J1640" s="547"/>
      <c r="K1640" s="547"/>
      <c r="L1640" s="547"/>
      <c r="M1640" s="547"/>
      <c r="N1640" s="547"/>
      <c r="O1640" s="547"/>
      <c r="P1640" s="547"/>
      <c r="Q1640" s="547"/>
      <c r="R1640" s="547"/>
      <c r="S1640" s="547"/>
      <c r="T1640" s="547"/>
      <c r="U1640" s="547"/>
    </row>
    <row r="1641" spans="2:21" x14ac:dyDescent="0.2">
      <c r="B1641" s="374" t="s">
        <v>266</v>
      </c>
      <c r="C1641" s="376" t="s">
        <v>1076</v>
      </c>
      <c r="D1641" s="375" t="s">
        <v>138</v>
      </c>
      <c r="E1641" s="376" t="s">
        <v>403</v>
      </c>
      <c r="F1641" s="548">
        <v>112894</v>
      </c>
      <c r="G1641" s="547">
        <f t="shared" si="50"/>
        <v>0</v>
      </c>
      <c r="H1641" s="547">
        <v>0</v>
      </c>
      <c r="I1641" s="547">
        <f t="shared" si="51"/>
        <v>112894</v>
      </c>
      <c r="J1641" s="547"/>
      <c r="K1641" s="547"/>
      <c r="L1641" s="547"/>
      <c r="M1641" s="547"/>
      <c r="N1641" s="547"/>
      <c r="O1641" s="547"/>
      <c r="P1641" s="547"/>
      <c r="Q1641" s="547"/>
      <c r="R1641" s="547"/>
      <c r="S1641" s="547"/>
      <c r="T1641" s="547"/>
      <c r="U1641" s="547"/>
    </row>
    <row r="1642" spans="2:21" x14ac:dyDescent="0.2">
      <c r="B1642" s="374" t="s">
        <v>266</v>
      </c>
      <c r="C1642" s="376" t="s">
        <v>1076</v>
      </c>
      <c r="D1642" s="375" t="s">
        <v>138</v>
      </c>
      <c r="E1642" s="376" t="s">
        <v>403</v>
      </c>
      <c r="F1642" s="548">
        <v>89279</v>
      </c>
      <c r="G1642" s="547">
        <f t="shared" si="50"/>
        <v>0</v>
      </c>
      <c r="H1642" s="547">
        <v>0</v>
      </c>
      <c r="I1642" s="547">
        <f t="shared" si="51"/>
        <v>89279</v>
      </c>
      <c r="J1642" s="547"/>
      <c r="K1642" s="547"/>
      <c r="L1642" s="547"/>
      <c r="M1642" s="547"/>
      <c r="N1642" s="547"/>
      <c r="O1642" s="547"/>
      <c r="P1642" s="547"/>
      <c r="Q1642" s="547"/>
      <c r="R1642" s="547"/>
      <c r="S1642" s="547"/>
      <c r="T1642" s="547"/>
      <c r="U1642" s="547"/>
    </row>
    <row r="1643" spans="2:21" x14ac:dyDescent="0.2">
      <c r="B1643" s="374" t="s">
        <v>266</v>
      </c>
      <c r="C1643" s="376" t="s">
        <v>1076</v>
      </c>
      <c r="D1643" s="375" t="s">
        <v>138</v>
      </c>
      <c r="E1643" s="376" t="s">
        <v>403</v>
      </c>
      <c r="F1643" s="548">
        <v>87807</v>
      </c>
      <c r="G1643" s="547">
        <f t="shared" si="50"/>
        <v>0</v>
      </c>
      <c r="H1643" s="547">
        <v>0</v>
      </c>
      <c r="I1643" s="547">
        <f t="shared" si="51"/>
        <v>87807</v>
      </c>
      <c r="J1643" s="547"/>
      <c r="K1643" s="547"/>
      <c r="L1643" s="547"/>
      <c r="M1643" s="547"/>
      <c r="N1643" s="547"/>
      <c r="O1643" s="547"/>
      <c r="P1643" s="547"/>
      <c r="Q1643" s="547"/>
      <c r="R1643" s="547"/>
      <c r="S1643" s="547"/>
      <c r="T1643" s="547"/>
      <c r="U1643" s="547"/>
    </row>
    <row r="1644" spans="2:21" x14ac:dyDescent="0.2">
      <c r="B1644" s="374" t="s">
        <v>266</v>
      </c>
      <c r="C1644" s="376" t="s">
        <v>1076</v>
      </c>
      <c r="D1644" s="375" t="s">
        <v>138</v>
      </c>
      <c r="E1644" s="376" t="s">
        <v>403</v>
      </c>
      <c r="F1644" s="548">
        <v>77061</v>
      </c>
      <c r="G1644" s="547">
        <f t="shared" ref="G1644:G1707" si="52">IF(F1644&lt;1000,F1644,F1644*$BC$44)</f>
        <v>0</v>
      </c>
      <c r="H1644" s="547">
        <v>0</v>
      </c>
      <c r="I1644" s="547">
        <f t="shared" si="51"/>
        <v>77061</v>
      </c>
      <c r="J1644" s="547"/>
      <c r="K1644" s="547"/>
      <c r="L1644" s="547"/>
      <c r="M1644" s="547"/>
      <c r="N1644" s="547"/>
      <c r="O1644" s="547"/>
      <c r="P1644" s="547"/>
      <c r="Q1644" s="547"/>
      <c r="R1644" s="547"/>
      <c r="S1644" s="547"/>
      <c r="T1644" s="547"/>
      <c r="U1644" s="547"/>
    </row>
    <row r="1645" spans="2:21" x14ac:dyDescent="0.2">
      <c r="B1645" s="374" t="s">
        <v>266</v>
      </c>
      <c r="C1645" s="376" t="s">
        <v>1076</v>
      </c>
      <c r="D1645" s="375" t="s">
        <v>138</v>
      </c>
      <c r="E1645" s="376" t="s">
        <v>403</v>
      </c>
      <c r="F1645" s="548">
        <v>75264</v>
      </c>
      <c r="G1645" s="547">
        <f t="shared" si="52"/>
        <v>0</v>
      </c>
      <c r="H1645" s="547">
        <v>0</v>
      </c>
      <c r="I1645" s="547">
        <f t="shared" si="51"/>
        <v>75264</v>
      </c>
      <c r="J1645" s="547"/>
      <c r="K1645" s="547"/>
      <c r="L1645" s="547"/>
      <c r="M1645" s="547"/>
      <c r="N1645" s="547"/>
      <c r="O1645" s="547"/>
      <c r="P1645" s="547"/>
      <c r="Q1645" s="547"/>
      <c r="R1645" s="547"/>
      <c r="S1645" s="547"/>
      <c r="T1645" s="547"/>
      <c r="U1645" s="547"/>
    </row>
    <row r="1646" spans="2:21" x14ac:dyDescent="0.2">
      <c r="B1646" s="374" t="s">
        <v>266</v>
      </c>
      <c r="C1646" s="376" t="s">
        <v>1076</v>
      </c>
      <c r="D1646" s="375" t="s">
        <v>138</v>
      </c>
      <c r="E1646" s="376" t="s">
        <v>403</v>
      </c>
      <c r="F1646" s="548">
        <v>63845</v>
      </c>
      <c r="G1646" s="547">
        <f t="shared" si="52"/>
        <v>0</v>
      </c>
      <c r="H1646" s="547">
        <v>0</v>
      </c>
      <c r="I1646" s="547">
        <f t="shared" si="51"/>
        <v>63845</v>
      </c>
      <c r="J1646" s="547"/>
      <c r="K1646" s="547"/>
      <c r="L1646" s="547"/>
      <c r="M1646" s="547"/>
      <c r="N1646" s="547"/>
      <c r="O1646" s="547"/>
      <c r="P1646" s="547"/>
      <c r="Q1646" s="547"/>
      <c r="R1646" s="547"/>
      <c r="S1646" s="547"/>
      <c r="T1646" s="547"/>
      <c r="U1646" s="547"/>
    </row>
    <row r="1647" spans="2:21" x14ac:dyDescent="0.2">
      <c r="B1647" s="374" t="s">
        <v>266</v>
      </c>
      <c r="C1647" s="376" t="s">
        <v>1076</v>
      </c>
      <c r="D1647" s="375" t="s">
        <v>138</v>
      </c>
      <c r="E1647" s="376" t="s">
        <v>403</v>
      </c>
      <c r="F1647" s="548">
        <v>50175</v>
      </c>
      <c r="G1647" s="547">
        <f t="shared" si="52"/>
        <v>0</v>
      </c>
      <c r="H1647" s="547">
        <v>0</v>
      </c>
      <c r="I1647" s="547">
        <f t="shared" si="51"/>
        <v>50175</v>
      </c>
      <c r="J1647" s="547"/>
      <c r="K1647" s="547"/>
      <c r="L1647" s="547"/>
      <c r="M1647" s="547"/>
      <c r="N1647" s="547"/>
      <c r="O1647" s="547"/>
      <c r="P1647" s="547"/>
      <c r="Q1647" s="547"/>
      <c r="R1647" s="547"/>
      <c r="S1647" s="547"/>
      <c r="T1647" s="547"/>
      <c r="U1647" s="547"/>
    </row>
    <row r="1648" spans="2:21" x14ac:dyDescent="0.2">
      <c r="B1648" s="374" t="s">
        <v>266</v>
      </c>
      <c r="C1648" s="376" t="s">
        <v>1076</v>
      </c>
      <c r="D1648" s="375" t="s">
        <v>138</v>
      </c>
      <c r="E1648" s="376" t="s">
        <v>403</v>
      </c>
      <c r="F1648" s="548">
        <v>50175</v>
      </c>
      <c r="G1648" s="547">
        <f t="shared" si="52"/>
        <v>0</v>
      </c>
      <c r="H1648" s="547">
        <v>0</v>
      </c>
      <c r="I1648" s="547">
        <f t="shared" si="51"/>
        <v>50175</v>
      </c>
      <c r="J1648" s="547"/>
      <c r="K1648" s="547"/>
      <c r="L1648" s="547"/>
      <c r="M1648" s="547"/>
      <c r="N1648" s="547"/>
      <c r="O1648" s="547"/>
      <c r="P1648" s="547"/>
      <c r="Q1648" s="547"/>
      <c r="R1648" s="547"/>
      <c r="S1648" s="547"/>
      <c r="T1648" s="547"/>
      <c r="U1648" s="547"/>
    </row>
    <row r="1649" spans="2:21" x14ac:dyDescent="0.2">
      <c r="B1649" s="374" t="s">
        <v>266</v>
      </c>
      <c r="C1649" s="376" t="s">
        <v>1076</v>
      </c>
      <c r="D1649" s="375" t="s">
        <v>138</v>
      </c>
      <c r="E1649" s="376" t="s">
        <v>403</v>
      </c>
      <c r="F1649" s="548">
        <v>31360</v>
      </c>
      <c r="G1649" s="547">
        <f t="shared" si="52"/>
        <v>0</v>
      </c>
      <c r="H1649" s="547">
        <v>0</v>
      </c>
      <c r="I1649" s="547">
        <f t="shared" si="51"/>
        <v>31360</v>
      </c>
      <c r="J1649" s="547"/>
      <c r="K1649" s="547"/>
      <c r="L1649" s="547"/>
      <c r="M1649" s="547"/>
      <c r="N1649" s="547"/>
      <c r="O1649" s="547"/>
      <c r="P1649" s="547"/>
      <c r="Q1649" s="547"/>
      <c r="R1649" s="547"/>
      <c r="S1649" s="547"/>
      <c r="T1649" s="547"/>
      <c r="U1649" s="547"/>
    </row>
    <row r="1650" spans="2:21" x14ac:dyDescent="0.2">
      <c r="B1650" s="374" t="s">
        <v>266</v>
      </c>
      <c r="C1650" s="376" t="s">
        <v>1076</v>
      </c>
      <c r="D1650" s="375" t="s">
        <v>138</v>
      </c>
      <c r="E1650" s="376" t="s">
        <v>403</v>
      </c>
      <c r="F1650" s="548">
        <v>27454</v>
      </c>
      <c r="G1650" s="547">
        <f t="shared" si="52"/>
        <v>0</v>
      </c>
      <c r="H1650" s="547">
        <v>0</v>
      </c>
      <c r="I1650" s="547">
        <f t="shared" si="51"/>
        <v>27454</v>
      </c>
      <c r="J1650" s="547"/>
      <c r="K1650" s="547"/>
      <c r="L1650" s="547"/>
      <c r="M1650" s="547"/>
      <c r="N1650" s="547"/>
      <c r="O1650" s="547"/>
      <c r="P1650" s="547"/>
      <c r="Q1650" s="547"/>
      <c r="R1650" s="547"/>
      <c r="S1650" s="547"/>
      <c r="T1650" s="547"/>
      <c r="U1650" s="547"/>
    </row>
    <row r="1651" spans="2:21" x14ac:dyDescent="0.2">
      <c r="B1651" s="374" t="s">
        <v>266</v>
      </c>
      <c r="C1651" s="376" t="s">
        <v>1076</v>
      </c>
      <c r="D1651" s="375" t="s">
        <v>138</v>
      </c>
      <c r="E1651" s="376" t="s">
        <v>403</v>
      </c>
      <c r="F1651" s="548">
        <v>24650</v>
      </c>
      <c r="G1651" s="547">
        <f t="shared" si="52"/>
        <v>0</v>
      </c>
      <c r="H1651" s="547">
        <v>0</v>
      </c>
      <c r="I1651" s="547">
        <f t="shared" si="51"/>
        <v>24650</v>
      </c>
      <c r="J1651" s="547"/>
      <c r="K1651" s="547"/>
      <c r="L1651" s="547"/>
      <c r="M1651" s="547"/>
      <c r="N1651" s="547"/>
      <c r="O1651" s="547"/>
      <c r="P1651" s="547"/>
      <c r="Q1651" s="547"/>
      <c r="R1651" s="547"/>
      <c r="S1651" s="547"/>
      <c r="T1651" s="547"/>
      <c r="U1651" s="547"/>
    </row>
    <row r="1652" spans="2:21" x14ac:dyDescent="0.2">
      <c r="B1652" s="374" t="s">
        <v>266</v>
      </c>
      <c r="C1652" s="376" t="s">
        <v>1076</v>
      </c>
      <c r="D1652" s="375" t="s">
        <v>138</v>
      </c>
      <c r="E1652" s="376" t="s">
        <v>403</v>
      </c>
      <c r="F1652" s="548">
        <v>646004</v>
      </c>
      <c r="G1652" s="547">
        <f t="shared" si="52"/>
        <v>0</v>
      </c>
      <c r="H1652" s="547">
        <v>0</v>
      </c>
      <c r="I1652" s="547">
        <f t="shared" si="51"/>
        <v>646004</v>
      </c>
      <c r="J1652" s="547"/>
      <c r="K1652" s="547"/>
      <c r="L1652" s="547"/>
      <c r="M1652" s="547"/>
      <c r="N1652" s="547"/>
      <c r="O1652" s="547"/>
      <c r="P1652" s="547"/>
      <c r="Q1652" s="547"/>
      <c r="R1652" s="547"/>
      <c r="S1652" s="547"/>
      <c r="T1652" s="547"/>
      <c r="U1652" s="547"/>
    </row>
    <row r="1653" spans="2:21" x14ac:dyDescent="0.2">
      <c r="B1653" s="374" t="s">
        <v>266</v>
      </c>
      <c r="C1653" s="376" t="s">
        <v>1076</v>
      </c>
      <c r="D1653" s="375" t="s">
        <v>138</v>
      </c>
      <c r="E1653" s="376" t="s">
        <v>403</v>
      </c>
      <c r="F1653" s="548">
        <v>186784</v>
      </c>
      <c r="G1653" s="547">
        <f t="shared" si="52"/>
        <v>0</v>
      </c>
      <c r="H1653" s="547">
        <v>0</v>
      </c>
      <c r="I1653" s="547">
        <f t="shared" si="51"/>
        <v>186784</v>
      </c>
      <c r="J1653" s="547"/>
      <c r="K1653" s="547"/>
      <c r="L1653" s="547"/>
      <c r="M1653" s="547"/>
      <c r="N1653" s="547"/>
      <c r="O1653" s="547"/>
      <c r="P1653" s="547"/>
      <c r="Q1653" s="547"/>
      <c r="R1653" s="547"/>
      <c r="S1653" s="547"/>
      <c r="T1653" s="547"/>
      <c r="U1653" s="547"/>
    </row>
    <row r="1654" spans="2:21" x14ac:dyDescent="0.2">
      <c r="B1654" s="374" t="s">
        <v>266</v>
      </c>
      <c r="C1654" s="376" t="s">
        <v>1076</v>
      </c>
      <c r="D1654" s="375" t="s">
        <v>138</v>
      </c>
      <c r="E1654" s="376" t="s">
        <v>403</v>
      </c>
      <c r="F1654" s="548">
        <v>29000</v>
      </c>
      <c r="G1654" s="547">
        <f t="shared" si="52"/>
        <v>0</v>
      </c>
      <c r="H1654" s="547">
        <v>0</v>
      </c>
      <c r="I1654" s="547">
        <f t="shared" si="51"/>
        <v>29000</v>
      </c>
      <c r="J1654" s="547"/>
      <c r="K1654" s="547"/>
      <c r="L1654" s="547"/>
      <c r="M1654" s="547"/>
      <c r="N1654" s="547"/>
      <c r="O1654" s="547"/>
      <c r="P1654" s="547"/>
      <c r="Q1654" s="547"/>
      <c r="R1654" s="547"/>
      <c r="S1654" s="547"/>
      <c r="T1654" s="547"/>
      <c r="U1654" s="547"/>
    </row>
    <row r="1655" spans="2:21" x14ac:dyDescent="0.2">
      <c r="B1655" s="374" t="s">
        <v>266</v>
      </c>
      <c r="C1655" s="376" t="s">
        <v>1077</v>
      </c>
      <c r="D1655" s="375" t="s">
        <v>138</v>
      </c>
      <c r="E1655" s="376" t="s">
        <v>319</v>
      </c>
      <c r="F1655" s="548">
        <v>200000</v>
      </c>
      <c r="G1655" s="547">
        <f t="shared" si="52"/>
        <v>0</v>
      </c>
      <c r="H1655" s="547">
        <v>0</v>
      </c>
      <c r="I1655" s="547">
        <f t="shared" si="51"/>
        <v>200000</v>
      </c>
      <c r="J1655" s="547"/>
      <c r="K1655" s="547"/>
      <c r="L1655" s="547"/>
      <c r="M1655" s="547"/>
      <c r="N1655" s="547"/>
      <c r="O1655" s="547"/>
      <c r="P1655" s="547"/>
      <c r="Q1655" s="547"/>
      <c r="R1655" s="547"/>
      <c r="S1655" s="547"/>
      <c r="T1655" s="547"/>
      <c r="U1655" s="547"/>
    </row>
    <row r="1656" spans="2:21" x14ac:dyDescent="0.2">
      <c r="B1656" s="374" t="s">
        <v>266</v>
      </c>
      <c r="C1656" s="376" t="s">
        <v>1078</v>
      </c>
      <c r="D1656" s="375" t="s">
        <v>138</v>
      </c>
      <c r="E1656" s="376" t="s">
        <v>319</v>
      </c>
      <c r="F1656" s="548">
        <v>300000</v>
      </c>
      <c r="G1656" s="547">
        <f t="shared" si="52"/>
        <v>0</v>
      </c>
      <c r="H1656" s="547">
        <v>0</v>
      </c>
      <c r="I1656" s="547">
        <f t="shared" si="51"/>
        <v>300000</v>
      </c>
      <c r="J1656" s="547"/>
      <c r="K1656" s="547"/>
      <c r="L1656" s="547"/>
      <c r="M1656" s="547"/>
      <c r="N1656" s="547"/>
      <c r="O1656" s="547"/>
      <c r="P1656" s="547"/>
      <c r="Q1656" s="547"/>
      <c r="R1656" s="547"/>
      <c r="S1656" s="547"/>
      <c r="T1656" s="547"/>
      <c r="U1656" s="547"/>
    </row>
    <row r="1657" spans="2:21" x14ac:dyDescent="0.2">
      <c r="B1657" s="374" t="s">
        <v>266</v>
      </c>
      <c r="C1657" s="376" t="s">
        <v>1079</v>
      </c>
      <c r="D1657" s="375" t="s">
        <v>138</v>
      </c>
      <c r="E1657" s="376" t="s">
        <v>319</v>
      </c>
      <c r="F1657" s="548">
        <v>274095</v>
      </c>
      <c r="G1657" s="547">
        <f t="shared" si="52"/>
        <v>0</v>
      </c>
      <c r="H1657" s="547">
        <v>54259.912067192454</v>
      </c>
      <c r="I1657" s="547">
        <f t="shared" si="51"/>
        <v>219835.08793280754</v>
      </c>
      <c r="J1657" s="547"/>
      <c r="K1657" s="547"/>
      <c r="L1657" s="547"/>
      <c r="M1657" s="547"/>
      <c r="N1657" s="547"/>
      <c r="O1657" s="547"/>
      <c r="P1657" s="547"/>
      <c r="Q1657" s="547"/>
      <c r="R1657" s="547"/>
      <c r="S1657" s="547"/>
      <c r="T1657" s="547"/>
      <c r="U1657" s="547"/>
    </row>
    <row r="1658" spans="2:21" x14ac:dyDescent="0.2">
      <c r="B1658" s="374" t="s">
        <v>266</v>
      </c>
      <c r="C1658" s="376" t="s">
        <v>1079</v>
      </c>
      <c r="D1658" s="375" t="s">
        <v>138</v>
      </c>
      <c r="E1658" s="376" t="s">
        <v>319</v>
      </c>
      <c r="F1658" s="548">
        <v>918720</v>
      </c>
      <c r="G1658" s="547">
        <f t="shared" si="52"/>
        <v>0</v>
      </c>
      <c r="H1658" s="547">
        <v>181870.03197566923</v>
      </c>
      <c r="I1658" s="547">
        <f t="shared" si="51"/>
        <v>736849.9680243308</v>
      </c>
      <c r="J1658" s="547"/>
      <c r="K1658" s="547"/>
      <c r="L1658" s="547"/>
      <c r="M1658" s="547"/>
      <c r="N1658" s="547"/>
      <c r="O1658" s="547"/>
      <c r="P1658" s="547"/>
      <c r="Q1658" s="547"/>
      <c r="R1658" s="547"/>
      <c r="S1658" s="547"/>
      <c r="T1658" s="547"/>
      <c r="U1658" s="547"/>
    </row>
    <row r="1659" spans="2:21" x14ac:dyDescent="0.2">
      <c r="B1659" s="374" t="s">
        <v>266</v>
      </c>
      <c r="C1659" s="376" t="s">
        <v>1079</v>
      </c>
      <c r="D1659" s="375" t="s">
        <v>138</v>
      </c>
      <c r="E1659" s="376" t="s">
        <v>319</v>
      </c>
      <c r="F1659" s="548">
        <v>1409103</v>
      </c>
      <c r="G1659" s="547">
        <f t="shared" si="52"/>
        <v>0</v>
      </c>
      <c r="H1659" s="547">
        <v>278946.36849857564</v>
      </c>
      <c r="I1659" s="547">
        <f t="shared" si="51"/>
        <v>1130156.6315014244</v>
      </c>
      <c r="J1659" s="547"/>
      <c r="K1659" s="547"/>
      <c r="L1659" s="547"/>
      <c r="M1659" s="547"/>
      <c r="N1659" s="547"/>
      <c r="O1659" s="547"/>
      <c r="P1659" s="547"/>
      <c r="Q1659" s="547"/>
      <c r="R1659" s="547"/>
      <c r="S1659" s="547"/>
      <c r="T1659" s="547"/>
      <c r="U1659" s="547"/>
    </row>
    <row r="1660" spans="2:21" x14ac:dyDescent="0.2">
      <c r="B1660" s="374" t="s">
        <v>266</v>
      </c>
      <c r="C1660" s="376" t="s">
        <v>1079</v>
      </c>
      <c r="D1660" s="375" t="s">
        <v>138</v>
      </c>
      <c r="E1660" s="376" t="s">
        <v>319</v>
      </c>
      <c r="F1660" s="548">
        <v>6567082</v>
      </c>
      <c r="G1660" s="547">
        <f t="shared" si="52"/>
        <v>0</v>
      </c>
      <c r="H1660" s="547">
        <v>1300021.1308416512</v>
      </c>
      <c r="I1660" s="547">
        <f t="shared" si="51"/>
        <v>5267060.869158349</v>
      </c>
      <c r="J1660" s="547"/>
      <c r="K1660" s="547"/>
      <c r="L1660" s="547"/>
      <c r="M1660" s="547"/>
      <c r="N1660" s="547"/>
      <c r="O1660" s="547"/>
      <c r="P1660" s="547"/>
      <c r="Q1660" s="547"/>
      <c r="R1660" s="547"/>
      <c r="S1660" s="547"/>
      <c r="T1660" s="547"/>
      <c r="U1660" s="547"/>
    </row>
    <row r="1661" spans="2:21" x14ac:dyDescent="0.2">
      <c r="B1661" s="374" t="s">
        <v>266</v>
      </c>
      <c r="C1661" s="376" t="s">
        <v>1079</v>
      </c>
      <c r="D1661" s="375" t="s">
        <v>138</v>
      </c>
      <c r="E1661" s="376" t="s">
        <v>319</v>
      </c>
      <c r="F1661" s="548">
        <v>3587019</v>
      </c>
      <c r="G1661" s="547">
        <f t="shared" si="52"/>
        <v>0</v>
      </c>
      <c r="H1661" s="547">
        <v>710087.1432289849</v>
      </c>
      <c r="I1661" s="547">
        <f t="shared" si="51"/>
        <v>2876931.8567710151</v>
      </c>
      <c r="J1661" s="547"/>
      <c r="K1661" s="547"/>
      <c r="L1661" s="547"/>
      <c r="M1661" s="547"/>
      <c r="N1661" s="547"/>
      <c r="O1661" s="547"/>
      <c r="P1661" s="547"/>
      <c r="Q1661" s="547"/>
      <c r="R1661" s="547"/>
      <c r="S1661" s="547"/>
      <c r="T1661" s="547"/>
      <c r="U1661" s="547"/>
    </row>
    <row r="1662" spans="2:21" x14ac:dyDescent="0.2">
      <c r="B1662" s="374" t="s">
        <v>266</v>
      </c>
      <c r="C1662" s="376" t="s">
        <v>1079</v>
      </c>
      <c r="D1662" s="375" t="s">
        <v>138</v>
      </c>
      <c r="E1662" s="376" t="s">
        <v>319</v>
      </c>
      <c r="F1662" s="548">
        <v>839760</v>
      </c>
      <c r="G1662" s="547">
        <f t="shared" si="52"/>
        <v>0</v>
      </c>
      <c r="H1662" s="547">
        <v>166239.09140095784</v>
      </c>
      <c r="I1662" s="547">
        <f t="shared" si="51"/>
        <v>673520.9085990421</v>
      </c>
      <c r="J1662" s="547"/>
      <c r="K1662" s="547"/>
      <c r="L1662" s="547"/>
      <c r="M1662" s="547"/>
      <c r="N1662" s="547"/>
      <c r="O1662" s="547"/>
      <c r="P1662" s="547"/>
      <c r="Q1662" s="547"/>
      <c r="R1662" s="547"/>
      <c r="S1662" s="547"/>
      <c r="T1662" s="547"/>
      <c r="U1662" s="547"/>
    </row>
    <row r="1663" spans="2:21" x14ac:dyDescent="0.2">
      <c r="B1663" s="374" t="s">
        <v>266</v>
      </c>
      <c r="C1663" s="376" t="s">
        <v>1079</v>
      </c>
      <c r="D1663" s="375" t="s">
        <v>138</v>
      </c>
      <c r="E1663" s="376" t="s">
        <v>319</v>
      </c>
      <c r="F1663" s="548">
        <v>2970000</v>
      </c>
      <c r="G1663" s="547">
        <f t="shared" si="52"/>
        <v>0</v>
      </c>
      <c r="H1663" s="547">
        <v>587941.91371444787</v>
      </c>
      <c r="I1663" s="547">
        <f t="shared" si="51"/>
        <v>2382058.086285552</v>
      </c>
      <c r="J1663" s="547"/>
      <c r="K1663" s="547"/>
      <c r="L1663" s="547"/>
      <c r="M1663" s="547"/>
      <c r="N1663" s="547"/>
      <c r="O1663" s="547"/>
      <c r="P1663" s="547"/>
      <c r="Q1663" s="547"/>
      <c r="R1663" s="547"/>
      <c r="S1663" s="547"/>
      <c r="T1663" s="547"/>
      <c r="U1663" s="547"/>
    </row>
    <row r="1664" spans="2:21" x14ac:dyDescent="0.2">
      <c r="B1664" s="374" t="s">
        <v>266</v>
      </c>
      <c r="C1664" s="376" t="s">
        <v>1079</v>
      </c>
      <c r="D1664" s="375" t="s">
        <v>138</v>
      </c>
      <c r="E1664" s="376" t="s">
        <v>319</v>
      </c>
      <c r="F1664" s="548">
        <v>8626650</v>
      </c>
      <c r="G1664" s="547">
        <f t="shared" si="52"/>
        <v>0</v>
      </c>
      <c r="H1664" s="547">
        <v>1707733.7070521018</v>
      </c>
      <c r="I1664" s="547">
        <f t="shared" si="51"/>
        <v>6918916.2929478977</v>
      </c>
      <c r="J1664" s="547"/>
      <c r="K1664" s="547"/>
      <c r="L1664" s="547"/>
      <c r="M1664" s="547"/>
      <c r="N1664" s="547"/>
      <c r="O1664" s="547"/>
      <c r="P1664" s="547"/>
      <c r="Q1664" s="547"/>
      <c r="R1664" s="547"/>
      <c r="S1664" s="547"/>
      <c r="T1664" s="547"/>
      <c r="U1664" s="547"/>
    </row>
    <row r="1665" spans="2:21" x14ac:dyDescent="0.2">
      <c r="B1665" s="374" t="s">
        <v>266</v>
      </c>
      <c r="C1665" s="376" t="s">
        <v>1079</v>
      </c>
      <c r="D1665" s="375" t="s">
        <v>138</v>
      </c>
      <c r="E1665" s="376" t="s">
        <v>319</v>
      </c>
      <c r="F1665" s="548">
        <v>3295200</v>
      </c>
      <c r="G1665" s="547">
        <f t="shared" si="52"/>
        <v>0</v>
      </c>
      <c r="H1665" s="547">
        <v>652318.58386257535</v>
      </c>
      <c r="I1665" s="547">
        <f t="shared" si="51"/>
        <v>2642881.4161374248</v>
      </c>
      <c r="J1665" s="547"/>
      <c r="K1665" s="547"/>
      <c r="L1665" s="547"/>
      <c r="M1665" s="547"/>
      <c r="N1665" s="547"/>
      <c r="O1665" s="547"/>
      <c r="P1665" s="547"/>
      <c r="Q1665" s="547"/>
      <c r="R1665" s="547"/>
      <c r="S1665" s="547"/>
      <c r="T1665" s="547"/>
      <c r="U1665" s="547"/>
    </row>
    <row r="1666" spans="2:21" x14ac:dyDescent="0.2">
      <c r="B1666" s="374" t="s">
        <v>266</v>
      </c>
      <c r="C1666" s="376" t="s">
        <v>1079</v>
      </c>
      <c r="D1666" s="375" t="s">
        <v>138</v>
      </c>
      <c r="E1666" s="376" t="s">
        <v>319</v>
      </c>
      <c r="F1666" s="548">
        <v>576647</v>
      </c>
      <c r="G1666" s="547">
        <f t="shared" si="52"/>
        <v>0</v>
      </c>
      <c r="H1666" s="547">
        <v>114153.17869282668</v>
      </c>
      <c r="I1666" s="547">
        <f t="shared" si="51"/>
        <v>462493.82130717335</v>
      </c>
      <c r="J1666" s="547"/>
      <c r="K1666" s="547"/>
      <c r="L1666" s="547"/>
      <c r="M1666" s="547"/>
      <c r="N1666" s="547"/>
      <c r="O1666" s="547"/>
      <c r="P1666" s="547"/>
      <c r="Q1666" s="547"/>
      <c r="R1666" s="547"/>
      <c r="S1666" s="547"/>
      <c r="T1666" s="547"/>
      <c r="U1666" s="547"/>
    </row>
    <row r="1667" spans="2:21" x14ac:dyDescent="0.2">
      <c r="B1667" s="374" t="s">
        <v>266</v>
      </c>
      <c r="C1667" s="376" t="s">
        <v>1079</v>
      </c>
      <c r="D1667" s="375" t="s">
        <v>138</v>
      </c>
      <c r="E1667" s="376" t="s">
        <v>319</v>
      </c>
      <c r="F1667" s="548">
        <v>8000000</v>
      </c>
      <c r="G1667" s="547">
        <f t="shared" si="52"/>
        <v>0</v>
      </c>
      <c r="H1667" s="547">
        <v>1583681.9224631595</v>
      </c>
      <c r="I1667" s="547">
        <f t="shared" si="51"/>
        <v>6416318.07753684</v>
      </c>
      <c r="J1667" s="547"/>
      <c r="K1667" s="547"/>
      <c r="L1667" s="547"/>
      <c r="M1667" s="547"/>
      <c r="N1667" s="547"/>
      <c r="O1667" s="547"/>
      <c r="P1667" s="547"/>
      <c r="Q1667" s="547"/>
      <c r="R1667" s="547"/>
      <c r="S1667" s="547"/>
      <c r="T1667" s="547"/>
      <c r="U1667" s="547"/>
    </row>
    <row r="1668" spans="2:21" x14ac:dyDescent="0.2">
      <c r="B1668" s="374" t="s">
        <v>266</v>
      </c>
      <c r="C1668" s="376" t="s">
        <v>1079</v>
      </c>
      <c r="D1668" s="375" t="s">
        <v>138</v>
      </c>
      <c r="E1668" s="376" t="s">
        <v>319</v>
      </c>
      <c r="F1668" s="548">
        <v>970720</v>
      </c>
      <c r="G1668" s="547">
        <f t="shared" si="52"/>
        <v>0</v>
      </c>
      <c r="H1668" s="547">
        <v>192163.96447167973</v>
      </c>
      <c r="I1668" s="547">
        <f t="shared" si="51"/>
        <v>778556.03552832024</v>
      </c>
      <c r="J1668" s="547"/>
      <c r="K1668" s="547"/>
      <c r="L1668" s="547"/>
      <c r="M1668" s="547"/>
      <c r="N1668" s="547"/>
      <c r="O1668" s="547"/>
      <c r="P1668" s="547"/>
      <c r="Q1668" s="547"/>
      <c r="R1668" s="547"/>
      <c r="S1668" s="547"/>
      <c r="T1668" s="547"/>
      <c r="U1668" s="547"/>
    </row>
    <row r="1669" spans="2:21" x14ac:dyDescent="0.2">
      <c r="B1669" s="374" t="s">
        <v>266</v>
      </c>
      <c r="C1669" s="376" t="s">
        <v>1079</v>
      </c>
      <c r="D1669" s="375" t="s">
        <v>138</v>
      </c>
      <c r="E1669" s="376" t="s">
        <v>319</v>
      </c>
      <c r="F1669" s="548">
        <v>8308276</v>
      </c>
      <c r="G1669" s="547">
        <f t="shared" si="52"/>
        <v>0</v>
      </c>
      <c r="H1669" s="547">
        <v>1644708.3135043159</v>
      </c>
      <c r="I1669" s="547">
        <f t="shared" si="51"/>
        <v>6663567.6864956841</v>
      </c>
      <c r="J1669" s="547"/>
      <c r="K1669" s="547"/>
      <c r="L1669" s="547"/>
      <c r="M1669" s="547"/>
      <c r="N1669" s="547"/>
      <c r="O1669" s="547"/>
      <c r="P1669" s="547"/>
      <c r="Q1669" s="547"/>
      <c r="R1669" s="547"/>
      <c r="S1669" s="547"/>
      <c r="T1669" s="547"/>
      <c r="U1669" s="547"/>
    </row>
    <row r="1670" spans="2:21" x14ac:dyDescent="0.2">
      <c r="B1670" s="374" t="s">
        <v>266</v>
      </c>
      <c r="C1670" s="376" t="s">
        <v>1079</v>
      </c>
      <c r="D1670" s="375" t="s">
        <v>138</v>
      </c>
      <c r="E1670" s="376" t="s">
        <v>319</v>
      </c>
      <c r="F1670" s="548">
        <v>7524000</v>
      </c>
      <c r="G1670" s="547">
        <f t="shared" si="52"/>
        <v>0</v>
      </c>
      <c r="H1670" s="547">
        <v>1489452.8480766013</v>
      </c>
      <c r="I1670" s="547">
        <f t="shared" si="51"/>
        <v>6034547.1519233985</v>
      </c>
      <c r="J1670" s="547"/>
      <c r="K1670" s="547"/>
      <c r="L1670" s="547"/>
      <c r="M1670" s="547"/>
      <c r="N1670" s="547"/>
      <c r="O1670" s="547"/>
      <c r="P1670" s="547"/>
      <c r="Q1670" s="547"/>
      <c r="R1670" s="547"/>
      <c r="S1670" s="547"/>
      <c r="T1670" s="547"/>
      <c r="U1670" s="547"/>
    </row>
    <row r="1671" spans="2:21" x14ac:dyDescent="0.2">
      <c r="B1671" s="374" t="s">
        <v>266</v>
      </c>
      <c r="C1671" s="376" t="s">
        <v>1079</v>
      </c>
      <c r="D1671" s="375" t="s">
        <v>138</v>
      </c>
      <c r="E1671" s="376" t="s">
        <v>319</v>
      </c>
      <c r="F1671" s="548">
        <v>1800000</v>
      </c>
      <c r="G1671" s="547">
        <f t="shared" si="52"/>
        <v>0</v>
      </c>
      <c r="H1671" s="547">
        <v>356328.43255421089</v>
      </c>
      <c r="I1671" s="547">
        <f t="shared" si="51"/>
        <v>1443671.567445789</v>
      </c>
      <c r="J1671" s="547"/>
      <c r="K1671" s="547"/>
      <c r="L1671" s="547"/>
      <c r="M1671" s="547"/>
      <c r="N1671" s="547"/>
      <c r="O1671" s="547"/>
      <c r="P1671" s="547"/>
      <c r="Q1671" s="547"/>
      <c r="R1671" s="547"/>
      <c r="S1671" s="547"/>
      <c r="T1671" s="547"/>
      <c r="U1671" s="547"/>
    </row>
    <row r="1672" spans="2:21" x14ac:dyDescent="0.2">
      <c r="B1672" s="374" t="s">
        <v>266</v>
      </c>
      <c r="C1672" s="376" t="s">
        <v>1079</v>
      </c>
      <c r="D1672" s="375" t="s">
        <v>138</v>
      </c>
      <c r="E1672" s="376" t="s">
        <v>319</v>
      </c>
      <c r="F1672" s="548">
        <v>7520188</v>
      </c>
      <c r="G1672" s="547">
        <f t="shared" si="52"/>
        <v>0</v>
      </c>
      <c r="H1672" s="547">
        <v>1488698.2236405476</v>
      </c>
      <c r="I1672" s="547">
        <f t="shared" si="51"/>
        <v>6031489.7763594519</v>
      </c>
      <c r="J1672" s="547"/>
      <c r="K1672" s="547"/>
      <c r="L1672" s="547"/>
      <c r="M1672" s="547"/>
      <c r="N1672" s="547"/>
      <c r="O1672" s="547"/>
      <c r="P1672" s="547"/>
      <c r="Q1672" s="547"/>
      <c r="R1672" s="547"/>
      <c r="S1672" s="547"/>
      <c r="T1672" s="547"/>
      <c r="U1672" s="547"/>
    </row>
    <row r="1673" spans="2:21" x14ac:dyDescent="0.2">
      <c r="B1673" s="374" t="s">
        <v>266</v>
      </c>
      <c r="C1673" s="376" t="s">
        <v>1079</v>
      </c>
      <c r="D1673" s="375" t="s">
        <v>138</v>
      </c>
      <c r="E1673" s="376" t="s">
        <v>319</v>
      </c>
      <c r="F1673" s="548">
        <v>9750000</v>
      </c>
      <c r="G1673" s="547">
        <f t="shared" si="52"/>
        <v>0</v>
      </c>
      <c r="H1673" s="547">
        <v>1930112.3430019754</v>
      </c>
      <c r="I1673" s="547">
        <f t="shared" si="51"/>
        <v>7819887.6569980243</v>
      </c>
      <c r="J1673" s="547"/>
      <c r="K1673" s="547"/>
      <c r="L1673" s="547"/>
      <c r="M1673" s="547"/>
      <c r="N1673" s="547"/>
      <c r="O1673" s="547"/>
      <c r="P1673" s="547"/>
      <c r="Q1673" s="547"/>
      <c r="R1673" s="547"/>
      <c r="S1673" s="547"/>
      <c r="T1673" s="547"/>
      <c r="U1673" s="547"/>
    </row>
    <row r="1674" spans="2:21" x14ac:dyDescent="0.2">
      <c r="B1674" s="374" t="s">
        <v>266</v>
      </c>
      <c r="C1674" s="376" t="s">
        <v>1079</v>
      </c>
      <c r="D1674" s="375" t="s">
        <v>138</v>
      </c>
      <c r="E1674" s="376" t="s">
        <v>319</v>
      </c>
      <c r="F1674" s="548">
        <v>5282447</v>
      </c>
      <c r="G1674" s="547">
        <f t="shared" si="52"/>
        <v>0</v>
      </c>
      <c r="H1674" s="547">
        <v>1045714.4775337185</v>
      </c>
      <c r="I1674" s="547">
        <f t="shared" si="51"/>
        <v>4236732.5224662814</v>
      </c>
      <c r="J1674" s="547"/>
      <c r="K1674" s="547"/>
      <c r="L1674" s="547"/>
      <c r="M1674" s="547"/>
      <c r="N1674" s="547"/>
      <c r="O1674" s="547"/>
      <c r="P1674" s="547"/>
      <c r="Q1674" s="547"/>
      <c r="R1674" s="547"/>
      <c r="S1674" s="547"/>
      <c r="T1674" s="547"/>
      <c r="U1674" s="547"/>
    </row>
    <row r="1675" spans="2:21" x14ac:dyDescent="0.2">
      <c r="B1675" s="374" t="s">
        <v>266</v>
      </c>
      <c r="C1675" s="376" t="s">
        <v>1079</v>
      </c>
      <c r="D1675" s="375" t="s">
        <v>138</v>
      </c>
      <c r="E1675" s="376" t="s">
        <v>319</v>
      </c>
      <c r="F1675" s="548">
        <v>11190000</v>
      </c>
      <c r="G1675" s="547">
        <f t="shared" si="52"/>
        <v>0</v>
      </c>
      <c r="H1675" s="547">
        <v>2215175.0890453439</v>
      </c>
      <c r="I1675" s="547">
        <f t="shared" si="51"/>
        <v>8974824.9109546561</v>
      </c>
      <c r="J1675" s="547"/>
      <c r="K1675" s="547"/>
      <c r="L1675" s="547"/>
      <c r="M1675" s="547"/>
      <c r="N1675" s="547"/>
      <c r="O1675" s="547"/>
      <c r="P1675" s="547"/>
      <c r="Q1675" s="547"/>
      <c r="R1675" s="547"/>
      <c r="S1675" s="547"/>
      <c r="T1675" s="547"/>
      <c r="U1675" s="547"/>
    </row>
    <row r="1676" spans="2:21" x14ac:dyDescent="0.2">
      <c r="B1676" s="374" t="s">
        <v>266</v>
      </c>
      <c r="C1676" s="376" t="s">
        <v>1079</v>
      </c>
      <c r="D1676" s="375" t="s">
        <v>138</v>
      </c>
      <c r="E1676" s="376" t="s">
        <v>319</v>
      </c>
      <c r="F1676" s="548">
        <v>1200000</v>
      </c>
      <c r="G1676" s="547">
        <f t="shared" si="52"/>
        <v>0</v>
      </c>
      <c r="H1676" s="547">
        <v>237552.28836947388</v>
      </c>
      <c r="I1676" s="547">
        <f t="shared" si="51"/>
        <v>962447.71163052612</v>
      </c>
      <c r="J1676" s="547"/>
      <c r="K1676" s="547"/>
      <c r="L1676" s="547"/>
      <c r="M1676" s="547"/>
      <c r="N1676" s="547"/>
      <c r="O1676" s="547"/>
      <c r="P1676" s="547"/>
      <c r="Q1676" s="547"/>
      <c r="R1676" s="547"/>
      <c r="S1676" s="547"/>
      <c r="T1676" s="547"/>
      <c r="U1676" s="547"/>
    </row>
    <row r="1677" spans="2:21" x14ac:dyDescent="0.2">
      <c r="B1677" s="374" t="s">
        <v>266</v>
      </c>
      <c r="C1677" s="376" t="s">
        <v>1079</v>
      </c>
      <c r="D1677" s="375" t="s">
        <v>138</v>
      </c>
      <c r="E1677" s="376" t="s">
        <v>319</v>
      </c>
      <c r="F1677" s="548">
        <v>1</v>
      </c>
      <c r="G1677" s="547">
        <f t="shared" si="52"/>
        <v>1</v>
      </c>
      <c r="H1677" s="547">
        <v>0.19796024030789491</v>
      </c>
      <c r="I1677" s="547">
        <f t="shared" si="51"/>
        <v>0.80203975969210506</v>
      </c>
      <c r="J1677" s="547"/>
      <c r="K1677" s="547"/>
      <c r="L1677" s="547"/>
      <c r="M1677" s="547"/>
      <c r="N1677" s="547"/>
      <c r="O1677" s="547"/>
      <c r="P1677" s="547"/>
      <c r="Q1677" s="547"/>
      <c r="R1677" s="547"/>
      <c r="S1677" s="547"/>
      <c r="T1677" s="547"/>
      <c r="U1677" s="547"/>
    </row>
    <row r="1678" spans="2:21" x14ac:dyDescent="0.2">
      <c r="B1678" s="374" t="s">
        <v>266</v>
      </c>
      <c r="C1678" s="376" t="s">
        <v>1079</v>
      </c>
      <c r="D1678" s="375" t="s">
        <v>138</v>
      </c>
      <c r="E1678" s="376" t="s">
        <v>319</v>
      </c>
      <c r="F1678" s="548">
        <v>940000</v>
      </c>
      <c r="G1678" s="547">
        <f t="shared" si="52"/>
        <v>0</v>
      </c>
      <c r="H1678" s="547">
        <v>186082.62588942124</v>
      </c>
      <c r="I1678" s="547">
        <f t="shared" si="51"/>
        <v>753917.37411057879</v>
      </c>
      <c r="J1678" s="547"/>
      <c r="K1678" s="547"/>
      <c r="L1678" s="547"/>
      <c r="M1678" s="547"/>
      <c r="N1678" s="547"/>
      <c r="O1678" s="547"/>
      <c r="P1678" s="547"/>
      <c r="Q1678" s="547"/>
      <c r="R1678" s="547"/>
      <c r="S1678" s="547"/>
      <c r="T1678" s="547"/>
      <c r="U1678" s="547"/>
    </row>
    <row r="1679" spans="2:21" x14ac:dyDescent="0.2">
      <c r="B1679" s="374" t="s">
        <v>266</v>
      </c>
      <c r="C1679" s="376" t="s">
        <v>1079</v>
      </c>
      <c r="D1679" s="375" t="s">
        <v>138</v>
      </c>
      <c r="E1679" s="376" t="s">
        <v>319</v>
      </c>
      <c r="F1679" s="548">
        <v>132000</v>
      </c>
      <c r="G1679" s="547">
        <f t="shared" si="52"/>
        <v>0</v>
      </c>
      <c r="H1679" s="547">
        <v>26130.751720642129</v>
      </c>
      <c r="I1679" s="547">
        <f t="shared" ref="I1679:I1742" si="53">F1679-H1679</f>
        <v>105869.24827935787</v>
      </c>
      <c r="J1679" s="547"/>
      <c r="K1679" s="547"/>
      <c r="L1679" s="547"/>
      <c r="M1679" s="547"/>
      <c r="N1679" s="547"/>
      <c r="O1679" s="547"/>
      <c r="P1679" s="547"/>
      <c r="Q1679" s="547"/>
      <c r="R1679" s="547"/>
      <c r="S1679" s="547"/>
      <c r="T1679" s="547"/>
      <c r="U1679" s="547"/>
    </row>
    <row r="1680" spans="2:21" x14ac:dyDescent="0.2">
      <c r="B1680" s="374" t="s">
        <v>266</v>
      </c>
      <c r="C1680" s="376" t="s">
        <v>1079</v>
      </c>
      <c r="D1680" s="375" t="s">
        <v>138</v>
      </c>
      <c r="E1680" s="376" t="s">
        <v>319</v>
      </c>
      <c r="F1680" s="548">
        <v>14400000</v>
      </c>
      <c r="G1680" s="547">
        <f t="shared" si="52"/>
        <v>0</v>
      </c>
      <c r="H1680" s="547">
        <v>2850627.4604336871</v>
      </c>
      <c r="I1680" s="547">
        <f t="shared" si="53"/>
        <v>11549372.539566312</v>
      </c>
      <c r="J1680" s="547"/>
      <c r="K1680" s="547"/>
      <c r="L1680" s="547"/>
      <c r="M1680" s="547"/>
      <c r="N1680" s="547"/>
      <c r="O1680" s="547"/>
      <c r="P1680" s="547"/>
      <c r="Q1680" s="547"/>
      <c r="R1680" s="547"/>
      <c r="S1680" s="547"/>
      <c r="T1680" s="547"/>
      <c r="U1680" s="547"/>
    </row>
    <row r="1681" spans="2:21" x14ac:dyDescent="0.2">
      <c r="B1681" s="374" t="s">
        <v>266</v>
      </c>
      <c r="C1681" s="376" t="s">
        <v>1080</v>
      </c>
      <c r="D1681" s="375" t="s">
        <v>138</v>
      </c>
      <c r="E1681" s="376" t="s">
        <v>319</v>
      </c>
      <c r="F1681" s="548">
        <v>1</v>
      </c>
      <c r="G1681" s="547">
        <f t="shared" si="52"/>
        <v>1</v>
      </c>
      <c r="H1681" s="547">
        <v>0</v>
      </c>
      <c r="I1681" s="547">
        <f t="shared" si="53"/>
        <v>1</v>
      </c>
      <c r="J1681" s="547"/>
      <c r="K1681" s="547"/>
      <c r="L1681" s="547"/>
      <c r="M1681" s="547"/>
      <c r="N1681" s="547"/>
      <c r="O1681" s="547"/>
      <c r="P1681" s="547"/>
      <c r="Q1681" s="547"/>
      <c r="R1681" s="547"/>
      <c r="S1681" s="547"/>
      <c r="T1681" s="547"/>
      <c r="U1681" s="547"/>
    </row>
    <row r="1682" spans="2:21" x14ac:dyDescent="0.2">
      <c r="B1682" s="374" t="s">
        <v>266</v>
      </c>
      <c r="C1682" s="376" t="s">
        <v>1081</v>
      </c>
      <c r="D1682" s="375" t="s">
        <v>149</v>
      </c>
      <c r="E1682" s="376" t="s">
        <v>319</v>
      </c>
      <c r="F1682" s="548">
        <v>2211174</v>
      </c>
      <c r="G1682" s="547">
        <f t="shared" si="52"/>
        <v>0</v>
      </c>
      <c r="H1682" s="547">
        <v>0</v>
      </c>
      <c r="I1682" s="547">
        <f t="shared" si="53"/>
        <v>2211174</v>
      </c>
      <c r="J1682" s="547"/>
      <c r="K1682" s="547"/>
      <c r="L1682" s="547"/>
      <c r="M1682" s="547"/>
      <c r="N1682" s="547"/>
      <c r="O1682" s="547"/>
      <c r="P1682" s="547"/>
      <c r="Q1682" s="547"/>
      <c r="R1682" s="547"/>
      <c r="S1682" s="547"/>
      <c r="T1682" s="547"/>
      <c r="U1682" s="547"/>
    </row>
    <row r="1683" spans="2:21" x14ac:dyDescent="0.2">
      <c r="B1683" s="374" t="s">
        <v>266</v>
      </c>
      <c r="C1683" s="376" t="s">
        <v>1082</v>
      </c>
      <c r="D1683" s="375" t="s">
        <v>138</v>
      </c>
      <c r="E1683" s="376" t="s">
        <v>319</v>
      </c>
      <c r="F1683" s="548">
        <v>1</v>
      </c>
      <c r="G1683" s="547">
        <f t="shared" si="52"/>
        <v>1</v>
      </c>
      <c r="H1683" s="547">
        <v>0</v>
      </c>
      <c r="I1683" s="547">
        <f t="shared" si="53"/>
        <v>1</v>
      </c>
      <c r="J1683" s="547"/>
      <c r="K1683" s="547"/>
      <c r="L1683" s="547"/>
      <c r="M1683" s="547"/>
      <c r="N1683" s="547"/>
      <c r="O1683" s="547"/>
      <c r="P1683" s="547"/>
      <c r="Q1683" s="547"/>
      <c r="R1683" s="547"/>
      <c r="S1683" s="547"/>
      <c r="T1683" s="547"/>
      <c r="U1683" s="547"/>
    </row>
    <row r="1684" spans="2:21" x14ac:dyDescent="0.2">
      <c r="B1684" s="374" t="s">
        <v>266</v>
      </c>
      <c r="C1684" s="376" t="s">
        <v>1083</v>
      </c>
      <c r="D1684" s="375" t="s">
        <v>207</v>
      </c>
      <c r="E1684" s="376" t="s">
        <v>319</v>
      </c>
      <c r="F1684" s="548">
        <v>1</v>
      </c>
      <c r="G1684" s="547">
        <f t="shared" si="52"/>
        <v>1</v>
      </c>
      <c r="H1684" s="547">
        <v>0</v>
      </c>
      <c r="I1684" s="547">
        <f t="shared" si="53"/>
        <v>1</v>
      </c>
      <c r="J1684" s="547"/>
      <c r="K1684" s="547"/>
      <c r="L1684" s="547"/>
      <c r="M1684" s="547"/>
      <c r="N1684" s="547"/>
      <c r="O1684" s="547"/>
      <c r="P1684" s="547"/>
      <c r="Q1684" s="547"/>
      <c r="R1684" s="547"/>
      <c r="S1684" s="547"/>
      <c r="T1684" s="547"/>
      <c r="U1684" s="547"/>
    </row>
    <row r="1685" spans="2:21" x14ac:dyDescent="0.2">
      <c r="B1685" s="374" t="s">
        <v>266</v>
      </c>
      <c r="C1685" s="376" t="s">
        <v>1084</v>
      </c>
      <c r="D1685" s="375" t="s">
        <v>297</v>
      </c>
      <c r="E1685" s="376" t="s">
        <v>319</v>
      </c>
      <c r="F1685" s="548">
        <v>221669</v>
      </c>
      <c r="G1685" s="547">
        <f t="shared" si="52"/>
        <v>0</v>
      </c>
      <c r="H1685" s="547">
        <v>0</v>
      </c>
      <c r="I1685" s="547">
        <f t="shared" si="53"/>
        <v>221669</v>
      </c>
      <c r="J1685" s="547"/>
      <c r="K1685" s="547"/>
      <c r="L1685" s="547"/>
      <c r="M1685" s="547"/>
      <c r="N1685" s="547"/>
      <c r="O1685" s="547"/>
      <c r="P1685" s="547"/>
      <c r="Q1685" s="547"/>
      <c r="R1685" s="547"/>
      <c r="S1685" s="547"/>
      <c r="T1685" s="547"/>
      <c r="U1685" s="547"/>
    </row>
    <row r="1686" spans="2:21" x14ac:dyDescent="0.2">
      <c r="B1686" s="374" t="s">
        <v>266</v>
      </c>
      <c r="C1686" s="376" t="s">
        <v>1084</v>
      </c>
      <c r="D1686" s="375" t="s">
        <v>297</v>
      </c>
      <c r="E1686" s="376" t="s">
        <v>319</v>
      </c>
      <c r="F1686" s="548">
        <v>150000</v>
      </c>
      <c r="G1686" s="547">
        <f t="shared" si="52"/>
        <v>0</v>
      </c>
      <c r="H1686" s="547">
        <v>0</v>
      </c>
      <c r="I1686" s="547">
        <f t="shared" si="53"/>
        <v>150000</v>
      </c>
      <c r="J1686" s="547"/>
      <c r="K1686" s="547"/>
      <c r="L1686" s="547"/>
      <c r="M1686" s="547"/>
      <c r="N1686" s="547"/>
      <c r="O1686" s="547"/>
      <c r="P1686" s="547"/>
      <c r="Q1686" s="547"/>
      <c r="R1686" s="547"/>
      <c r="S1686" s="547"/>
      <c r="T1686" s="547"/>
      <c r="U1686" s="547"/>
    </row>
    <row r="1687" spans="2:21" x14ac:dyDescent="0.2">
      <c r="B1687" s="374" t="s">
        <v>266</v>
      </c>
      <c r="C1687" s="376" t="s">
        <v>1085</v>
      </c>
      <c r="D1687" s="375" t="s">
        <v>138</v>
      </c>
      <c r="E1687" s="376" t="s">
        <v>268</v>
      </c>
      <c r="F1687" s="548">
        <v>1</v>
      </c>
      <c r="G1687" s="547">
        <f t="shared" si="52"/>
        <v>1</v>
      </c>
      <c r="H1687" s="547">
        <v>0</v>
      </c>
      <c r="I1687" s="547">
        <f t="shared" si="53"/>
        <v>1</v>
      </c>
      <c r="J1687" s="547"/>
      <c r="K1687" s="547"/>
      <c r="L1687" s="547"/>
      <c r="M1687" s="547"/>
      <c r="N1687" s="547"/>
      <c r="O1687" s="547"/>
      <c r="P1687" s="547"/>
      <c r="Q1687" s="547"/>
      <c r="R1687" s="547"/>
      <c r="S1687" s="547"/>
      <c r="T1687" s="547"/>
      <c r="U1687" s="547"/>
    </row>
    <row r="1688" spans="2:21" x14ac:dyDescent="0.2">
      <c r="B1688" s="374" t="s">
        <v>266</v>
      </c>
      <c r="C1688" s="376" t="s">
        <v>1086</v>
      </c>
      <c r="D1688" s="375" t="s">
        <v>138</v>
      </c>
      <c r="E1688" s="376" t="s">
        <v>252</v>
      </c>
      <c r="F1688" s="548">
        <v>12927447</v>
      </c>
      <c r="G1688" s="547">
        <f t="shared" si="52"/>
        <v>0</v>
      </c>
      <c r="H1688" s="547">
        <v>0</v>
      </c>
      <c r="I1688" s="547">
        <f t="shared" si="53"/>
        <v>12927447</v>
      </c>
      <c r="J1688" s="547"/>
      <c r="K1688" s="547"/>
      <c r="L1688" s="547"/>
      <c r="M1688" s="547"/>
      <c r="N1688" s="547"/>
      <c r="O1688" s="547"/>
      <c r="P1688" s="547"/>
      <c r="Q1688" s="547"/>
      <c r="R1688" s="547"/>
      <c r="S1688" s="547"/>
      <c r="T1688" s="547"/>
      <c r="U1688" s="547"/>
    </row>
    <row r="1689" spans="2:21" x14ac:dyDescent="0.2">
      <c r="B1689" s="374" t="s">
        <v>266</v>
      </c>
      <c r="C1689" s="376" t="s">
        <v>1087</v>
      </c>
      <c r="D1689" s="375" t="s">
        <v>138</v>
      </c>
      <c r="E1689" s="376" t="s">
        <v>252</v>
      </c>
      <c r="F1689" s="548">
        <v>759260</v>
      </c>
      <c r="G1689" s="547">
        <f t="shared" si="52"/>
        <v>0</v>
      </c>
      <c r="H1689" s="547">
        <v>0</v>
      </c>
      <c r="I1689" s="547">
        <f t="shared" si="53"/>
        <v>759260</v>
      </c>
      <c r="J1689" s="547"/>
      <c r="K1689" s="547"/>
      <c r="L1689" s="547"/>
      <c r="M1689" s="547"/>
      <c r="N1689" s="547"/>
      <c r="O1689" s="547"/>
      <c r="P1689" s="547"/>
      <c r="Q1689" s="547"/>
      <c r="R1689" s="547"/>
      <c r="S1689" s="547"/>
      <c r="T1689" s="547"/>
      <c r="U1689" s="547"/>
    </row>
    <row r="1690" spans="2:21" x14ac:dyDescent="0.2">
      <c r="B1690" s="374" t="s">
        <v>266</v>
      </c>
      <c r="C1690" s="376" t="s">
        <v>1088</v>
      </c>
      <c r="D1690" s="375" t="s">
        <v>138</v>
      </c>
      <c r="E1690" s="376" t="s">
        <v>252</v>
      </c>
      <c r="F1690" s="548">
        <v>1886186</v>
      </c>
      <c r="G1690" s="547">
        <f t="shared" si="52"/>
        <v>0</v>
      </c>
      <c r="H1690" s="547">
        <v>0</v>
      </c>
      <c r="I1690" s="547">
        <f t="shared" si="53"/>
        <v>1886186</v>
      </c>
      <c r="J1690" s="547"/>
      <c r="K1690" s="547"/>
      <c r="L1690" s="547"/>
      <c r="M1690" s="547"/>
      <c r="N1690" s="547"/>
      <c r="O1690" s="547"/>
      <c r="P1690" s="547"/>
      <c r="Q1690" s="547"/>
      <c r="R1690" s="547"/>
      <c r="S1690" s="547"/>
      <c r="T1690" s="547"/>
      <c r="U1690" s="547"/>
    </row>
    <row r="1691" spans="2:21" x14ac:dyDescent="0.2">
      <c r="B1691" s="374" t="s">
        <v>266</v>
      </c>
      <c r="C1691" s="376" t="s">
        <v>1089</v>
      </c>
      <c r="D1691" s="375" t="s">
        <v>138</v>
      </c>
      <c r="E1691" s="376" t="s">
        <v>252</v>
      </c>
      <c r="F1691" s="548">
        <v>2</v>
      </c>
      <c r="G1691" s="547">
        <f t="shared" si="52"/>
        <v>2</v>
      </c>
      <c r="H1691" s="547">
        <v>0</v>
      </c>
      <c r="I1691" s="547">
        <f t="shared" si="53"/>
        <v>2</v>
      </c>
      <c r="J1691" s="547"/>
      <c r="K1691" s="547"/>
      <c r="L1691" s="547"/>
      <c r="M1691" s="547"/>
      <c r="N1691" s="547"/>
      <c r="O1691" s="547"/>
      <c r="P1691" s="547"/>
      <c r="Q1691" s="547"/>
      <c r="R1691" s="547"/>
      <c r="S1691" s="547"/>
      <c r="T1691" s="547"/>
      <c r="U1691" s="547"/>
    </row>
    <row r="1692" spans="2:21" x14ac:dyDescent="0.2">
      <c r="B1692" s="374" t="s">
        <v>266</v>
      </c>
      <c r="C1692" s="376" t="s">
        <v>1090</v>
      </c>
      <c r="D1692" s="375" t="s">
        <v>138</v>
      </c>
      <c r="E1692" s="376" t="s">
        <v>252</v>
      </c>
      <c r="F1692" s="548">
        <v>289184</v>
      </c>
      <c r="G1692" s="547">
        <f t="shared" si="52"/>
        <v>0</v>
      </c>
      <c r="H1692" s="547">
        <v>0</v>
      </c>
      <c r="I1692" s="547">
        <f t="shared" si="53"/>
        <v>289184</v>
      </c>
      <c r="J1692" s="547"/>
      <c r="K1692" s="547"/>
      <c r="L1692" s="547"/>
      <c r="M1692" s="547"/>
      <c r="N1692" s="547"/>
      <c r="O1692" s="547"/>
      <c r="P1692" s="547"/>
      <c r="Q1692" s="547"/>
      <c r="R1692" s="547"/>
      <c r="S1692" s="547"/>
      <c r="T1692" s="547"/>
      <c r="U1692" s="547"/>
    </row>
    <row r="1693" spans="2:21" x14ac:dyDescent="0.2">
      <c r="B1693" s="374" t="s">
        <v>266</v>
      </c>
      <c r="C1693" s="376" t="s">
        <v>1091</v>
      </c>
      <c r="D1693" s="375" t="s">
        <v>138</v>
      </c>
      <c r="E1693" s="376" t="s">
        <v>1092</v>
      </c>
      <c r="F1693" s="548">
        <v>4753033</v>
      </c>
      <c r="G1693" s="547">
        <f t="shared" si="52"/>
        <v>0</v>
      </c>
      <c r="H1693" s="547">
        <v>0</v>
      </c>
      <c r="I1693" s="547">
        <f t="shared" si="53"/>
        <v>4753033</v>
      </c>
      <c r="J1693" s="547"/>
      <c r="K1693" s="547"/>
      <c r="L1693" s="547"/>
      <c r="M1693" s="547"/>
      <c r="N1693" s="547"/>
      <c r="O1693" s="547"/>
      <c r="P1693" s="547"/>
      <c r="Q1693" s="547"/>
      <c r="R1693" s="547"/>
      <c r="S1693" s="547"/>
      <c r="T1693" s="547"/>
      <c r="U1693" s="547"/>
    </row>
    <row r="1694" spans="2:21" x14ac:dyDescent="0.2">
      <c r="B1694" s="374" t="s">
        <v>266</v>
      </c>
      <c r="C1694" s="376" t="s">
        <v>1093</v>
      </c>
      <c r="D1694" s="375" t="s">
        <v>138</v>
      </c>
      <c r="E1694" s="376" t="s">
        <v>277</v>
      </c>
      <c r="F1694" s="548">
        <v>1</v>
      </c>
      <c r="G1694" s="547">
        <f t="shared" si="52"/>
        <v>1</v>
      </c>
      <c r="H1694" s="547">
        <v>0</v>
      </c>
      <c r="I1694" s="547">
        <f t="shared" si="53"/>
        <v>1</v>
      </c>
      <c r="J1694" s="547"/>
      <c r="K1694" s="547"/>
      <c r="L1694" s="547"/>
      <c r="M1694" s="547"/>
      <c r="N1694" s="547"/>
      <c r="O1694" s="547"/>
      <c r="P1694" s="547"/>
      <c r="Q1694" s="547"/>
      <c r="R1694" s="547"/>
      <c r="S1694" s="547"/>
      <c r="T1694" s="547"/>
      <c r="U1694" s="547"/>
    </row>
    <row r="1695" spans="2:21" x14ac:dyDescent="0.2">
      <c r="B1695" s="374" t="s">
        <v>266</v>
      </c>
      <c r="C1695" s="376" t="s">
        <v>1094</v>
      </c>
      <c r="D1695" s="375" t="s">
        <v>138</v>
      </c>
      <c r="E1695" s="376" t="s">
        <v>277</v>
      </c>
      <c r="F1695" s="548">
        <v>1</v>
      </c>
      <c r="G1695" s="547">
        <f t="shared" si="52"/>
        <v>1</v>
      </c>
      <c r="H1695" s="547">
        <v>0</v>
      </c>
      <c r="I1695" s="547">
        <f t="shared" si="53"/>
        <v>1</v>
      </c>
      <c r="J1695" s="547"/>
      <c r="K1695" s="547"/>
      <c r="L1695" s="547"/>
      <c r="M1695" s="547"/>
      <c r="N1695" s="547"/>
      <c r="O1695" s="547"/>
      <c r="P1695" s="547"/>
      <c r="Q1695" s="547"/>
      <c r="R1695" s="547"/>
      <c r="S1695" s="547"/>
      <c r="T1695" s="547"/>
      <c r="U1695" s="547"/>
    </row>
    <row r="1696" spans="2:21" x14ac:dyDescent="0.2">
      <c r="B1696" s="374" t="s">
        <v>266</v>
      </c>
      <c r="C1696" s="376" t="s">
        <v>1095</v>
      </c>
      <c r="D1696" s="375" t="s">
        <v>138</v>
      </c>
      <c r="E1696" s="376" t="s">
        <v>322</v>
      </c>
      <c r="F1696" s="548">
        <v>1</v>
      </c>
      <c r="G1696" s="547">
        <f t="shared" si="52"/>
        <v>1</v>
      </c>
      <c r="H1696" s="547">
        <v>0</v>
      </c>
      <c r="I1696" s="547">
        <f t="shared" si="53"/>
        <v>1</v>
      </c>
      <c r="J1696" s="547"/>
      <c r="K1696" s="547"/>
      <c r="L1696" s="547"/>
      <c r="M1696" s="547"/>
      <c r="N1696" s="547"/>
      <c r="O1696" s="547"/>
      <c r="P1696" s="547"/>
      <c r="Q1696" s="547"/>
      <c r="R1696" s="547"/>
      <c r="S1696" s="547"/>
      <c r="T1696" s="547"/>
      <c r="U1696" s="547"/>
    </row>
    <row r="1697" spans="2:21" x14ac:dyDescent="0.2">
      <c r="B1697" s="374" t="s">
        <v>266</v>
      </c>
      <c r="C1697" s="376" t="s">
        <v>1096</v>
      </c>
      <c r="D1697" s="375" t="s">
        <v>138</v>
      </c>
      <c r="E1697" s="376" t="s">
        <v>285</v>
      </c>
      <c r="F1697" s="548">
        <v>12500</v>
      </c>
      <c r="G1697" s="547">
        <f t="shared" si="52"/>
        <v>0</v>
      </c>
      <c r="H1697" s="547">
        <v>0</v>
      </c>
      <c r="I1697" s="547">
        <f t="shared" si="53"/>
        <v>12500</v>
      </c>
      <c r="J1697" s="547"/>
      <c r="K1697" s="547"/>
      <c r="L1697" s="547"/>
      <c r="M1697" s="547"/>
      <c r="N1697" s="547"/>
      <c r="O1697" s="547"/>
      <c r="P1697" s="547"/>
      <c r="Q1697" s="547"/>
      <c r="R1697" s="547"/>
      <c r="S1697" s="547"/>
      <c r="T1697" s="547"/>
      <c r="U1697" s="547"/>
    </row>
    <row r="1698" spans="2:21" x14ac:dyDescent="0.2">
      <c r="B1698" s="374" t="s">
        <v>266</v>
      </c>
      <c r="C1698" s="376" t="s">
        <v>1097</v>
      </c>
      <c r="D1698" s="375" t="s">
        <v>138</v>
      </c>
      <c r="E1698" s="376" t="s">
        <v>285</v>
      </c>
      <c r="F1698" s="548">
        <v>13000</v>
      </c>
      <c r="G1698" s="547">
        <f t="shared" si="52"/>
        <v>0</v>
      </c>
      <c r="H1698" s="547">
        <v>0</v>
      </c>
      <c r="I1698" s="547">
        <f t="shared" si="53"/>
        <v>13000</v>
      </c>
      <c r="J1698" s="547"/>
      <c r="K1698" s="547"/>
      <c r="L1698" s="547"/>
      <c r="M1698" s="547"/>
      <c r="N1698" s="547"/>
      <c r="O1698" s="547"/>
      <c r="P1698" s="547"/>
      <c r="Q1698" s="547"/>
      <c r="R1698" s="547"/>
      <c r="S1698" s="547"/>
      <c r="T1698" s="547"/>
      <c r="U1698" s="547"/>
    </row>
    <row r="1699" spans="2:21" x14ac:dyDescent="0.2">
      <c r="B1699" s="374" t="s">
        <v>266</v>
      </c>
      <c r="C1699" s="376" t="s">
        <v>1097</v>
      </c>
      <c r="D1699" s="375" t="s">
        <v>138</v>
      </c>
      <c r="E1699" s="376" t="s">
        <v>285</v>
      </c>
      <c r="F1699" s="548">
        <v>1</v>
      </c>
      <c r="G1699" s="547">
        <f t="shared" si="52"/>
        <v>1</v>
      </c>
      <c r="H1699" s="547">
        <v>0</v>
      </c>
      <c r="I1699" s="547">
        <f t="shared" si="53"/>
        <v>1</v>
      </c>
      <c r="J1699" s="547"/>
      <c r="K1699" s="547"/>
      <c r="L1699" s="547"/>
      <c r="M1699" s="547"/>
      <c r="N1699" s="547"/>
      <c r="O1699" s="547"/>
      <c r="P1699" s="547"/>
      <c r="Q1699" s="547"/>
      <c r="R1699" s="547"/>
      <c r="S1699" s="547"/>
      <c r="T1699" s="547"/>
      <c r="U1699" s="547"/>
    </row>
    <row r="1700" spans="2:21" x14ac:dyDescent="0.2">
      <c r="B1700" s="374" t="s">
        <v>266</v>
      </c>
      <c r="C1700" s="376" t="s">
        <v>1097</v>
      </c>
      <c r="D1700" s="375" t="s">
        <v>138</v>
      </c>
      <c r="E1700" s="376" t="s">
        <v>285</v>
      </c>
      <c r="F1700" s="548">
        <v>25000</v>
      </c>
      <c r="G1700" s="547">
        <f t="shared" si="52"/>
        <v>0</v>
      </c>
      <c r="H1700" s="547">
        <v>0</v>
      </c>
      <c r="I1700" s="547">
        <f t="shared" si="53"/>
        <v>25000</v>
      </c>
      <c r="J1700" s="547"/>
      <c r="K1700" s="547"/>
      <c r="L1700" s="547"/>
      <c r="M1700" s="547"/>
      <c r="N1700" s="547"/>
      <c r="O1700" s="547"/>
      <c r="P1700" s="547"/>
      <c r="Q1700" s="547"/>
      <c r="R1700" s="547"/>
      <c r="S1700" s="547"/>
      <c r="T1700" s="547"/>
      <c r="U1700" s="547"/>
    </row>
    <row r="1701" spans="2:21" x14ac:dyDescent="0.2">
      <c r="B1701" s="374" t="s">
        <v>266</v>
      </c>
      <c r="C1701" s="376" t="s">
        <v>1098</v>
      </c>
      <c r="D1701" s="375" t="s">
        <v>138</v>
      </c>
      <c r="E1701" s="376" t="s">
        <v>319</v>
      </c>
      <c r="F1701" s="548">
        <v>1324984</v>
      </c>
      <c r="G1701" s="547">
        <f t="shared" si="52"/>
        <v>0</v>
      </c>
      <c r="H1701" s="547">
        <v>0</v>
      </c>
      <c r="I1701" s="547">
        <f t="shared" si="53"/>
        <v>1324984</v>
      </c>
      <c r="J1701" s="547"/>
      <c r="K1701" s="547"/>
      <c r="L1701" s="547"/>
      <c r="M1701" s="547"/>
      <c r="N1701" s="547"/>
      <c r="O1701" s="547"/>
      <c r="P1701" s="547"/>
      <c r="Q1701" s="547"/>
      <c r="R1701" s="547"/>
      <c r="S1701" s="547"/>
      <c r="T1701" s="547"/>
      <c r="U1701" s="547"/>
    </row>
    <row r="1702" spans="2:21" x14ac:dyDescent="0.2">
      <c r="B1702" s="374" t="s">
        <v>266</v>
      </c>
      <c r="C1702" s="376" t="s">
        <v>1098</v>
      </c>
      <c r="D1702" s="375" t="s">
        <v>138</v>
      </c>
      <c r="E1702" s="376" t="s">
        <v>319</v>
      </c>
      <c r="F1702" s="548">
        <v>4625000</v>
      </c>
      <c r="G1702" s="547">
        <f t="shared" si="52"/>
        <v>0</v>
      </c>
      <c r="H1702" s="547">
        <v>0</v>
      </c>
      <c r="I1702" s="547">
        <f t="shared" si="53"/>
        <v>4625000</v>
      </c>
      <c r="J1702" s="547"/>
      <c r="K1702" s="547"/>
      <c r="L1702" s="547"/>
      <c r="M1702" s="547"/>
      <c r="N1702" s="547"/>
      <c r="O1702" s="547"/>
      <c r="P1702" s="547"/>
      <c r="Q1702" s="547"/>
      <c r="R1702" s="547"/>
      <c r="S1702" s="547"/>
      <c r="T1702" s="547"/>
      <c r="U1702" s="547"/>
    </row>
    <row r="1703" spans="2:21" x14ac:dyDescent="0.2">
      <c r="B1703" s="374" t="s">
        <v>266</v>
      </c>
      <c r="C1703" s="376" t="s">
        <v>1098</v>
      </c>
      <c r="D1703" s="375" t="s">
        <v>138</v>
      </c>
      <c r="E1703" s="376" t="s">
        <v>319</v>
      </c>
      <c r="F1703" s="548">
        <v>3380867</v>
      </c>
      <c r="G1703" s="547">
        <f t="shared" si="52"/>
        <v>0</v>
      </c>
      <c r="H1703" s="547">
        <v>0</v>
      </c>
      <c r="I1703" s="547">
        <f t="shared" si="53"/>
        <v>3380867</v>
      </c>
      <c r="J1703" s="547"/>
      <c r="K1703" s="547"/>
      <c r="L1703" s="547"/>
      <c r="M1703" s="547"/>
      <c r="N1703" s="547"/>
      <c r="O1703" s="547"/>
      <c r="P1703" s="547"/>
      <c r="Q1703" s="547"/>
      <c r="R1703" s="547"/>
      <c r="S1703" s="547"/>
      <c r="T1703" s="547"/>
      <c r="U1703" s="547"/>
    </row>
    <row r="1704" spans="2:21" x14ac:dyDescent="0.2">
      <c r="B1704" s="374" t="s">
        <v>266</v>
      </c>
      <c r="C1704" s="376" t="s">
        <v>1098</v>
      </c>
      <c r="D1704" s="375" t="s">
        <v>138</v>
      </c>
      <c r="E1704" s="376" t="s">
        <v>319</v>
      </c>
      <c r="F1704" s="548">
        <v>1</v>
      </c>
      <c r="G1704" s="547">
        <f t="shared" si="52"/>
        <v>1</v>
      </c>
      <c r="H1704" s="547">
        <v>0</v>
      </c>
      <c r="I1704" s="547">
        <f t="shared" si="53"/>
        <v>1</v>
      </c>
      <c r="J1704" s="547"/>
      <c r="K1704" s="547"/>
      <c r="L1704" s="547"/>
      <c r="M1704" s="547"/>
      <c r="N1704" s="547"/>
      <c r="O1704" s="547"/>
      <c r="P1704" s="547"/>
      <c r="Q1704" s="547"/>
      <c r="R1704" s="547"/>
      <c r="S1704" s="547"/>
      <c r="T1704" s="547"/>
      <c r="U1704" s="547"/>
    </row>
    <row r="1705" spans="2:21" x14ac:dyDescent="0.2">
      <c r="B1705" s="374" t="s">
        <v>266</v>
      </c>
      <c r="C1705" s="376" t="s">
        <v>1099</v>
      </c>
      <c r="D1705" s="375" t="s">
        <v>138</v>
      </c>
      <c r="E1705" s="376" t="s">
        <v>1028</v>
      </c>
      <c r="F1705" s="548">
        <v>5000</v>
      </c>
      <c r="G1705" s="547">
        <f t="shared" si="52"/>
        <v>0</v>
      </c>
      <c r="H1705" s="547">
        <v>0</v>
      </c>
      <c r="I1705" s="547">
        <f t="shared" si="53"/>
        <v>5000</v>
      </c>
      <c r="J1705" s="547"/>
      <c r="K1705" s="547"/>
      <c r="L1705" s="547"/>
      <c r="M1705" s="547"/>
      <c r="N1705" s="547"/>
      <c r="O1705" s="547"/>
      <c r="P1705" s="547"/>
      <c r="Q1705" s="547"/>
      <c r="R1705" s="547"/>
      <c r="S1705" s="547"/>
      <c r="T1705" s="547"/>
      <c r="U1705" s="547"/>
    </row>
    <row r="1706" spans="2:21" x14ac:dyDescent="0.2">
      <c r="B1706" s="374" t="s">
        <v>266</v>
      </c>
      <c r="C1706" s="376" t="s">
        <v>1100</v>
      </c>
      <c r="D1706" s="375" t="s">
        <v>138</v>
      </c>
      <c r="E1706" s="376" t="s">
        <v>1028</v>
      </c>
      <c r="F1706" s="548">
        <v>5000</v>
      </c>
      <c r="G1706" s="547">
        <f t="shared" si="52"/>
        <v>0</v>
      </c>
      <c r="H1706" s="547">
        <v>0</v>
      </c>
      <c r="I1706" s="547">
        <f t="shared" si="53"/>
        <v>5000</v>
      </c>
      <c r="J1706" s="547"/>
      <c r="K1706" s="547"/>
      <c r="L1706" s="547"/>
      <c r="M1706" s="547"/>
      <c r="N1706" s="547"/>
      <c r="O1706" s="547"/>
      <c r="P1706" s="547"/>
      <c r="Q1706" s="547"/>
      <c r="R1706" s="547"/>
      <c r="S1706" s="547"/>
      <c r="T1706" s="547"/>
      <c r="U1706" s="547"/>
    </row>
    <row r="1707" spans="2:21" x14ac:dyDescent="0.2">
      <c r="B1707" s="374" t="s">
        <v>266</v>
      </c>
      <c r="C1707" s="376" t="s">
        <v>1100</v>
      </c>
      <c r="D1707" s="375" t="s">
        <v>138</v>
      </c>
      <c r="E1707" s="376" t="s">
        <v>1028</v>
      </c>
      <c r="F1707" s="548">
        <v>1</v>
      </c>
      <c r="G1707" s="547">
        <f t="shared" si="52"/>
        <v>1</v>
      </c>
      <c r="H1707" s="547">
        <v>0</v>
      </c>
      <c r="I1707" s="547">
        <f t="shared" si="53"/>
        <v>1</v>
      </c>
      <c r="J1707" s="547"/>
      <c r="K1707" s="547"/>
      <c r="L1707" s="547"/>
      <c r="M1707" s="547"/>
      <c r="N1707" s="547"/>
      <c r="O1707" s="547"/>
      <c r="P1707" s="547"/>
      <c r="Q1707" s="547"/>
      <c r="R1707" s="547"/>
      <c r="S1707" s="547"/>
      <c r="T1707" s="547"/>
      <c r="U1707" s="547"/>
    </row>
    <row r="1708" spans="2:21" x14ac:dyDescent="0.2">
      <c r="B1708" s="374" t="s">
        <v>266</v>
      </c>
      <c r="C1708" s="376" t="s">
        <v>1100</v>
      </c>
      <c r="D1708" s="375" t="s">
        <v>138</v>
      </c>
      <c r="E1708" s="376" t="s">
        <v>1028</v>
      </c>
      <c r="F1708" s="548">
        <v>4999</v>
      </c>
      <c r="G1708" s="547">
        <f t="shared" ref="G1708:G1771" si="54">IF(F1708&lt;1000,F1708,F1708*$BC$44)</f>
        <v>0</v>
      </c>
      <c r="H1708" s="547">
        <v>0</v>
      </c>
      <c r="I1708" s="547">
        <f t="shared" si="53"/>
        <v>4999</v>
      </c>
      <c r="J1708" s="547"/>
      <c r="K1708" s="547"/>
      <c r="L1708" s="547"/>
      <c r="M1708" s="547"/>
      <c r="N1708" s="547"/>
      <c r="O1708" s="547"/>
      <c r="P1708" s="547"/>
      <c r="Q1708" s="547"/>
      <c r="R1708" s="547"/>
      <c r="S1708" s="547"/>
      <c r="T1708" s="547"/>
      <c r="U1708" s="547"/>
    </row>
    <row r="1709" spans="2:21" x14ac:dyDescent="0.2">
      <c r="B1709" s="374" t="s">
        <v>266</v>
      </c>
      <c r="C1709" s="376" t="s">
        <v>1100</v>
      </c>
      <c r="D1709" s="375" t="s">
        <v>138</v>
      </c>
      <c r="E1709" s="376" t="s">
        <v>1028</v>
      </c>
      <c r="F1709" s="548">
        <v>1</v>
      </c>
      <c r="G1709" s="547">
        <f t="shared" si="54"/>
        <v>1</v>
      </c>
      <c r="H1709" s="547">
        <v>0</v>
      </c>
      <c r="I1709" s="547">
        <f t="shared" si="53"/>
        <v>1</v>
      </c>
      <c r="J1709" s="547"/>
      <c r="K1709" s="547"/>
      <c r="L1709" s="547"/>
      <c r="M1709" s="547"/>
      <c r="N1709" s="547"/>
      <c r="O1709" s="547"/>
      <c r="P1709" s="547"/>
      <c r="Q1709" s="547"/>
      <c r="R1709" s="547"/>
      <c r="S1709" s="547"/>
      <c r="T1709" s="547"/>
      <c r="U1709" s="547"/>
    </row>
    <row r="1710" spans="2:21" x14ac:dyDescent="0.2">
      <c r="B1710" s="374" t="s">
        <v>266</v>
      </c>
      <c r="C1710" s="376" t="s">
        <v>1101</v>
      </c>
      <c r="D1710" s="375" t="s">
        <v>138</v>
      </c>
      <c r="E1710" s="376" t="s">
        <v>270</v>
      </c>
      <c r="F1710" s="548">
        <v>1</v>
      </c>
      <c r="G1710" s="547">
        <f t="shared" si="54"/>
        <v>1</v>
      </c>
      <c r="H1710" s="547">
        <v>0</v>
      </c>
      <c r="I1710" s="547">
        <f t="shared" si="53"/>
        <v>1</v>
      </c>
      <c r="J1710" s="547"/>
      <c r="K1710" s="547"/>
      <c r="L1710" s="547"/>
      <c r="M1710" s="547"/>
      <c r="N1710" s="547"/>
      <c r="O1710" s="547"/>
      <c r="P1710" s="547"/>
      <c r="Q1710" s="547"/>
      <c r="R1710" s="547"/>
      <c r="S1710" s="547"/>
      <c r="T1710" s="547"/>
      <c r="U1710" s="547"/>
    </row>
    <row r="1711" spans="2:21" x14ac:dyDescent="0.2">
      <c r="B1711" s="374" t="s">
        <v>266</v>
      </c>
      <c r="C1711" s="376" t="s">
        <v>1102</v>
      </c>
      <c r="D1711" s="375" t="s">
        <v>138</v>
      </c>
      <c r="E1711" s="376" t="s">
        <v>716</v>
      </c>
      <c r="F1711" s="548">
        <v>1</v>
      </c>
      <c r="G1711" s="547">
        <f t="shared" si="54"/>
        <v>1</v>
      </c>
      <c r="H1711" s="547">
        <v>0</v>
      </c>
      <c r="I1711" s="547">
        <f t="shared" si="53"/>
        <v>1</v>
      </c>
      <c r="J1711" s="547"/>
      <c r="K1711" s="547"/>
      <c r="L1711" s="547"/>
      <c r="M1711" s="547"/>
      <c r="N1711" s="547"/>
      <c r="O1711" s="547"/>
      <c r="P1711" s="547"/>
      <c r="Q1711" s="547"/>
      <c r="R1711" s="547"/>
      <c r="S1711" s="547"/>
      <c r="T1711" s="547"/>
      <c r="U1711" s="547"/>
    </row>
    <row r="1712" spans="2:21" x14ac:dyDescent="0.2">
      <c r="B1712" s="374" t="s">
        <v>266</v>
      </c>
      <c r="C1712" s="376" t="s">
        <v>1103</v>
      </c>
      <c r="D1712" s="375" t="s">
        <v>138</v>
      </c>
      <c r="E1712" s="376" t="s">
        <v>280</v>
      </c>
      <c r="F1712" s="548">
        <v>1</v>
      </c>
      <c r="G1712" s="547">
        <f t="shared" si="54"/>
        <v>1</v>
      </c>
      <c r="H1712" s="547">
        <v>0</v>
      </c>
      <c r="I1712" s="547">
        <f t="shared" si="53"/>
        <v>1</v>
      </c>
      <c r="J1712" s="547"/>
      <c r="K1712" s="547"/>
      <c r="L1712" s="547"/>
      <c r="M1712" s="547"/>
      <c r="N1712" s="547"/>
      <c r="O1712" s="547"/>
      <c r="P1712" s="547"/>
      <c r="Q1712" s="547"/>
      <c r="R1712" s="547"/>
      <c r="S1712" s="547"/>
      <c r="T1712" s="547"/>
      <c r="U1712" s="547"/>
    </row>
    <row r="1713" spans="2:21" x14ac:dyDescent="0.2">
      <c r="B1713" s="374" t="s">
        <v>266</v>
      </c>
      <c r="C1713" s="376" t="s">
        <v>1103</v>
      </c>
      <c r="D1713" s="375" t="s">
        <v>138</v>
      </c>
      <c r="E1713" s="376" t="s">
        <v>280</v>
      </c>
      <c r="F1713" s="548">
        <v>16236</v>
      </c>
      <c r="G1713" s="547">
        <f t="shared" si="54"/>
        <v>0</v>
      </c>
      <c r="H1713" s="547">
        <v>0</v>
      </c>
      <c r="I1713" s="547">
        <f t="shared" si="53"/>
        <v>16236</v>
      </c>
      <c r="J1713" s="547"/>
      <c r="K1713" s="547"/>
      <c r="L1713" s="547"/>
      <c r="M1713" s="547"/>
      <c r="N1713" s="547"/>
      <c r="O1713" s="547"/>
      <c r="P1713" s="547"/>
      <c r="Q1713" s="547"/>
      <c r="R1713" s="547"/>
      <c r="S1713" s="547"/>
      <c r="T1713" s="547"/>
      <c r="U1713" s="547"/>
    </row>
    <row r="1714" spans="2:21" x14ac:dyDescent="0.2">
      <c r="B1714" s="374" t="s">
        <v>266</v>
      </c>
      <c r="C1714" s="376" t="s">
        <v>1103</v>
      </c>
      <c r="D1714" s="375" t="s">
        <v>138</v>
      </c>
      <c r="E1714" s="376" t="s">
        <v>280</v>
      </c>
      <c r="F1714" s="548">
        <v>1</v>
      </c>
      <c r="G1714" s="547">
        <f t="shared" si="54"/>
        <v>1</v>
      </c>
      <c r="H1714" s="547">
        <v>0</v>
      </c>
      <c r="I1714" s="547">
        <f t="shared" si="53"/>
        <v>1</v>
      </c>
      <c r="J1714" s="547"/>
      <c r="K1714" s="547"/>
      <c r="L1714" s="547"/>
      <c r="M1714" s="547"/>
      <c r="N1714" s="547"/>
      <c r="O1714" s="547"/>
      <c r="P1714" s="547"/>
      <c r="Q1714" s="547"/>
      <c r="R1714" s="547"/>
      <c r="S1714" s="547"/>
      <c r="T1714" s="547"/>
      <c r="U1714" s="547"/>
    </row>
    <row r="1715" spans="2:21" x14ac:dyDescent="0.2">
      <c r="B1715" s="374" t="s">
        <v>266</v>
      </c>
      <c r="C1715" s="376" t="s">
        <v>1103</v>
      </c>
      <c r="D1715" s="375" t="s">
        <v>138</v>
      </c>
      <c r="E1715" s="376" t="s">
        <v>280</v>
      </c>
      <c r="F1715" s="548">
        <v>18000</v>
      </c>
      <c r="G1715" s="547">
        <f t="shared" si="54"/>
        <v>0</v>
      </c>
      <c r="H1715" s="547">
        <v>0</v>
      </c>
      <c r="I1715" s="547">
        <f t="shared" si="53"/>
        <v>18000</v>
      </c>
      <c r="J1715" s="547"/>
      <c r="K1715" s="547"/>
      <c r="L1715" s="547"/>
      <c r="M1715" s="547"/>
      <c r="N1715" s="547"/>
      <c r="O1715" s="547"/>
      <c r="P1715" s="547"/>
      <c r="Q1715" s="547"/>
      <c r="R1715" s="547"/>
      <c r="S1715" s="547"/>
      <c r="T1715" s="547"/>
      <c r="U1715" s="547"/>
    </row>
    <row r="1716" spans="2:21" x14ac:dyDescent="0.2">
      <c r="B1716" s="374" t="s">
        <v>266</v>
      </c>
      <c r="C1716" s="376" t="s">
        <v>1103</v>
      </c>
      <c r="D1716" s="375" t="s">
        <v>138</v>
      </c>
      <c r="E1716" s="376" t="s">
        <v>280</v>
      </c>
      <c r="F1716" s="548">
        <v>13848</v>
      </c>
      <c r="G1716" s="547">
        <f t="shared" si="54"/>
        <v>0</v>
      </c>
      <c r="H1716" s="547">
        <v>0</v>
      </c>
      <c r="I1716" s="547">
        <f t="shared" si="53"/>
        <v>13848</v>
      </c>
      <c r="J1716" s="547"/>
      <c r="K1716" s="547"/>
      <c r="L1716" s="547"/>
      <c r="M1716" s="547"/>
      <c r="N1716" s="547"/>
      <c r="O1716" s="547"/>
      <c r="P1716" s="547"/>
      <c r="Q1716" s="547"/>
      <c r="R1716" s="547"/>
      <c r="S1716" s="547"/>
      <c r="T1716" s="547"/>
      <c r="U1716" s="547"/>
    </row>
    <row r="1717" spans="2:21" x14ac:dyDescent="0.2">
      <c r="B1717" s="374" t="s">
        <v>266</v>
      </c>
      <c r="C1717" s="376" t="s">
        <v>1103</v>
      </c>
      <c r="D1717" s="375" t="s">
        <v>138</v>
      </c>
      <c r="E1717" s="376" t="s">
        <v>280</v>
      </c>
      <c r="F1717" s="548">
        <v>2596</v>
      </c>
      <c r="G1717" s="547">
        <f t="shared" si="54"/>
        <v>0</v>
      </c>
      <c r="H1717" s="547">
        <v>0</v>
      </c>
      <c r="I1717" s="547">
        <f t="shared" si="53"/>
        <v>2596</v>
      </c>
      <c r="J1717" s="547"/>
      <c r="K1717" s="547"/>
      <c r="L1717" s="547"/>
      <c r="M1717" s="547"/>
      <c r="N1717" s="547"/>
      <c r="O1717" s="547"/>
      <c r="P1717" s="547"/>
      <c r="Q1717" s="547"/>
      <c r="R1717" s="547"/>
      <c r="S1717" s="547"/>
      <c r="T1717" s="547"/>
      <c r="U1717" s="547"/>
    </row>
    <row r="1718" spans="2:21" x14ac:dyDescent="0.2">
      <c r="B1718" s="374" t="s">
        <v>266</v>
      </c>
      <c r="C1718" s="376" t="s">
        <v>1103</v>
      </c>
      <c r="D1718" s="375" t="s">
        <v>138</v>
      </c>
      <c r="E1718" s="376" t="s">
        <v>280</v>
      </c>
      <c r="F1718" s="548">
        <v>1</v>
      </c>
      <c r="G1718" s="547">
        <f t="shared" si="54"/>
        <v>1</v>
      </c>
      <c r="H1718" s="547">
        <v>0</v>
      </c>
      <c r="I1718" s="547">
        <f t="shared" si="53"/>
        <v>1</v>
      </c>
      <c r="J1718" s="547"/>
      <c r="K1718" s="547"/>
      <c r="L1718" s="547"/>
      <c r="M1718" s="547"/>
      <c r="N1718" s="547"/>
      <c r="O1718" s="547"/>
      <c r="P1718" s="547"/>
      <c r="Q1718" s="547"/>
      <c r="R1718" s="547"/>
      <c r="S1718" s="547"/>
      <c r="T1718" s="547"/>
      <c r="U1718" s="547"/>
    </row>
    <row r="1719" spans="2:21" x14ac:dyDescent="0.2">
      <c r="B1719" s="374" t="s">
        <v>266</v>
      </c>
      <c r="C1719" s="376" t="s">
        <v>1104</v>
      </c>
      <c r="D1719" s="375" t="s">
        <v>138</v>
      </c>
      <c r="E1719" s="376" t="s">
        <v>280</v>
      </c>
      <c r="F1719" s="548">
        <v>1</v>
      </c>
      <c r="G1719" s="547">
        <f t="shared" si="54"/>
        <v>1</v>
      </c>
      <c r="H1719" s="547">
        <v>0</v>
      </c>
      <c r="I1719" s="547">
        <f t="shared" si="53"/>
        <v>1</v>
      </c>
      <c r="J1719" s="547"/>
      <c r="K1719" s="547"/>
      <c r="L1719" s="547"/>
      <c r="M1719" s="547"/>
      <c r="N1719" s="547"/>
      <c r="O1719" s="547"/>
      <c r="P1719" s="547"/>
      <c r="Q1719" s="547"/>
      <c r="R1719" s="547"/>
      <c r="S1719" s="547"/>
      <c r="T1719" s="547"/>
      <c r="U1719" s="547"/>
    </row>
    <row r="1720" spans="2:21" x14ac:dyDescent="0.2">
      <c r="B1720" s="374" t="s">
        <v>266</v>
      </c>
      <c r="C1720" s="376" t="s">
        <v>1105</v>
      </c>
      <c r="D1720" s="375" t="s">
        <v>138</v>
      </c>
      <c r="E1720" s="376" t="s">
        <v>280</v>
      </c>
      <c r="F1720" s="548">
        <v>1</v>
      </c>
      <c r="G1720" s="547">
        <f t="shared" si="54"/>
        <v>1</v>
      </c>
      <c r="H1720" s="547">
        <v>0</v>
      </c>
      <c r="I1720" s="547">
        <f t="shared" si="53"/>
        <v>1</v>
      </c>
      <c r="J1720" s="547"/>
      <c r="K1720" s="547"/>
      <c r="L1720" s="547"/>
      <c r="M1720" s="547"/>
      <c r="N1720" s="547"/>
      <c r="O1720" s="547"/>
      <c r="P1720" s="547"/>
      <c r="Q1720" s="547"/>
      <c r="R1720" s="547"/>
      <c r="S1720" s="547"/>
      <c r="T1720" s="547"/>
      <c r="U1720" s="547"/>
    </row>
    <row r="1721" spans="2:21" x14ac:dyDescent="0.2">
      <c r="B1721" s="374" t="s">
        <v>266</v>
      </c>
      <c r="C1721" s="376" t="s">
        <v>1105</v>
      </c>
      <c r="D1721" s="375" t="s">
        <v>138</v>
      </c>
      <c r="E1721" s="376" t="s">
        <v>280</v>
      </c>
      <c r="F1721" s="548">
        <v>1</v>
      </c>
      <c r="G1721" s="547">
        <f t="shared" si="54"/>
        <v>1</v>
      </c>
      <c r="H1721" s="547">
        <v>0</v>
      </c>
      <c r="I1721" s="547">
        <f t="shared" si="53"/>
        <v>1</v>
      </c>
      <c r="J1721" s="547"/>
      <c r="K1721" s="547"/>
      <c r="L1721" s="547"/>
      <c r="M1721" s="547"/>
      <c r="N1721" s="547"/>
      <c r="O1721" s="547"/>
      <c r="P1721" s="547"/>
      <c r="Q1721" s="547"/>
      <c r="R1721" s="547"/>
      <c r="S1721" s="547"/>
      <c r="T1721" s="547"/>
      <c r="U1721" s="547"/>
    </row>
    <row r="1722" spans="2:21" x14ac:dyDescent="0.2">
      <c r="B1722" s="374" t="s">
        <v>266</v>
      </c>
      <c r="C1722" s="376" t="s">
        <v>1105</v>
      </c>
      <c r="D1722" s="375" t="s">
        <v>138</v>
      </c>
      <c r="E1722" s="376" t="s">
        <v>280</v>
      </c>
      <c r="F1722" s="548">
        <v>742836</v>
      </c>
      <c r="G1722" s="547">
        <f t="shared" si="54"/>
        <v>0</v>
      </c>
      <c r="H1722" s="547">
        <v>0</v>
      </c>
      <c r="I1722" s="547">
        <f t="shared" si="53"/>
        <v>742836</v>
      </c>
      <c r="J1722" s="547"/>
      <c r="K1722" s="547"/>
      <c r="L1722" s="547"/>
      <c r="M1722" s="547"/>
      <c r="N1722" s="547"/>
      <c r="O1722" s="547"/>
      <c r="P1722" s="547"/>
      <c r="Q1722" s="547"/>
      <c r="R1722" s="547"/>
      <c r="S1722" s="547"/>
      <c r="T1722" s="547"/>
      <c r="U1722" s="547"/>
    </row>
    <row r="1723" spans="2:21" x14ac:dyDescent="0.2">
      <c r="B1723" s="374" t="s">
        <v>266</v>
      </c>
      <c r="C1723" s="376" t="s">
        <v>1105</v>
      </c>
      <c r="D1723" s="375" t="s">
        <v>138</v>
      </c>
      <c r="E1723" s="376" t="s">
        <v>280</v>
      </c>
      <c r="F1723" s="548">
        <v>47759</v>
      </c>
      <c r="G1723" s="547">
        <f t="shared" si="54"/>
        <v>0</v>
      </c>
      <c r="H1723" s="547">
        <v>0</v>
      </c>
      <c r="I1723" s="547">
        <f t="shared" si="53"/>
        <v>47759</v>
      </c>
      <c r="J1723" s="547"/>
      <c r="K1723" s="547"/>
      <c r="L1723" s="547"/>
      <c r="M1723" s="547"/>
      <c r="N1723" s="547"/>
      <c r="O1723" s="547"/>
      <c r="P1723" s="547"/>
      <c r="Q1723" s="547"/>
      <c r="R1723" s="547"/>
      <c r="S1723" s="547"/>
      <c r="T1723" s="547"/>
      <c r="U1723" s="547"/>
    </row>
    <row r="1724" spans="2:21" x14ac:dyDescent="0.2">
      <c r="B1724" s="374" t="s">
        <v>266</v>
      </c>
      <c r="C1724" s="376" t="s">
        <v>1105</v>
      </c>
      <c r="D1724" s="375" t="s">
        <v>138</v>
      </c>
      <c r="E1724" s="376" t="s">
        <v>280</v>
      </c>
      <c r="F1724" s="548">
        <v>1</v>
      </c>
      <c r="G1724" s="547">
        <f t="shared" si="54"/>
        <v>1</v>
      </c>
      <c r="H1724" s="547">
        <v>0</v>
      </c>
      <c r="I1724" s="547">
        <f t="shared" si="53"/>
        <v>1</v>
      </c>
      <c r="J1724" s="547"/>
      <c r="K1724" s="547"/>
      <c r="L1724" s="547"/>
      <c r="M1724" s="547"/>
      <c r="N1724" s="547"/>
      <c r="O1724" s="547"/>
      <c r="P1724" s="547"/>
      <c r="Q1724" s="547"/>
      <c r="R1724" s="547"/>
      <c r="S1724" s="547"/>
      <c r="T1724" s="547"/>
      <c r="U1724" s="547"/>
    </row>
    <row r="1725" spans="2:21" x14ac:dyDescent="0.2">
      <c r="B1725" s="374" t="s">
        <v>266</v>
      </c>
      <c r="C1725" s="376" t="s">
        <v>1106</v>
      </c>
      <c r="D1725" s="375" t="s">
        <v>138</v>
      </c>
      <c r="E1725" s="376" t="s">
        <v>280</v>
      </c>
      <c r="F1725" s="548">
        <v>5000</v>
      </c>
      <c r="G1725" s="547">
        <f t="shared" si="54"/>
        <v>0</v>
      </c>
      <c r="H1725" s="547">
        <v>0</v>
      </c>
      <c r="I1725" s="547">
        <f t="shared" si="53"/>
        <v>5000</v>
      </c>
      <c r="J1725" s="547"/>
      <c r="K1725" s="547"/>
      <c r="L1725" s="547"/>
      <c r="M1725" s="547"/>
      <c r="N1725" s="547"/>
      <c r="O1725" s="547"/>
      <c r="P1725" s="547"/>
      <c r="Q1725" s="547"/>
      <c r="R1725" s="547"/>
      <c r="S1725" s="547"/>
      <c r="T1725" s="547"/>
      <c r="U1725" s="547"/>
    </row>
    <row r="1726" spans="2:21" x14ac:dyDescent="0.2">
      <c r="B1726" s="374" t="s">
        <v>266</v>
      </c>
      <c r="C1726" s="376" t="s">
        <v>1106</v>
      </c>
      <c r="D1726" s="375" t="s">
        <v>138</v>
      </c>
      <c r="E1726" s="376" t="s">
        <v>280</v>
      </c>
      <c r="F1726" s="548">
        <v>22000</v>
      </c>
      <c r="G1726" s="547">
        <f t="shared" si="54"/>
        <v>0</v>
      </c>
      <c r="H1726" s="547">
        <v>0</v>
      </c>
      <c r="I1726" s="547">
        <f t="shared" si="53"/>
        <v>22000</v>
      </c>
      <c r="J1726" s="547"/>
      <c r="K1726" s="547"/>
      <c r="L1726" s="547"/>
      <c r="M1726" s="547"/>
      <c r="N1726" s="547"/>
      <c r="O1726" s="547"/>
      <c r="P1726" s="547"/>
      <c r="Q1726" s="547"/>
      <c r="R1726" s="547"/>
      <c r="S1726" s="547"/>
      <c r="T1726" s="547"/>
      <c r="U1726" s="547"/>
    </row>
    <row r="1727" spans="2:21" x14ac:dyDescent="0.2">
      <c r="B1727" s="374" t="s">
        <v>266</v>
      </c>
      <c r="C1727" s="376" t="s">
        <v>1106</v>
      </c>
      <c r="D1727" s="375" t="s">
        <v>138</v>
      </c>
      <c r="E1727" s="376" t="s">
        <v>280</v>
      </c>
      <c r="F1727" s="548">
        <v>2000</v>
      </c>
      <c r="G1727" s="547">
        <f t="shared" si="54"/>
        <v>0</v>
      </c>
      <c r="H1727" s="547">
        <v>0</v>
      </c>
      <c r="I1727" s="547">
        <f t="shared" si="53"/>
        <v>2000</v>
      </c>
      <c r="J1727" s="547"/>
      <c r="K1727" s="547"/>
      <c r="L1727" s="547"/>
      <c r="M1727" s="547"/>
      <c r="N1727" s="547"/>
      <c r="O1727" s="547"/>
      <c r="P1727" s="547"/>
      <c r="Q1727" s="547"/>
      <c r="R1727" s="547"/>
      <c r="S1727" s="547"/>
      <c r="T1727" s="547"/>
      <c r="U1727" s="547"/>
    </row>
    <row r="1728" spans="2:21" x14ac:dyDescent="0.2">
      <c r="B1728" s="374" t="s">
        <v>266</v>
      </c>
      <c r="C1728" s="376" t="s">
        <v>1106</v>
      </c>
      <c r="D1728" s="375" t="s">
        <v>138</v>
      </c>
      <c r="E1728" s="376" t="s">
        <v>280</v>
      </c>
      <c r="F1728" s="548">
        <v>1001</v>
      </c>
      <c r="G1728" s="547">
        <f t="shared" si="54"/>
        <v>0</v>
      </c>
      <c r="H1728" s="547">
        <v>0</v>
      </c>
      <c r="I1728" s="547">
        <f t="shared" si="53"/>
        <v>1001</v>
      </c>
      <c r="J1728" s="547"/>
      <c r="K1728" s="547"/>
      <c r="L1728" s="547"/>
      <c r="M1728" s="547"/>
      <c r="N1728" s="547"/>
      <c r="O1728" s="547"/>
      <c r="P1728" s="547"/>
      <c r="Q1728" s="547"/>
      <c r="R1728" s="547"/>
      <c r="S1728" s="547"/>
      <c r="T1728" s="547"/>
      <c r="U1728" s="547"/>
    </row>
    <row r="1729" spans="2:21" x14ac:dyDescent="0.2">
      <c r="B1729" s="374" t="s">
        <v>266</v>
      </c>
      <c r="C1729" s="376" t="s">
        <v>1107</v>
      </c>
      <c r="D1729" s="375" t="s">
        <v>147</v>
      </c>
      <c r="E1729" s="376" t="s">
        <v>724</v>
      </c>
      <c r="F1729" s="548">
        <v>616500</v>
      </c>
      <c r="G1729" s="547">
        <f t="shared" si="54"/>
        <v>0</v>
      </c>
      <c r="H1729" s="547">
        <v>150000</v>
      </c>
      <c r="I1729" s="547">
        <f t="shared" si="53"/>
        <v>466500</v>
      </c>
      <c r="J1729" s="547"/>
      <c r="K1729" s="547"/>
      <c r="L1729" s="547"/>
      <c r="M1729" s="547"/>
      <c r="N1729" s="547"/>
      <c r="O1729" s="547"/>
      <c r="P1729" s="547"/>
      <c r="Q1729" s="547"/>
      <c r="R1729" s="547"/>
      <c r="S1729" s="547"/>
      <c r="T1729" s="547"/>
      <c r="U1729" s="547"/>
    </row>
    <row r="1730" spans="2:21" x14ac:dyDescent="0.2">
      <c r="B1730" s="374" t="s">
        <v>266</v>
      </c>
      <c r="C1730" s="376" t="s">
        <v>1108</v>
      </c>
      <c r="D1730" s="375" t="s">
        <v>138</v>
      </c>
      <c r="E1730" s="376" t="s">
        <v>724</v>
      </c>
      <c r="F1730" s="548">
        <v>21552378</v>
      </c>
      <c r="G1730" s="547">
        <f t="shared" si="54"/>
        <v>0</v>
      </c>
      <c r="H1730" s="547">
        <v>8300000</v>
      </c>
      <c r="I1730" s="547">
        <f t="shared" si="53"/>
        <v>13252378</v>
      </c>
      <c r="J1730" s="547"/>
      <c r="K1730" s="547"/>
      <c r="L1730" s="547"/>
      <c r="M1730" s="547"/>
      <c r="N1730" s="547"/>
      <c r="O1730" s="547"/>
      <c r="P1730" s="547"/>
      <c r="Q1730" s="547"/>
      <c r="R1730" s="547"/>
      <c r="S1730" s="547"/>
      <c r="T1730" s="547"/>
      <c r="U1730" s="547"/>
    </row>
    <row r="1731" spans="2:21" x14ac:dyDescent="0.2">
      <c r="B1731" s="374" t="s">
        <v>266</v>
      </c>
      <c r="C1731" s="376" t="s">
        <v>1109</v>
      </c>
      <c r="D1731" s="375" t="s">
        <v>138</v>
      </c>
      <c r="E1731" s="376" t="s">
        <v>1110</v>
      </c>
      <c r="F1731" s="548">
        <v>1440000</v>
      </c>
      <c r="G1731" s="547">
        <f t="shared" si="54"/>
        <v>0</v>
      </c>
      <c r="H1731" s="547">
        <v>0</v>
      </c>
      <c r="I1731" s="547">
        <f t="shared" si="53"/>
        <v>1440000</v>
      </c>
      <c r="J1731" s="547"/>
      <c r="K1731" s="547"/>
      <c r="L1731" s="547"/>
      <c r="M1731" s="547"/>
      <c r="N1731" s="547"/>
      <c r="O1731" s="547"/>
      <c r="P1731" s="547"/>
      <c r="Q1731" s="547"/>
      <c r="R1731" s="547"/>
      <c r="S1731" s="547"/>
      <c r="T1731" s="547"/>
      <c r="U1731" s="547"/>
    </row>
    <row r="1732" spans="2:21" x14ac:dyDescent="0.2">
      <c r="B1732" s="374" t="s">
        <v>266</v>
      </c>
      <c r="C1732" s="376" t="s">
        <v>1111</v>
      </c>
      <c r="D1732" s="375" t="s">
        <v>138</v>
      </c>
      <c r="E1732" s="376" t="s">
        <v>1061</v>
      </c>
      <c r="F1732" s="548">
        <v>2418319</v>
      </c>
      <c r="G1732" s="547">
        <f t="shared" si="54"/>
        <v>0</v>
      </c>
      <c r="H1732" s="547">
        <v>0</v>
      </c>
      <c r="I1732" s="547">
        <f t="shared" si="53"/>
        <v>2418319</v>
      </c>
      <c r="J1732" s="547"/>
      <c r="K1732" s="547"/>
      <c r="L1732" s="547"/>
      <c r="M1732" s="547"/>
      <c r="N1732" s="547"/>
      <c r="O1732" s="547"/>
      <c r="P1732" s="547"/>
      <c r="Q1732" s="547"/>
      <c r="R1732" s="547"/>
      <c r="S1732" s="547"/>
      <c r="T1732" s="547"/>
      <c r="U1732" s="547"/>
    </row>
    <row r="1733" spans="2:21" x14ac:dyDescent="0.2">
      <c r="B1733" s="374" t="s">
        <v>266</v>
      </c>
      <c r="C1733" s="376" t="s">
        <v>1112</v>
      </c>
      <c r="D1733" s="375" t="s">
        <v>138</v>
      </c>
      <c r="E1733" s="376" t="s">
        <v>1092</v>
      </c>
      <c r="F1733" s="548">
        <v>1</v>
      </c>
      <c r="G1733" s="547">
        <f t="shared" si="54"/>
        <v>1</v>
      </c>
      <c r="H1733" s="547">
        <v>0</v>
      </c>
      <c r="I1733" s="547">
        <f t="shared" si="53"/>
        <v>1</v>
      </c>
      <c r="J1733" s="547"/>
      <c r="K1733" s="547"/>
      <c r="L1733" s="547"/>
      <c r="M1733" s="547"/>
      <c r="N1733" s="547"/>
      <c r="O1733" s="547"/>
      <c r="P1733" s="547"/>
      <c r="Q1733" s="547"/>
      <c r="R1733" s="547"/>
      <c r="S1733" s="547"/>
      <c r="T1733" s="547"/>
      <c r="U1733" s="547"/>
    </row>
    <row r="1734" spans="2:21" x14ac:dyDescent="0.2">
      <c r="B1734" s="374" t="s">
        <v>266</v>
      </c>
      <c r="C1734" s="376" t="s">
        <v>1113</v>
      </c>
      <c r="D1734" s="375" t="s">
        <v>147</v>
      </c>
      <c r="E1734" s="376" t="s">
        <v>319</v>
      </c>
      <c r="F1734" s="548">
        <v>1250000</v>
      </c>
      <c r="G1734" s="547">
        <f t="shared" si="54"/>
        <v>0</v>
      </c>
      <c r="H1734" s="547">
        <v>383298.41058925737</v>
      </c>
      <c r="I1734" s="547">
        <f t="shared" si="53"/>
        <v>866701.58941074263</v>
      </c>
      <c r="J1734" s="547"/>
      <c r="K1734" s="547"/>
      <c r="L1734" s="547"/>
      <c r="M1734" s="547"/>
      <c r="N1734" s="547"/>
      <c r="O1734" s="547"/>
      <c r="P1734" s="547"/>
      <c r="Q1734" s="547"/>
      <c r="R1734" s="547"/>
      <c r="S1734" s="547"/>
      <c r="T1734" s="547"/>
      <c r="U1734" s="547"/>
    </row>
    <row r="1735" spans="2:21" x14ac:dyDescent="0.2">
      <c r="B1735" s="374" t="s">
        <v>266</v>
      </c>
      <c r="C1735" s="376" t="s">
        <v>1113</v>
      </c>
      <c r="D1735" s="375" t="s">
        <v>147</v>
      </c>
      <c r="E1735" s="376" t="s">
        <v>319</v>
      </c>
      <c r="F1735" s="548">
        <v>4625000</v>
      </c>
      <c r="G1735" s="547">
        <f t="shared" si="54"/>
        <v>0</v>
      </c>
      <c r="H1735" s="547">
        <v>1418204.1191802523</v>
      </c>
      <c r="I1735" s="547">
        <f t="shared" si="53"/>
        <v>3206795.8808197477</v>
      </c>
      <c r="J1735" s="547"/>
      <c r="K1735" s="547"/>
      <c r="L1735" s="547"/>
      <c r="M1735" s="547"/>
      <c r="N1735" s="547"/>
      <c r="O1735" s="547"/>
      <c r="P1735" s="547"/>
      <c r="Q1735" s="547"/>
      <c r="R1735" s="547"/>
      <c r="S1735" s="547"/>
      <c r="T1735" s="547"/>
      <c r="U1735" s="547"/>
    </row>
    <row r="1736" spans="2:21" x14ac:dyDescent="0.2">
      <c r="B1736" s="374" t="s">
        <v>266</v>
      </c>
      <c r="C1736" s="376" t="s">
        <v>1113</v>
      </c>
      <c r="D1736" s="375" t="s">
        <v>147</v>
      </c>
      <c r="E1736" s="376" t="s">
        <v>319</v>
      </c>
      <c r="F1736" s="548">
        <v>3908500</v>
      </c>
      <c r="G1736" s="547">
        <f t="shared" si="54"/>
        <v>0</v>
      </c>
      <c r="H1736" s="547">
        <v>1198497.4702304902</v>
      </c>
      <c r="I1736" s="547">
        <f t="shared" si="53"/>
        <v>2710002.52976951</v>
      </c>
      <c r="J1736" s="547"/>
      <c r="K1736" s="547"/>
      <c r="L1736" s="547"/>
      <c r="M1736" s="547"/>
      <c r="N1736" s="547"/>
      <c r="O1736" s="547"/>
      <c r="P1736" s="547"/>
      <c r="Q1736" s="547"/>
      <c r="R1736" s="547"/>
      <c r="S1736" s="547"/>
      <c r="T1736" s="547"/>
      <c r="U1736" s="547"/>
    </row>
    <row r="1737" spans="2:21" x14ac:dyDescent="0.2">
      <c r="B1737" s="374" t="s">
        <v>266</v>
      </c>
      <c r="C1737" s="376" t="s">
        <v>1114</v>
      </c>
      <c r="D1737" s="375" t="s">
        <v>138</v>
      </c>
      <c r="E1737" s="376" t="s">
        <v>280</v>
      </c>
      <c r="F1737" s="548">
        <v>160000</v>
      </c>
      <c r="G1737" s="547">
        <f t="shared" si="54"/>
        <v>0</v>
      </c>
      <c r="H1737" s="547">
        <v>160000</v>
      </c>
      <c r="I1737" s="547">
        <f t="shared" si="53"/>
        <v>0</v>
      </c>
      <c r="J1737" s="547"/>
      <c r="K1737" s="547"/>
      <c r="L1737" s="547"/>
      <c r="M1737" s="547"/>
      <c r="N1737" s="547"/>
      <c r="O1737" s="547"/>
      <c r="P1737" s="547"/>
      <c r="Q1737" s="547"/>
      <c r="R1737" s="547"/>
      <c r="S1737" s="547"/>
      <c r="T1737" s="547"/>
      <c r="U1737" s="547"/>
    </row>
    <row r="1738" spans="2:21" x14ac:dyDescent="0.2">
      <c r="B1738" s="374" t="s">
        <v>266</v>
      </c>
      <c r="C1738" s="376" t="s">
        <v>1115</v>
      </c>
      <c r="D1738" s="375" t="s">
        <v>147</v>
      </c>
      <c r="E1738" s="376" t="s">
        <v>724</v>
      </c>
      <c r="F1738" s="548">
        <v>7300000</v>
      </c>
      <c r="G1738" s="547">
        <f t="shared" si="54"/>
        <v>0</v>
      </c>
      <c r="H1738" s="547">
        <v>0</v>
      </c>
      <c r="I1738" s="547">
        <f t="shared" si="53"/>
        <v>7300000</v>
      </c>
      <c r="J1738" s="547"/>
      <c r="K1738" s="547"/>
      <c r="L1738" s="547"/>
      <c r="M1738" s="547"/>
      <c r="N1738" s="547"/>
      <c r="O1738" s="547"/>
      <c r="P1738" s="547"/>
      <c r="Q1738" s="547"/>
      <c r="R1738" s="547"/>
      <c r="S1738" s="547"/>
      <c r="T1738" s="547"/>
      <c r="U1738" s="547"/>
    </row>
    <row r="1739" spans="2:21" x14ac:dyDescent="0.2">
      <c r="B1739" s="374" t="s">
        <v>266</v>
      </c>
      <c r="C1739" s="376" t="s">
        <v>1116</v>
      </c>
      <c r="D1739" s="375" t="s">
        <v>138</v>
      </c>
      <c r="E1739" s="376" t="s">
        <v>252</v>
      </c>
      <c r="F1739" s="548">
        <v>52061486</v>
      </c>
      <c r="G1739" s="547">
        <f t="shared" si="54"/>
        <v>0</v>
      </c>
      <c r="H1739" s="547">
        <v>0</v>
      </c>
      <c r="I1739" s="547">
        <f t="shared" si="53"/>
        <v>52061486</v>
      </c>
      <c r="J1739" s="547"/>
      <c r="K1739" s="547"/>
      <c r="L1739" s="547"/>
      <c r="M1739" s="547"/>
      <c r="N1739" s="547"/>
      <c r="O1739" s="547"/>
      <c r="P1739" s="547"/>
      <c r="Q1739" s="547"/>
      <c r="R1739" s="547"/>
      <c r="S1739" s="547"/>
      <c r="T1739" s="547"/>
      <c r="U1739" s="547"/>
    </row>
    <row r="1740" spans="2:21" x14ac:dyDescent="0.2">
      <c r="B1740" s="374" t="s">
        <v>266</v>
      </c>
      <c r="C1740" s="376" t="s">
        <v>1117</v>
      </c>
      <c r="D1740" s="375" t="s">
        <v>138</v>
      </c>
      <c r="E1740" s="376" t="s">
        <v>252</v>
      </c>
      <c r="F1740" s="548">
        <v>1433222</v>
      </c>
      <c r="G1740" s="547">
        <f t="shared" si="54"/>
        <v>0</v>
      </c>
      <c r="H1740" s="547">
        <v>0</v>
      </c>
      <c r="I1740" s="547">
        <f t="shared" si="53"/>
        <v>1433222</v>
      </c>
      <c r="J1740" s="547"/>
      <c r="K1740" s="547"/>
      <c r="L1740" s="547"/>
      <c r="M1740" s="547"/>
      <c r="N1740" s="547"/>
      <c r="O1740" s="547"/>
      <c r="P1740" s="547"/>
      <c r="Q1740" s="547"/>
      <c r="R1740" s="547"/>
      <c r="S1740" s="547"/>
      <c r="T1740" s="547"/>
      <c r="U1740" s="547"/>
    </row>
    <row r="1741" spans="2:21" x14ac:dyDescent="0.2">
      <c r="B1741" s="374" t="s">
        <v>266</v>
      </c>
      <c r="C1741" s="376" t="s">
        <v>1118</v>
      </c>
      <c r="D1741" s="375" t="s">
        <v>138</v>
      </c>
      <c r="E1741" s="376" t="s">
        <v>252</v>
      </c>
      <c r="F1741" s="548">
        <v>58867060</v>
      </c>
      <c r="G1741" s="547">
        <f t="shared" si="54"/>
        <v>0</v>
      </c>
      <c r="H1741" s="547">
        <v>0</v>
      </c>
      <c r="I1741" s="547">
        <f t="shared" si="53"/>
        <v>58867060</v>
      </c>
      <c r="J1741" s="547"/>
      <c r="K1741" s="547"/>
      <c r="L1741" s="547"/>
      <c r="M1741" s="547"/>
      <c r="N1741" s="547"/>
      <c r="O1741" s="547"/>
      <c r="P1741" s="547"/>
      <c r="Q1741" s="547"/>
      <c r="R1741" s="547"/>
      <c r="S1741" s="547"/>
      <c r="T1741" s="547"/>
      <c r="U1741" s="547"/>
    </row>
    <row r="1742" spans="2:21" x14ac:dyDescent="0.2">
      <c r="B1742" s="374" t="s">
        <v>266</v>
      </c>
      <c r="C1742" s="376" t="s">
        <v>1119</v>
      </c>
      <c r="D1742" s="375" t="s">
        <v>138</v>
      </c>
      <c r="E1742" s="376" t="s">
        <v>252</v>
      </c>
      <c r="F1742" s="548">
        <v>3</v>
      </c>
      <c r="G1742" s="547">
        <f t="shared" si="54"/>
        <v>3</v>
      </c>
      <c r="H1742" s="547">
        <v>0</v>
      </c>
      <c r="I1742" s="547">
        <f t="shared" si="53"/>
        <v>3</v>
      </c>
      <c r="J1742" s="547"/>
      <c r="K1742" s="547"/>
      <c r="L1742" s="547"/>
      <c r="M1742" s="547"/>
      <c r="N1742" s="547"/>
      <c r="O1742" s="547"/>
      <c r="P1742" s="547"/>
      <c r="Q1742" s="547"/>
      <c r="R1742" s="547"/>
      <c r="S1742" s="547"/>
      <c r="T1742" s="547"/>
      <c r="U1742" s="547"/>
    </row>
    <row r="1743" spans="2:21" x14ac:dyDescent="0.2">
      <c r="B1743" s="374" t="s">
        <v>266</v>
      </c>
      <c r="C1743" s="376" t="s">
        <v>1120</v>
      </c>
      <c r="D1743" s="375" t="s">
        <v>138</v>
      </c>
      <c r="E1743" s="376" t="s">
        <v>252</v>
      </c>
      <c r="F1743" s="548">
        <v>3145886</v>
      </c>
      <c r="G1743" s="547">
        <f t="shared" si="54"/>
        <v>0</v>
      </c>
      <c r="H1743" s="547">
        <v>0</v>
      </c>
      <c r="I1743" s="547">
        <f t="shared" ref="I1743:I1806" si="55">F1743-H1743</f>
        <v>3145886</v>
      </c>
      <c r="J1743" s="547"/>
      <c r="K1743" s="547"/>
      <c r="L1743" s="547"/>
      <c r="M1743" s="547"/>
      <c r="N1743" s="547"/>
      <c r="O1743" s="547"/>
      <c r="P1743" s="547"/>
      <c r="Q1743" s="547"/>
      <c r="R1743" s="547"/>
      <c r="S1743" s="547"/>
      <c r="T1743" s="547"/>
      <c r="U1743" s="547"/>
    </row>
    <row r="1744" spans="2:21" x14ac:dyDescent="0.2">
      <c r="B1744" s="374" t="s">
        <v>266</v>
      </c>
      <c r="C1744" s="376" t="s">
        <v>1121</v>
      </c>
      <c r="D1744" s="375" t="s">
        <v>138</v>
      </c>
      <c r="E1744" s="376" t="s">
        <v>277</v>
      </c>
      <c r="F1744" s="548">
        <v>1</v>
      </c>
      <c r="G1744" s="547">
        <f t="shared" si="54"/>
        <v>1</v>
      </c>
      <c r="H1744" s="547">
        <v>0</v>
      </c>
      <c r="I1744" s="547">
        <f t="shared" si="55"/>
        <v>1</v>
      </c>
      <c r="J1744" s="547"/>
      <c r="K1744" s="547"/>
      <c r="L1744" s="547"/>
      <c r="M1744" s="547"/>
      <c r="N1744" s="547"/>
      <c r="O1744" s="547"/>
      <c r="P1744" s="547"/>
      <c r="Q1744" s="547"/>
      <c r="R1744" s="547"/>
      <c r="S1744" s="547"/>
      <c r="T1744" s="547"/>
      <c r="U1744" s="547"/>
    </row>
    <row r="1745" spans="2:21" x14ac:dyDescent="0.2">
      <c r="B1745" s="374" t="s">
        <v>266</v>
      </c>
      <c r="C1745" s="376" t="s">
        <v>1122</v>
      </c>
      <c r="D1745" s="375" t="s">
        <v>138</v>
      </c>
      <c r="E1745" s="376" t="s">
        <v>277</v>
      </c>
      <c r="F1745" s="548">
        <v>1</v>
      </c>
      <c r="G1745" s="547">
        <f t="shared" si="54"/>
        <v>1</v>
      </c>
      <c r="H1745" s="547">
        <v>0</v>
      </c>
      <c r="I1745" s="547">
        <f t="shared" si="55"/>
        <v>1</v>
      </c>
      <c r="J1745" s="547"/>
      <c r="K1745" s="547"/>
      <c r="L1745" s="547"/>
      <c r="M1745" s="547"/>
      <c r="N1745" s="547"/>
      <c r="O1745" s="547"/>
      <c r="P1745" s="547"/>
      <c r="Q1745" s="547"/>
      <c r="R1745" s="547"/>
      <c r="S1745" s="547"/>
      <c r="T1745" s="547"/>
      <c r="U1745" s="547"/>
    </row>
    <row r="1746" spans="2:21" x14ac:dyDescent="0.2">
      <c r="B1746" s="374" t="s">
        <v>266</v>
      </c>
      <c r="C1746" s="376" t="s">
        <v>1123</v>
      </c>
      <c r="D1746" s="375" t="s">
        <v>138</v>
      </c>
      <c r="E1746" s="376" t="s">
        <v>322</v>
      </c>
      <c r="F1746" s="548">
        <v>1</v>
      </c>
      <c r="G1746" s="547">
        <f t="shared" si="54"/>
        <v>1</v>
      </c>
      <c r="H1746" s="547">
        <v>0</v>
      </c>
      <c r="I1746" s="547">
        <f t="shared" si="55"/>
        <v>1</v>
      </c>
      <c r="J1746" s="547"/>
      <c r="K1746" s="547"/>
      <c r="L1746" s="547"/>
      <c r="M1746" s="547"/>
      <c r="N1746" s="547"/>
      <c r="O1746" s="547"/>
      <c r="P1746" s="547"/>
      <c r="Q1746" s="547"/>
      <c r="R1746" s="547"/>
      <c r="S1746" s="547"/>
      <c r="T1746" s="547"/>
      <c r="U1746" s="547"/>
    </row>
    <row r="1747" spans="2:21" x14ac:dyDescent="0.2">
      <c r="B1747" s="374" t="s">
        <v>266</v>
      </c>
      <c r="C1747" s="376" t="s">
        <v>1124</v>
      </c>
      <c r="D1747" s="375" t="s">
        <v>297</v>
      </c>
      <c r="E1747" s="376" t="s">
        <v>322</v>
      </c>
      <c r="F1747" s="548">
        <v>300000</v>
      </c>
      <c r="G1747" s="547">
        <f t="shared" si="54"/>
        <v>0</v>
      </c>
      <c r="H1747" s="547">
        <v>0</v>
      </c>
      <c r="I1747" s="547">
        <f t="shared" si="55"/>
        <v>300000</v>
      </c>
      <c r="J1747" s="547"/>
      <c r="K1747" s="547"/>
      <c r="L1747" s="547"/>
      <c r="M1747" s="547"/>
      <c r="N1747" s="547"/>
      <c r="O1747" s="547"/>
      <c r="P1747" s="547"/>
      <c r="Q1747" s="547"/>
      <c r="R1747" s="547"/>
      <c r="S1747" s="547"/>
      <c r="T1747" s="547"/>
      <c r="U1747" s="547"/>
    </row>
    <row r="1748" spans="2:21" x14ac:dyDescent="0.2">
      <c r="B1748" s="374" t="s">
        <v>266</v>
      </c>
      <c r="C1748" s="376" t="s">
        <v>1125</v>
      </c>
      <c r="D1748" s="375" t="s">
        <v>138</v>
      </c>
      <c r="E1748" s="376" t="s">
        <v>285</v>
      </c>
      <c r="F1748" s="548">
        <v>1</v>
      </c>
      <c r="G1748" s="547">
        <f t="shared" si="54"/>
        <v>1</v>
      </c>
      <c r="H1748" s="547">
        <v>0</v>
      </c>
      <c r="I1748" s="547">
        <f t="shared" si="55"/>
        <v>1</v>
      </c>
      <c r="J1748" s="547"/>
      <c r="K1748" s="547"/>
      <c r="L1748" s="547"/>
      <c r="M1748" s="547"/>
      <c r="N1748" s="547"/>
      <c r="O1748" s="547"/>
      <c r="P1748" s="547"/>
      <c r="Q1748" s="547"/>
      <c r="R1748" s="547"/>
      <c r="S1748" s="547"/>
      <c r="T1748" s="547"/>
      <c r="U1748" s="547"/>
    </row>
    <row r="1749" spans="2:21" x14ac:dyDescent="0.2">
      <c r="B1749" s="374" t="s">
        <v>266</v>
      </c>
      <c r="C1749" s="376" t="s">
        <v>1126</v>
      </c>
      <c r="D1749" s="375" t="s">
        <v>138</v>
      </c>
      <c r="E1749" s="376" t="s">
        <v>285</v>
      </c>
      <c r="F1749" s="548">
        <v>1</v>
      </c>
      <c r="G1749" s="547">
        <f t="shared" si="54"/>
        <v>1</v>
      </c>
      <c r="H1749" s="547">
        <v>0</v>
      </c>
      <c r="I1749" s="547">
        <f t="shared" si="55"/>
        <v>1</v>
      </c>
      <c r="J1749" s="547"/>
      <c r="K1749" s="547"/>
      <c r="L1749" s="547"/>
      <c r="M1749" s="547"/>
      <c r="N1749" s="547"/>
      <c r="O1749" s="547"/>
      <c r="P1749" s="547"/>
      <c r="Q1749" s="547"/>
      <c r="R1749" s="547"/>
      <c r="S1749" s="547"/>
      <c r="T1749" s="547"/>
      <c r="U1749" s="547"/>
    </row>
    <row r="1750" spans="2:21" x14ac:dyDescent="0.2">
      <c r="B1750" s="374" t="s">
        <v>266</v>
      </c>
      <c r="C1750" s="376" t="s">
        <v>1126</v>
      </c>
      <c r="D1750" s="375" t="s">
        <v>138</v>
      </c>
      <c r="E1750" s="376" t="s">
        <v>285</v>
      </c>
      <c r="F1750" s="548">
        <v>1</v>
      </c>
      <c r="G1750" s="547">
        <f t="shared" si="54"/>
        <v>1</v>
      </c>
      <c r="H1750" s="547">
        <v>0</v>
      </c>
      <c r="I1750" s="547">
        <f t="shared" si="55"/>
        <v>1</v>
      </c>
      <c r="J1750" s="547"/>
      <c r="K1750" s="547"/>
      <c r="L1750" s="547"/>
      <c r="M1750" s="547"/>
      <c r="N1750" s="547"/>
      <c r="O1750" s="547"/>
      <c r="P1750" s="547"/>
      <c r="Q1750" s="547"/>
      <c r="R1750" s="547"/>
      <c r="S1750" s="547"/>
      <c r="T1750" s="547"/>
      <c r="U1750" s="547"/>
    </row>
    <row r="1751" spans="2:21" x14ac:dyDescent="0.2">
      <c r="B1751" s="374" t="s">
        <v>266</v>
      </c>
      <c r="C1751" s="376" t="s">
        <v>1127</v>
      </c>
      <c r="D1751" s="375" t="s">
        <v>138</v>
      </c>
      <c r="E1751" s="376" t="s">
        <v>319</v>
      </c>
      <c r="F1751" s="548">
        <v>9020356</v>
      </c>
      <c r="G1751" s="547">
        <f t="shared" si="54"/>
        <v>0</v>
      </c>
      <c r="H1751" s="547">
        <v>9020356</v>
      </c>
      <c r="I1751" s="547">
        <f t="shared" si="55"/>
        <v>0</v>
      </c>
      <c r="J1751" s="547"/>
      <c r="K1751" s="547"/>
      <c r="L1751" s="547"/>
      <c r="M1751" s="547"/>
      <c r="N1751" s="547"/>
      <c r="O1751" s="547"/>
      <c r="P1751" s="547"/>
      <c r="Q1751" s="547"/>
      <c r="R1751" s="547"/>
      <c r="S1751" s="547"/>
      <c r="T1751" s="547"/>
      <c r="U1751" s="547"/>
    </row>
    <row r="1752" spans="2:21" x14ac:dyDescent="0.2">
      <c r="B1752" s="374" t="s">
        <v>266</v>
      </c>
      <c r="C1752" s="376" t="s">
        <v>1128</v>
      </c>
      <c r="D1752" s="375" t="s">
        <v>149</v>
      </c>
      <c r="E1752" s="376" t="s">
        <v>319</v>
      </c>
      <c r="F1752" s="548">
        <v>16636268</v>
      </c>
      <c r="G1752" s="547">
        <f t="shared" si="54"/>
        <v>0</v>
      </c>
      <c r="H1752" s="547">
        <v>71389</v>
      </c>
      <c r="I1752" s="547">
        <f t="shared" si="55"/>
        <v>16564879</v>
      </c>
      <c r="J1752" s="547"/>
      <c r="K1752" s="547"/>
      <c r="L1752" s="547"/>
      <c r="M1752" s="547"/>
      <c r="N1752" s="547"/>
      <c r="O1752" s="547"/>
      <c r="P1752" s="547"/>
      <c r="Q1752" s="547"/>
      <c r="R1752" s="547"/>
      <c r="S1752" s="547"/>
      <c r="T1752" s="547"/>
      <c r="U1752" s="547"/>
    </row>
    <row r="1753" spans="2:21" x14ac:dyDescent="0.2">
      <c r="B1753" s="374" t="s">
        <v>266</v>
      </c>
      <c r="C1753" s="376" t="s">
        <v>1129</v>
      </c>
      <c r="D1753" s="375" t="s">
        <v>138</v>
      </c>
      <c r="E1753" s="376" t="s">
        <v>270</v>
      </c>
      <c r="F1753" s="548">
        <v>1</v>
      </c>
      <c r="G1753" s="547">
        <f t="shared" si="54"/>
        <v>1</v>
      </c>
      <c r="H1753" s="547">
        <v>0</v>
      </c>
      <c r="I1753" s="547">
        <f t="shared" si="55"/>
        <v>1</v>
      </c>
      <c r="J1753" s="547"/>
      <c r="K1753" s="547"/>
      <c r="L1753" s="547"/>
      <c r="M1753" s="547"/>
      <c r="N1753" s="547"/>
      <c r="O1753" s="547"/>
      <c r="P1753" s="547"/>
      <c r="Q1753" s="547"/>
      <c r="R1753" s="547"/>
      <c r="S1753" s="547"/>
      <c r="T1753" s="547"/>
      <c r="U1753" s="547"/>
    </row>
    <row r="1754" spans="2:21" x14ac:dyDescent="0.2">
      <c r="B1754" s="374" t="s">
        <v>266</v>
      </c>
      <c r="C1754" s="376" t="s">
        <v>1130</v>
      </c>
      <c r="D1754" s="375" t="s">
        <v>138</v>
      </c>
      <c r="E1754" s="376" t="s">
        <v>270</v>
      </c>
      <c r="F1754" s="548">
        <v>1</v>
      </c>
      <c r="G1754" s="547">
        <f t="shared" si="54"/>
        <v>1</v>
      </c>
      <c r="H1754" s="547">
        <v>0</v>
      </c>
      <c r="I1754" s="547">
        <f t="shared" si="55"/>
        <v>1</v>
      </c>
      <c r="J1754" s="547"/>
      <c r="K1754" s="547"/>
      <c r="L1754" s="547"/>
      <c r="M1754" s="547"/>
      <c r="N1754" s="547"/>
      <c r="O1754" s="547"/>
      <c r="P1754" s="547"/>
      <c r="Q1754" s="547"/>
      <c r="R1754" s="547"/>
      <c r="S1754" s="547"/>
      <c r="T1754" s="547"/>
      <c r="U1754" s="547"/>
    </row>
    <row r="1755" spans="2:21" x14ac:dyDescent="0.2">
      <c r="B1755" s="374" t="s">
        <v>266</v>
      </c>
      <c r="C1755" s="376" t="s">
        <v>1131</v>
      </c>
      <c r="D1755" s="375" t="s">
        <v>138</v>
      </c>
      <c r="E1755" s="376" t="s">
        <v>230</v>
      </c>
      <c r="F1755" s="548">
        <v>2774224</v>
      </c>
      <c r="G1755" s="547">
        <f t="shared" si="54"/>
        <v>0</v>
      </c>
      <c r="H1755" s="547">
        <v>0</v>
      </c>
      <c r="I1755" s="547">
        <f t="shared" si="55"/>
        <v>2774224</v>
      </c>
      <c r="J1755" s="547"/>
      <c r="K1755" s="547"/>
      <c r="L1755" s="547"/>
      <c r="M1755" s="547"/>
      <c r="N1755" s="547"/>
      <c r="O1755" s="547"/>
      <c r="P1755" s="547"/>
      <c r="Q1755" s="547"/>
      <c r="R1755" s="547"/>
      <c r="S1755" s="547"/>
      <c r="T1755" s="547"/>
      <c r="U1755" s="547"/>
    </row>
    <row r="1756" spans="2:21" x14ac:dyDescent="0.2">
      <c r="B1756" s="374" t="s">
        <v>266</v>
      </c>
      <c r="C1756" s="376" t="s">
        <v>1132</v>
      </c>
      <c r="D1756" s="375" t="s">
        <v>138</v>
      </c>
      <c r="E1756" s="376" t="s">
        <v>280</v>
      </c>
      <c r="F1756" s="548">
        <v>110000</v>
      </c>
      <c r="G1756" s="547">
        <f t="shared" si="54"/>
        <v>0</v>
      </c>
      <c r="H1756" s="547">
        <v>110000</v>
      </c>
      <c r="I1756" s="547">
        <f t="shared" si="55"/>
        <v>0</v>
      </c>
      <c r="J1756" s="547"/>
      <c r="K1756" s="547"/>
      <c r="L1756" s="547"/>
      <c r="M1756" s="547"/>
      <c r="N1756" s="547"/>
      <c r="O1756" s="547"/>
      <c r="P1756" s="547"/>
      <c r="Q1756" s="547"/>
      <c r="R1756" s="547"/>
      <c r="S1756" s="547"/>
      <c r="T1756" s="547"/>
      <c r="U1756" s="547"/>
    </row>
    <row r="1757" spans="2:21" x14ac:dyDescent="0.2">
      <c r="B1757" s="374" t="s">
        <v>266</v>
      </c>
      <c r="C1757" s="376" t="s">
        <v>1132</v>
      </c>
      <c r="D1757" s="375" t="s">
        <v>138</v>
      </c>
      <c r="E1757" s="376" t="s">
        <v>280</v>
      </c>
      <c r="F1757" s="548">
        <v>9000</v>
      </c>
      <c r="G1757" s="547">
        <f t="shared" si="54"/>
        <v>0</v>
      </c>
      <c r="H1757" s="547">
        <v>9000</v>
      </c>
      <c r="I1757" s="547">
        <f t="shared" si="55"/>
        <v>0</v>
      </c>
      <c r="J1757" s="547"/>
      <c r="K1757" s="547"/>
      <c r="L1757" s="547"/>
      <c r="M1757" s="547"/>
      <c r="N1757" s="547"/>
      <c r="O1757" s="547"/>
      <c r="P1757" s="547"/>
      <c r="Q1757" s="547"/>
      <c r="R1757" s="547"/>
      <c r="S1757" s="547"/>
      <c r="T1757" s="547"/>
      <c r="U1757" s="547"/>
    </row>
    <row r="1758" spans="2:21" x14ac:dyDescent="0.2">
      <c r="B1758" s="374" t="s">
        <v>266</v>
      </c>
      <c r="C1758" s="376" t="s">
        <v>1132</v>
      </c>
      <c r="D1758" s="375" t="s">
        <v>138</v>
      </c>
      <c r="E1758" s="376" t="s">
        <v>280</v>
      </c>
      <c r="F1758" s="548">
        <v>3000</v>
      </c>
      <c r="G1758" s="547">
        <f t="shared" si="54"/>
        <v>0</v>
      </c>
      <c r="H1758" s="547">
        <v>3000</v>
      </c>
      <c r="I1758" s="547">
        <f t="shared" si="55"/>
        <v>0</v>
      </c>
      <c r="J1758" s="547"/>
      <c r="K1758" s="547"/>
      <c r="L1758" s="547"/>
      <c r="M1758" s="547"/>
      <c r="N1758" s="547"/>
      <c r="O1758" s="547"/>
      <c r="P1758" s="547"/>
      <c r="Q1758" s="547"/>
      <c r="R1758" s="547"/>
      <c r="S1758" s="547"/>
      <c r="T1758" s="547"/>
      <c r="U1758" s="547"/>
    </row>
    <row r="1759" spans="2:21" x14ac:dyDescent="0.2">
      <c r="B1759" s="374" t="s">
        <v>266</v>
      </c>
      <c r="C1759" s="376" t="s">
        <v>1132</v>
      </c>
      <c r="D1759" s="375" t="s">
        <v>138</v>
      </c>
      <c r="E1759" s="376" t="s">
        <v>280</v>
      </c>
      <c r="F1759" s="548">
        <v>10000</v>
      </c>
      <c r="G1759" s="547">
        <f t="shared" si="54"/>
        <v>0</v>
      </c>
      <c r="H1759" s="547">
        <v>10000</v>
      </c>
      <c r="I1759" s="547">
        <f t="shared" si="55"/>
        <v>0</v>
      </c>
      <c r="J1759" s="547"/>
      <c r="K1759" s="547"/>
      <c r="L1759" s="547"/>
      <c r="M1759" s="547"/>
      <c r="N1759" s="547"/>
      <c r="O1759" s="547"/>
      <c r="P1759" s="547"/>
      <c r="Q1759" s="547"/>
      <c r="R1759" s="547"/>
      <c r="S1759" s="547"/>
      <c r="T1759" s="547"/>
      <c r="U1759" s="547"/>
    </row>
    <row r="1760" spans="2:21" x14ac:dyDescent="0.2">
      <c r="B1760" s="374" t="s">
        <v>266</v>
      </c>
      <c r="C1760" s="376" t="s">
        <v>1132</v>
      </c>
      <c r="D1760" s="375" t="s">
        <v>138</v>
      </c>
      <c r="E1760" s="376" t="s">
        <v>280</v>
      </c>
      <c r="F1760" s="548">
        <v>50000</v>
      </c>
      <c r="G1760" s="547">
        <f t="shared" si="54"/>
        <v>0</v>
      </c>
      <c r="H1760" s="547">
        <v>50000</v>
      </c>
      <c r="I1760" s="547">
        <f t="shared" si="55"/>
        <v>0</v>
      </c>
      <c r="J1760" s="547"/>
      <c r="K1760" s="547"/>
      <c r="L1760" s="547"/>
      <c r="M1760" s="547"/>
      <c r="N1760" s="547"/>
      <c r="O1760" s="547"/>
      <c r="P1760" s="547"/>
      <c r="Q1760" s="547"/>
      <c r="R1760" s="547"/>
      <c r="S1760" s="547"/>
      <c r="T1760" s="547"/>
      <c r="U1760" s="547"/>
    </row>
    <row r="1761" spans="2:21" x14ac:dyDescent="0.2">
      <c r="B1761" s="374" t="s">
        <v>266</v>
      </c>
      <c r="C1761" s="376" t="s">
        <v>1132</v>
      </c>
      <c r="D1761" s="375" t="s">
        <v>138</v>
      </c>
      <c r="E1761" s="376" t="s">
        <v>280</v>
      </c>
      <c r="F1761" s="548">
        <v>325000</v>
      </c>
      <c r="G1761" s="547">
        <f t="shared" si="54"/>
        <v>0</v>
      </c>
      <c r="H1761" s="547">
        <v>325000</v>
      </c>
      <c r="I1761" s="547">
        <f t="shared" si="55"/>
        <v>0</v>
      </c>
      <c r="J1761" s="547"/>
      <c r="K1761" s="547"/>
      <c r="L1761" s="547"/>
      <c r="M1761" s="547"/>
      <c r="N1761" s="547"/>
      <c r="O1761" s="547"/>
      <c r="P1761" s="547"/>
      <c r="Q1761" s="547"/>
      <c r="R1761" s="547"/>
      <c r="S1761" s="547"/>
      <c r="T1761" s="547"/>
      <c r="U1761" s="547"/>
    </row>
    <row r="1762" spans="2:21" x14ac:dyDescent="0.2">
      <c r="B1762" s="374" t="s">
        <v>266</v>
      </c>
      <c r="C1762" s="376" t="s">
        <v>1132</v>
      </c>
      <c r="D1762" s="375" t="s">
        <v>138</v>
      </c>
      <c r="E1762" s="376" t="s">
        <v>280</v>
      </c>
      <c r="F1762" s="548">
        <v>2500</v>
      </c>
      <c r="G1762" s="547">
        <f t="shared" si="54"/>
        <v>0</v>
      </c>
      <c r="H1762" s="547">
        <v>2500</v>
      </c>
      <c r="I1762" s="547">
        <f t="shared" si="55"/>
        <v>0</v>
      </c>
      <c r="J1762" s="547"/>
      <c r="K1762" s="547"/>
      <c r="L1762" s="547"/>
      <c r="M1762" s="547"/>
      <c r="N1762" s="547"/>
      <c r="O1762" s="547"/>
      <c r="P1762" s="547"/>
      <c r="Q1762" s="547"/>
      <c r="R1762" s="547"/>
      <c r="S1762" s="547"/>
      <c r="T1762" s="547"/>
      <c r="U1762" s="547"/>
    </row>
    <row r="1763" spans="2:21" x14ac:dyDescent="0.2">
      <c r="B1763" s="374" t="s">
        <v>266</v>
      </c>
      <c r="C1763" s="376" t="s">
        <v>1132</v>
      </c>
      <c r="D1763" s="375" t="s">
        <v>138</v>
      </c>
      <c r="E1763" s="376" t="s">
        <v>280</v>
      </c>
      <c r="F1763" s="548">
        <v>50000</v>
      </c>
      <c r="G1763" s="547">
        <f t="shared" si="54"/>
        <v>0</v>
      </c>
      <c r="H1763" s="547">
        <v>50000</v>
      </c>
      <c r="I1763" s="547">
        <f t="shared" si="55"/>
        <v>0</v>
      </c>
      <c r="J1763" s="547"/>
      <c r="K1763" s="547"/>
      <c r="L1763" s="547"/>
      <c r="M1763" s="547"/>
      <c r="N1763" s="547"/>
      <c r="O1763" s="547"/>
      <c r="P1763" s="547"/>
      <c r="Q1763" s="547"/>
      <c r="R1763" s="547"/>
      <c r="S1763" s="547"/>
      <c r="T1763" s="547"/>
      <c r="U1763" s="547"/>
    </row>
    <row r="1764" spans="2:21" x14ac:dyDescent="0.2">
      <c r="B1764" s="374" t="s">
        <v>266</v>
      </c>
      <c r="C1764" s="376" t="s">
        <v>1132</v>
      </c>
      <c r="D1764" s="375" t="s">
        <v>138</v>
      </c>
      <c r="E1764" s="376" t="s">
        <v>280</v>
      </c>
      <c r="F1764" s="548">
        <v>12000</v>
      </c>
      <c r="G1764" s="547">
        <f t="shared" si="54"/>
        <v>0</v>
      </c>
      <c r="H1764" s="547">
        <v>12000</v>
      </c>
      <c r="I1764" s="547">
        <f t="shared" si="55"/>
        <v>0</v>
      </c>
      <c r="J1764" s="547"/>
      <c r="K1764" s="547"/>
      <c r="L1764" s="547"/>
      <c r="M1764" s="547"/>
      <c r="N1764" s="547"/>
      <c r="O1764" s="547"/>
      <c r="P1764" s="547"/>
      <c r="Q1764" s="547"/>
      <c r="R1764" s="547"/>
      <c r="S1764" s="547"/>
      <c r="T1764" s="547"/>
      <c r="U1764" s="547"/>
    </row>
    <row r="1765" spans="2:21" x14ac:dyDescent="0.2">
      <c r="B1765" s="374" t="s">
        <v>266</v>
      </c>
      <c r="C1765" s="376" t="s">
        <v>1133</v>
      </c>
      <c r="D1765" s="375" t="s">
        <v>138</v>
      </c>
      <c r="E1765" s="376" t="s">
        <v>280</v>
      </c>
      <c r="F1765" s="548">
        <v>1000</v>
      </c>
      <c r="G1765" s="547">
        <f t="shared" si="54"/>
        <v>0</v>
      </c>
      <c r="H1765" s="547">
        <v>1000</v>
      </c>
      <c r="I1765" s="547">
        <f t="shared" si="55"/>
        <v>0</v>
      </c>
      <c r="J1765" s="547"/>
      <c r="K1765" s="547"/>
      <c r="L1765" s="547"/>
      <c r="M1765" s="547"/>
      <c r="N1765" s="547"/>
      <c r="O1765" s="547"/>
      <c r="P1765" s="547"/>
      <c r="Q1765" s="547"/>
      <c r="R1765" s="547"/>
      <c r="S1765" s="547"/>
      <c r="T1765" s="547"/>
      <c r="U1765" s="547"/>
    </row>
    <row r="1766" spans="2:21" x14ac:dyDescent="0.2">
      <c r="B1766" s="374" t="s">
        <v>266</v>
      </c>
      <c r="C1766" s="376" t="s">
        <v>1133</v>
      </c>
      <c r="D1766" s="375" t="s">
        <v>138</v>
      </c>
      <c r="E1766" s="376" t="s">
        <v>280</v>
      </c>
      <c r="F1766" s="548">
        <v>1000</v>
      </c>
      <c r="G1766" s="547">
        <f t="shared" si="54"/>
        <v>0</v>
      </c>
      <c r="H1766" s="547">
        <v>1000</v>
      </c>
      <c r="I1766" s="547">
        <f t="shared" si="55"/>
        <v>0</v>
      </c>
      <c r="J1766" s="547"/>
      <c r="K1766" s="547"/>
      <c r="L1766" s="547"/>
      <c r="M1766" s="547"/>
      <c r="N1766" s="547"/>
      <c r="O1766" s="547"/>
      <c r="P1766" s="547"/>
      <c r="Q1766" s="547"/>
      <c r="R1766" s="547"/>
      <c r="S1766" s="547"/>
      <c r="T1766" s="547"/>
      <c r="U1766" s="547"/>
    </row>
    <row r="1767" spans="2:21" x14ac:dyDescent="0.2">
      <c r="B1767" s="374" t="s">
        <v>266</v>
      </c>
      <c r="C1767" s="376" t="s">
        <v>1133</v>
      </c>
      <c r="D1767" s="375" t="s">
        <v>138</v>
      </c>
      <c r="E1767" s="376" t="s">
        <v>280</v>
      </c>
      <c r="F1767" s="548">
        <v>3833255</v>
      </c>
      <c r="G1767" s="547">
        <f t="shared" si="54"/>
        <v>0</v>
      </c>
      <c r="H1767" s="547">
        <v>3833255</v>
      </c>
      <c r="I1767" s="547">
        <f t="shared" si="55"/>
        <v>0</v>
      </c>
      <c r="J1767" s="547"/>
      <c r="K1767" s="547"/>
      <c r="L1767" s="547"/>
      <c r="M1767" s="547"/>
      <c r="N1767" s="547"/>
      <c r="O1767" s="547"/>
      <c r="P1767" s="547"/>
      <c r="Q1767" s="547"/>
      <c r="R1767" s="547"/>
      <c r="S1767" s="547"/>
      <c r="T1767" s="547"/>
      <c r="U1767" s="547"/>
    </row>
    <row r="1768" spans="2:21" x14ac:dyDescent="0.2">
      <c r="B1768" s="374" t="s">
        <v>266</v>
      </c>
      <c r="C1768" s="376" t="s">
        <v>1133</v>
      </c>
      <c r="D1768" s="375" t="s">
        <v>138</v>
      </c>
      <c r="E1768" s="376" t="s">
        <v>280</v>
      </c>
      <c r="F1768" s="548">
        <v>1000</v>
      </c>
      <c r="G1768" s="547">
        <f t="shared" si="54"/>
        <v>0</v>
      </c>
      <c r="H1768" s="547">
        <v>1000</v>
      </c>
      <c r="I1768" s="547">
        <f t="shared" si="55"/>
        <v>0</v>
      </c>
      <c r="J1768" s="547"/>
      <c r="K1768" s="547"/>
      <c r="L1768" s="547"/>
      <c r="M1768" s="547"/>
      <c r="N1768" s="547"/>
      <c r="O1768" s="547"/>
      <c r="P1768" s="547"/>
      <c r="Q1768" s="547"/>
      <c r="R1768" s="547"/>
      <c r="S1768" s="547"/>
      <c r="T1768" s="547"/>
      <c r="U1768" s="547"/>
    </row>
    <row r="1769" spans="2:21" x14ac:dyDescent="0.2">
      <c r="B1769" s="374" t="s">
        <v>266</v>
      </c>
      <c r="C1769" s="376" t="s">
        <v>1133</v>
      </c>
      <c r="D1769" s="375" t="s">
        <v>138</v>
      </c>
      <c r="E1769" s="376" t="s">
        <v>280</v>
      </c>
      <c r="F1769" s="548">
        <v>500</v>
      </c>
      <c r="G1769" s="547">
        <f t="shared" si="54"/>
        <v>500</v>
      </c>
      <c r="H1769" s="547">
        <v>500</v>
      </c>
      <c r="I1769" s="547">
        <f t="shared" si="55"/>
        <v>0</v>
      </c>
      <c r="J1769" s="547"/>
      <c r="K1769" s="547"/>
      <c r="L1769" s="547"/>
      <c r="M1769" s="547"/>
      <c r="N1769" s="547"/>
      <c r="O1769" s="547"/>
      <c r="P1769" s="547"/>
      <c r="Q1769" s="547"/>
      <c r="R1769" s="547"/>
      <c r="S1769" s="547"/>
      <c r="T1769" s="547"/>
      <c r="U1769" s="547"/>
    </row>
    <row r="1770" spans="2:21" x14ac:dyDescent="0.2">
      <c r="B1770" s="374" t="s">
        <v>266</v>
      </c>
      <c r="C1770" s="376" t="s">
        <v>1134</v>
      </c>
      <c r="D1770" s="375" t="s">
        <v>138</v>
      </c>
      <c r="E1770" s="376" t="s">
        <v>280</v>
      </c>
      <c r="F1770" s="548">
        <v>10000</v>
      </c>
      <c r="G1770" s="547">
        <f t="shared" si="54"/>
        <v>0</v>
      </c>
      <c r="H1770" s="547">
        <v>0</v>
      </c>
      <c r="I1770" s="547">
        <f t="shared" si="55"/>
        <v>10000</v>
      </c>
      <c r="J1770" s="547"/>
      <c r="K1770" s="547"/>
      <c r="L1770" s="547"/>
      <c r="M1770" s="547"/>
      <c r="N1770" s="547"/>
      <c r="O1770" s="547"/>
      <c r="P1770" s="547"/>
      <c r="Q1770" s="547"/>
      <c r="R1770" s="547"/>
      <c r="S1770" s="547"/>
      <c r="T1770" s="547"/>
      <c r="U1770" s="547"/>
    </row>
    <row r="1771" spans="2:21" x14ac:dyDescent="0.2">
      <c r="B1771" s="374" t="s">
        <v>266</v>
      </c>
      <c r="C1771" s="376" t="s">
        <v>1134</v>
      </c>
      <c r="D1771" s="375" t="s">
        <v>138</v>
      </c>
      <c r="E1771" s="376" t="s">
        <v>280</v>
      </c>
      <c r="F1771" s="548">
        <v>1000</v>
      </c>
      <c r="G1771" s="547">
        <f t="shared" si="54"/>
        <v>0</v>
      </c>
      <c r="H1771" s="547">
        <v>0</v>
      </c>
      <c r="I1771" s="547">
        <f t="shared" si="55"/>
        <v>1000</v>
      </c>
      <c r="J1771" s="547"/>
      <c r="K1771" s="547"/>
      <c r="L1771" s="547"/>
      <c r="M1771" s="547"/>
      <c r="N1771" s="547"/>
      <c r="O1771" s="547"/>
      <c r="P1771" s="547"/>
      <c r="Q1771" s="547"/>
      <c r="R1771" s="547"/>
      <c r="S1771" s="547"/>
      <c r="T1771" s="547"/>
      <c r="U1771" s="547"/>
    </row>
    <row r="1772" spans="2:21" x14ac:dyDescent="0.2">
      <c r="B1772" s="374" t="s">
        <v>266</v>
      </c>
      <c r="C1772" s="376" t="s">
        <v>1134</v>
      </c>
      <c r="D1772" s="375" t="s">
        <v>138</v>
      </c>
      <c r="E1772" s="376" t="s">
        <v>280</v>
      </c>
      <c r="F1772" s="548">
        <v>1000</v>
      </c>
      <c r="G1772" s="547">
        <f t="shared" ref="G1772:G1835" si="56">IF(F1772&lt;1000,F1772,F1772*$BC$44)</f>
        <v>0</v>
      </c>
      <c r="H1772" s="547">
        <v>0</v>
      </c>
      <c r="I1772" s="547">
        <f t="shared" si="55"/>
        <v>1000</v>
      </c>
      <c r="J1772" s="547"/>
      <c r="K1772" s="547"/>
      <c r="L1772" s="547"/>
      <c r="M1772" s="547"/>
      <c r="N1772" s="547"/>
      <c r="O1772" s="547"/>
      <c r="P1772" s="547"/>
      <c r="Q1772" s="547"/>
      <c r="R1772" s="547"/>
      <c r="S1772" s="547"/>
      <c r="T1772" s="547"/>
      <c r="U1772" s="547"/>
    </row>
    <row r="1773" spans="2:21" x14ac:dyDescent="0.2">
      <c r="B1773" s="374" t="s">
        <v>266</v>
      </c>
      <c r="C1773" s="376" t="s">
        <v>1134</v>
      </c>
      <c r="D1773" s="375" t="s">
        <v>138</v>
      </c>
      <c r="E1773" s="376" t="s">
        <v>280</v>
      </c>
      <c r="F1773" s="548">
        <v>1000</v>
      </c>
      <c r="G1773" s="547">
        <f t="shared" si="56"/>
        <v>0</v>
      </c>
      <c r="H1773" s="547">
        <v>0</v>
      </c>
      <c r="I1773" s="547">
        <f t="shared" si="55"/>
        <v>1000</v>
      </c>
      <c r="J1773" s="547"/>
      <c r="K1773" s="547"/>
      <c r="L1773" s="547"/>
      <c r="M1773" s="547"/>
      <c r="N1773" s="547"/>
      <c r="O1773" s="547"/>
      <c r="P1773" s="547"/>
      <c r="Q1773" s="547"/>
      <c r="R1773" s="547"/>
      <c r="S1773" s="547"/>
      <c r="T1773" s="547"/>
      <c r="U1773" s="547"/>
    </row>
    <row r="1774" spans="2:21" x14ac:dyDescent="0.2">
      <c r="B1774" s="374" t="s">
        <v>266</v>
      </c>
      <c r="C1774" s="376" t="s">
        <v>1135</v>
      </c>
      <c r="D1774" s="375" t="s">
        <v>297</v>
      </c>
      <c r="E1774" s="376" t="s">
        <v>280</v>
      </c>
      <c r="F1774" s="548">
        <v>100000</v>
      </c>
      <c r="G1774" s="547">
        <f t="shared" si="56"/>
        <v>0</v>
      </c>
      <c r="H1774" s="547">
        <v>0</v>
      </c>
      <c r="I1774" s="547">
        <f t="shared" si="55"/>
        <v>100000</v>
      </c>
      <c r="J1774" s="547"/>
      <c r="K1774" s="547"/>
      <c r="L1774" s="547"/>
      <c r="M1774" s="547"/>
      <c r="N1774" s="547"/>
      <c r="O1774" s="547"/>
      <c r="P1774" s="547"/>
      <c r="Q1774" s="547"/>
      <c r="R1774" s="547"/>
      <c r="S1774" s="547"/>
      <c r="T1774" s="547"/>
      <c r="U1774" s="547"/>
    </row>
    <row r="1775" spans="2:21" x14ac:dyDescent="0.2">
      <c r="B1775" s="374" t="s">
        <v>266</v>
      </c>
      <c r="C1775" s="376" t="s">
        <v>1136</v>
      </c>
      <c r="D1775" s="375" t="s">
        <v>138</v>
      </c>
      <c r="E1775" s="376" t="s">
        <v>252</v>
      </c>
      <c r="F1775" s="548">
        <v>3277473</v>
      </c>
      <c r="G1775" s="547">
        <f t="shared" si="56"/>
        <v>0</v>
      </c>
      <c r="H1775" s="547">
        <v>0</v>
      </c>
      <c r="I1775" s="547">
        <f t="shared" si="55"/>
        <v>3277473</v>
      </c>
      <c r="J1775" s="547"/>
      <c r="K1775" s="547"/>
      <c r="L1775" s="547"/>
      <c r="M1775" s="547"/>
      <c r="N1775" s="547"/>
      <c r="O1775" s="547"/>
      <c r="P1775" s="547"/>
      <c r="Q1775" s="547"/>
      <c r="R1775" s="547"/>
      <c r="S1775" s="547"/>
      <c r="T1775" s="547"/>
      <c r="U1775" s="547"/>
    </row>
    <row r="1776" spans="2:21" x14ac:dyDescent="0.2">
      <c r="B1776" s="374" t="s">
        <v>266</v>
      </c>
      <c r="C1776" s="376" t="s">
        <v>1137</v>
      </c>
      <c r="D1776" s="375" t="s">
        <v>138</v>
      </c>
      <c r="E1776" s="376" t="s">
        <v>252</v>
      </c>
      <c r="F1776" s="548">
        <v>609597</v>
      </c>
      <c r="G1776" s="547">
        <f t="shared" si="56"/>
        <v>0</v>
      </c>
      <c r="H1776" s="547">
        <v>0</v>
      </c>
      <c r="I1776" s="547">
        <f t="shared" si="55"/>
        <v>609597</v>
      </c>
      <c r="J1776" s="547"/>
      <c r="K1776" s="547"/>
      <c r="L1776" s="547"/>
      <c r="M1776" s="547"/>
      <c r="N1776" s="547"/>
      <c r="O1776" s="547"/>
      <c r="P1776" s="547"/>
      <c r="Q1776" s="547"/>
      <c r="R1776" s="547"/>
      <c r="S1776" s="547"/>
      <c r="T1776" s="547"/>
      <c r="U1776" s="547"/>
    </row>
    <row r="1777" spans="2:21" x14ac:dyDescent="0.2">
      <c r="B1777" s="374" t="s">
        <v>266</v>
      </c>
      <c r="C1777" s="376" t="s">
        <v>1138</v>
      </c>
      <c r="D1777" s="375" t="s">
        <v>138</v>
      </c>
      <c r="E1777" s="376" t="s">
        <v>252</v>
      </c>
      <c r="F1777" s="548">
        <v>123993</v>
      </c>
      <c r="G1777" s="547">
        <f t="shared" si="56"/>
        <v>0</v>
      </c>
      <c r="H1777" s="547">
        <v>0</v>
      </c>
      <c r="I1777" s="547">
        <f t="shared" si="55"/>
        <v>123993</v>
      </c>
      <c r="J1777" s="547"/>
      <c r="K1777" s="547"/>
      <c r="L1777" s="547"/>
      <c r="M1777" s="547"/>
      <c r="N1777" s="547"/>
      <c r="O1777" s="547"/>
      <c r="P1777" s="547"/>
      <c r="Q1777" s="547"/>
      <c r="R1777" s="547"/>
      <c r="S1777" s="547"/>
      <c r="T1777" s="547"/>
      <c r="U1777" s="547"/>
    </row>
    <row r="1778" spans="2:21" x14ac:dyDescent="0.2">
      <c r="B1778" s="374" t="s">
        <v>266</v>
      </c>
      <c r="C1778" s="376" t="s">
        <v>1139</v>
      </c>
      <c r="D1778" s="375" t="s">
        <v>138</v>
      </c>
      <c r="E1778" s="376" t="s">
        <v>252</v>
      </c>
      <c r="F1778" s="548">
        <v>2</v>
      </c>
      <c r="G1778" s="547">
        <f t="shared" si="56"/>
        <v>2</v>
      </c>
      <c r="H1778" s="547">
        <v>0</v>
      </c>
      <c r="I1778" s="547">
        <f t="shared" si="55"/>
        <v>2</v>
      </c>
      <c r="J1778" s="547"/>
      <c r="K1778" s="547"/>
      <c r="L1778" s="547"/>
      <c r="M1778" s="547"/>
      <c r="N1778" s="547"/>
      <c r="O1778" s="547"/>
      <c r="P1778" s="547"/>
      <c r="Q1778" s="547"/>
      <c r="R1778" s="547"/>
      <c r="S1778" s="547"/>
      <c r="T1778" s="547"/>
      <c r="U1778" s="547"/>
    </row>
    <row r="1779" spans="2:21" x14ac:dyDescent="0.2">
      <c r="B1779" s="374" t="s">
        <v>266</v>
      </c>
      <c r="C1779" s="376" t="s">
        <v>1140</v>
      </c>
      <c r="D1779" s="375" t="s">
        <v>138</v>
      </c>
      <c r="E1779" s="376" t="s">
        <v>252</v>
      </c>
      <c r="F1779" s="548">
        <v>46942</v>
      </c>
      <c r="G1779" s="547">
        <f t="shared" si="56"/>
        <v>0</v>
      </c>
      <c r="H1779" s="547">
        <v>0</v>
      </c>
      <c r="I1779" s="547">
        <f t="shared" si="55"/>
        <v>46942</v>
      </c>
      <c r="J1779" s="547"/>
      <c r="K1779" s="547"/>
      <c r="L1779" s="547"/>
      <c r="M1779" s="547"/>
      <c r="N1779" s="547"/>
      <c r="O1779" s="547"/>
      <c r="P1779" s="547"/>
      <c r="Q1779" s="547"/>
      <c r="R1779" s="547"/>
      <c r="S1779" s="547"/>
      <c r="T1779" s="547"/>
      <c r="U1779" s="547"/>
    </row>
    <row r="1780" spans="2:21" x14ac:dyDescent="0.2">
      <c r="B1780" s="374" t="s">
        <v>266</v>
      </c>
      <c r="C1780" s="376" t="s">
        <v>1141</v>
      </c>
      <c r="D1780" s="375" t="s">
        <v>138</v>
      </c>
      <c r="E1780" s="376" t="s">
        <v>285</v>
      </c>
      <c r="F1780" s="548">
        <v>200000</v>
      </c>
      <c r="G1780" s="547">
        <f t="shared" si="56"/>
        <v>0</v>
      </c>
      <c r="H1780" s="547">
        <v>0</v>
      </c>
      <c r="I1780" s="547">
        <f t="shared" si="55"/>
        <v>200000</v>
      </c>
      <c r="J1780" s="547"/>
      <c r="K1780" s="547"/>
      <c r="L1780" s="547"/>
      <c r="M1780" s="547"/>
      <c r="N1780" s="547"/>
      <c r="O1780" s="547"/>
      <c r="P1780" s="547"/>
      <c r="Q1780" s="547"/>
      <c r="R1780" s="547"/>
      <c r="S1780" s="547"/>
      <c r="T1780" s="547"/>
      <c r="U1780" s="547"/>
    </row>
    <row r="1781" spans="2:21" x14ac:dyDescent="0.2">
      <c r="B1781" s="374" t="s">
        <v>266</v>
      </c>
      <c r="C1781" s="376" t="s">
        <v>1142</v>
      </c>
      <c r="D1781" s="375" t="s">
        <v>138</v>
      </c>
      <c r="E1781" s="376" t="s">
        <v>285</v>
      </c>
      <c r="F1781" s="548">
        <v>6018000</v>
      </c>
      <c r="G1781" s="547">
        <f t="shared" si="56"/>
        <v>0</v>
      </c>
      <c r="H1781" s="547">
        <v>2138022.9150013323</v>
      </c>
      <c r="I1781" s="547">
        <f t="shared" si="55"/>
        <v>3879977.0849986677</v>
      </c>
      <c r="J1781" s="547"/>
      <c r="K1781" s="547"/>
      <c r="L1781" s="547"/>
      <c r="M1781" s="547"/>
      <c r="N1781" s="547"/>
      <c r="O1781" s="547"/>
      <c r="P1781" s="547"/>
      <c r="Q1781" s="547"/>
      <c r="R1781" s="547"/>
      <c r="S1781" s="547"/>
      <c r="T1781" s="547"/>
      <c r="U1781" s="547"/>
    </row>
    <row r="1782" spans="2:21" x14ac:dyDescent="0.2">
      <c r="B1782" s="374" t="s">
        <v>266</v>
      </c>
      <c r="C1782" s="376" t="s">
        <v>1142</v>
      </c>
      <c r="D1782" s="375" t="s">
        <v>138</v>
      </c>
      <c r="E1782" s="376" t="s">
        <v>285</v>
      </c>
      <c r="F1782" s="548">
        <v>16500000</v>
      </c>
      <c r="G1782" s="547">
        <f t="shared" si="56"/>
        <v>0</v>
      </c>
      <c r="H1782" s="547">
        <v>5861977.0849986682</v>
      </c>
      <c r="I1782" s="547">
        <f t="shared" si="55"/>
        <v>10638022.915001333</v>
      </c>
      <c r="J1782" s="547"/>
      <c r="K1782" s="547"/>
      <c r="L1782" s="547"/>
      <c r="M1782" s="547"/>
      <c r="N1782" s="547"/>
      <c r="O1782" s="547"/>
      <c r="P1782" s="547"/>
      <c r="Q1782" s="547"/>
      <c r="R1782" s="547"/>
      <c r="S1782" s="547"/>
      <c r="T1782" s="547"/>
      <c r="U1782" s="547"/>
    </row>
    <row r="1783" spans="2:21" x14ac:dyDescent="0.2">
      <c r="B1783" s="374" t="s">
        <v>266</v>
      </c>
      <c r="C1783" s="376" t="s">
        <v>1143</v>
      </c>
      <c r="D1783" s="375" t="s">
        <v>138</v>
      </c>
      <c r="E1783" s="376" t="s">
        <v>277</v>
      </c>
      <c r="F1783" s="548">
        <v>1</v>
      </c>
      <c r="G1783" s="547">
        <f t="shared" si="56"/>
        <v>1</v>
      </c>
      <c r="H1783" s="547">
        <v>0</v>
      </c>
      <c r="I1783" s="547">
        <f t="shared" si="55"/>
        <v>1</v>
      </c>
      <c r="J1783" s="547"/>
      <c r="K1783" s="547"/>
      <c r="L1783" s="547"/>
      <c r="M1783" s="547"/>
      <c r="N1783" s="547"/>
      <c r="O1783" s="547"/>
      <c r="P1783" s="547"/>
      <c r="Q1783" s="547"/>
      <c r="R1783" s="547"/>
      <c r="S1783" s="547"/>
      <c r="T1783" s="547"/>
      <c r="U1783" s="547"/>
    </row>
    <row r="1784" spans="2:21" x14ac:dyDescent="0.2">
      <c r="B1784" s="374" t="s">
        <v>266</v>
      </c>
      <c r="C1784" s="376" t="s">
        <v>1144</v>
      </c>
      <c r="D1784" s="375" t="s">
        <v>138</v>
      </c>
      <c r="E1784" s="376" t="s">
        <v>277</v>
      </c>
      <c r="F1784" s="548">
        <v>1</v>
      </c>
      <c r="G1784" s="547">
        <f t="shared" si="56"/>
        <v>1</v>
      </c>
      <c r="H1784" s="547">
        <v>0</v>
      </c>
      <c r="I1784" s="547">
        <f t="shared" si="55"/>
        <v>1</v>
      </c>
      <c r="J1784" s="547"/>
      <c r="K1784" s="547"/>
      <c r="L1784" s="547"/>
      <c r="M1784" s="547"/>
      <c r="N1784" s="547"/>
      <c r="O1784" s="547"/>
      <c r="P1784" s="547"/>
      <c r="Q1784" s="547"/>
      <c r="R1784" s="547"/>
      <c r="S1784" s="547"/>
      <c r="T1784" s="547"/>
      <c r="U1784" s="547"/>
    </row>
    <row r="1785" spans="2:21" x14ac:dyDescent="0.2">
      <c r="B1785" s="374" t="s">
        <v>266</v>
      </c>
      <c r="C1785" s="376" t="s">
        <v>1145</v>
      </c>
      <c r="D1785" s="375" t="s">
        <v>138</v>
      </c>
      <c r="E1785" s="376" t="s">
        <v>280</v>
      </c>
      <c r="F1785" s="548">
        <v>10000</v>
      </c>
      <c r="G1785" s="547">
        <f t="shared" si="56"/>
        <v>0</v>
      </c>
      <c r="H1785" s="547">
        <v>0</v>
      </c>
      <c r="I1785" s="547">
        <f t="shared" si="55"/>
        <v>10000</v>
      </c>
      <c r="J1785" s="547"/>
      <c r="K1785" s="547"/>
      <c r="L1785" s="547"/>
      <c r="M1785" s="547"/>
      <c r="N1785" s="547"/>
      <c r="O1785" s="547"/>
      <c r="P1785" s="547"/>
      <c r="Q1785" s="547"/>
      <c r="R1785" s="547"/>
      <c r="S1785" s="547"/>
      <c r="T1785" s="547"/>
      <c r="U1785" s="547"/>
    </row>
    <row r="1786" spans="2:21" x14ac:dyDescent="0.2">
      <c r="B1786" s="374" t="s">
        <v>266</v>
      </c>
      <c r="C1786" s="376" t="s">
        <v>1145</v>
      </c>
      <c r="D1786" s="375" t="s">
        <v>138</v>
      </c>
      <c r="E1786" s="376" t="s">
        <v>280</v>
      </c>
      <c r="F1786" s="548">
        <v>10000</v>
      </c>
      <c r="G1786" s="547">
        <f t="shared" si="56"/>
        <v>0</v>
      </c>
      <c r="H1786" s="547">
        <v>0</v>
      </c>
      <c r="I1786" s="547">
        <f t="shared" si="55"/>
        <v>10000</v>
      </c>
      <c r="J1786" s="547"/>
      <c r="K1786" s="547"/>
      <c r="L1786" s="547"/>
      <c r="M1786" s="547"/>
      <c r="N1786" s="547"/>
      <c r="O1786" s="547"/>
      <c r="P1786" s="547"/>
      <c r="Q1786" s="547"/>
      <c r="R1786" s="547"/>
      <c r="S1786" s="547"/>
      <c r="T1786" s="547"/>
      <c r="U1786" s="547"/>
    </row>
    <row r="1787" spans="2:21" x14ac:dyDescent="0.2">
      <c r="B1787" s="374" t="s">
        <v>266</v>
      </c>
      <c r="C1787" s="376" t="s">
        <v>1145</v>
      </c>
      <c r="D1787" s="375" t="s">
        <v>138</v>
      </c>
      <c r="E1787" s="376" t="s">
        <v>280</v>
      </c>
      <c r="F1787" s="548">
        <v>10000</v>
      </c>
      <c r="G1787" s="547">
        <f t="shared" si="56"/>
        <v>0</v>
      </c>
      <c r="H1787" s="547">
        <v>0</v>
      </c>
      <c r="I1787" s="547">
        <f t="shared" si="55"/>
        <v>10000</v>
      </c>
      <c r="J1787" s="547"/>
      <c r="K1787" s="547"/>
      <c r="L1787" s="547"/>
      <c r="M1787" s="547"/>
      <c r="N1787" s="547"/>
      <c r="O1787" s="547"/>
      <c r="P1787" s="547"/>
      <c r="Q1787" s="547"/>
      <c r="R1787" s="547"/>
      <c r="S1787" s="547"/>
      <c r="T1787" s="547"/>
      <c r="U1787" s="547"/>
    </row>
    <row r="1788" spans="2:21" x14ac:dyDescent="0.2">
      <c r="B1788" s="374" t="s">
        <v>266</v>
      </c>
      <c r="C1788" s="376" t="s">
        <v>1146</v>
      </c>
      <c r="D1788" s="375" t="s">
        <v>138</v>
      </c>
      <c r="E1788" s="376" t="s">
        <v>280</v>
      </c>
      <c r="F1788" s="548">
        <v>8274</v>
      </c>
      <c r="G1788" s="547">
        <f t="shared" si="56"/>
        <v>0</v>
      </c>
      <c r="H1788" s="547">
        <v>0</v>
      </c>
      <c r="I1788" s="547">
        <f t="shared" si="55"/>
        <v>8274</v>
      </c>
      <c r="J1788" s="547"/>
      <c r="K1788" s="547"/>
      <c r="L1788" s="547"/>
      <c r="M1788" s="547"/>
      <c r="N1788" s="547"/>
      <c r="O1788" s="547"/>
      <c r="P1788" s="547"/>
      <c r="Q1788" s="547"/>
      <c r="R1788" s="547"/>
      <c r="S1788" s="547"/>
      <c r="T1788" s="547"/>
      <c r="U1788" s="547"/>
    </row>
    <row r="1789" spans="2:21" x14ac:dyDescent="0.2">
      <c r="B1789" s="374" t="s">
        <v>266</v>
      </c>
      <c r="C1789" s="376" t="s">
        <v>1146</v>
      </c>
      <c r="D1789" s="375" t="s">
        <v>138</v>
      </c>
      <c r="E1789" s="376" t="s">
        <v>280</v>
      </c>
      <c r="F1789" s="548">
        <v>102949</v>
      </c>
      <c r="G1789" s="547">
        <f t="shared" si="56"/>
        <v>0</v>
      </c>
      <c r="H1789" s="547">
        <v>0</v>
      </c>
      <c r="I1789" s="547">
        <f t="shared" si="55"/>
        <v>102949</v>
      </c>
      <c r="J1789" s="547"/>
      <c r="K1789" s="547"/>
      <c r="L1789" s="547"/>
      <c r="M1789" s="547"/>
      <c r="N1789" s="547"/>
      <c r="O1789" s="547"/>
      <c r="P1789" s="547"/>
      <c r="Q1789" s="547"/>
      <c r="R1789" s="547"/>
      <c r="S1789" s="547"/>
      <c r="T1789" s="547"/>
      <c r="U1789" s="547"/>
    </row>
    <row r="1790" spans="2:21" x14ac:dyDescent="0.2">
      <c r="B1790" s="374" t="s">
        <v>266</v>
      </c>
      <c r="C1790" s="376" t="s">
        <v>1147</v>
      </c>
      <c r="D1790" s="375" t="s">
        <v>138</v>
      </c>
      <c r="E1790" s="376" t="s">
        <v>322</v>
      </c>
      <c r="F1790" s="548">
        <v>1</v>
      </c>
      <c r="G1790" s="547">
        <f t="shared" si="56"/>
        <v>1</v>
      </c>
      <c r="H1790" s="547">
        <v>0</v>
      </c>
      <c r="I1790" s="547">
        <f t="shared" si="55"/>
        <v>1</v>
      </c>
      <c r="J1790" s="547"/>
      <c r="K1790" s="547"/>
      <c r="L1790" s="547"/>
      <c r="M1790" s="547"/>
      <c r="N1790" s="547"/>
      <c r="O1790" s="547"/>
      <c r="P1790" s="547"/>
      <c r="Q1790" s="547"/>
      <c r="R1790" s="547"/>
      <c r="S1790" s="547"/>
      <c r="T1790" s="547"/>
      <c r="U1790" s="547"/>
    </row>
    <row r="1791" spans="2:21" x14ac:dyDescent="0.2">
      <c r="B1791" s="374" t="s">
        <v>266</v>
      </c>
      <c r="C1791" s="376" t="s">
        <v>1148</v>
      </c>
      <c r="D1791" s="375" t="s">
        <v>138</v>
      </c>
      <c r="E1791" s="376" t="s">
        <v>285</v>
      </c>
      <c r="F1791" s="548">
        <v>80000</v>
      </c>
      <c r="G1791" s="547">
        <f t="shared" si="56"/>
        <v>0</v>
      </c>
      <c r="H1791" s="547">
        <v>0</v>
      </c>
      <c r="I1791" s="547">
        <f t="shared" si="55"/>
        <v>80000</v>
      </c>
      <c r="J1791" s="547"/>
      <c r="K1791" s="547"/>
      <c r="L1791" s="547"/>
      <c r="M1791" s="547"/>
      <c r="N1791" s="547"/>
      <c r="O1791" s="547"/>
      <c r="P1791" s="547"/>
      <c r="Q1791" s="547"/>
      <c r="R1791" s="547"/>
      <c r="S1791" s="547"/>
      <c r="T1791" s="547"/>
      <c r="U1791" s="547"/>
    </row>
    <row r="1792" spans="2:21" x14ac:dyDescent="0.2">
      <c r="B1792" s="374" t="s">
        <v>266</v>
      </c>
      <c r="C1792" s="376" t="s">
        <v>1148</v>
      </c>
      <c r="D1792" s="375" t="s">
        <v>138</v>
      </c>
      <c r="E1792" s="376" t="s">
        <v>285</v>
      </c>
      <c r="F1792" s="548">
        <v>150000</v>
      </c>
      <c r="G1792" s="547">
        <f t="shared" si="56"/>
        <v>0</v>
      </c>
      <c r="H1792" s="547">
        <v>0</v>
      </c>
      <c r="I1792" s="547">
        <f t="shared" si="55"/>
        <v>150000</v>
      </c>
      <c r="J1792" s="547"/>
      <c r="K1792" s="547"/>
      <c r="L1792" s="547"/>
      <c r="M1792" s="547"/>
      <c r="N1792" s="547"/>
      <c r="O1792" s="547"/>
      <c r="P1792" s="547"/>
      <c r="Q1792" s="547"/>
      <c r="R1792" s="547"/>
      <c r="S1792" s="547"/>
      <c r="T1792" s="547"/>
      <c r="U1792" s="547"/>
    </row>
    <row r="1793" spans="2:21" x14ac:dyDescent="0.2">
      <c r="B1793" s="374" t="s">
        <v>266</v>
      </c>
      <c r="C1793" s="376" t="s">
        <v>1149</v>
      </c>
      <c r="D1793" s="375" t="s">
        <v>297</v>
      </c>
      <c r="E1793" s="376" t="s">
        <v>285</v>
      </c>
      <c r="F1793" s="548">
        <v>300000</v>
      </c>
      <c r="G1793" s="547">
        <f t="shared" si="56"/>
        <v>0</v>
      </c>
      <c r="H1793" s="547">
        <v>0</v>
      </c>
      <c r="I1793" s="547">
        <f t="shared" si="55"/>
        <v>300000</v>
      </c>
      <c r="J1793" s="547"/>
      <c r="K1793" s="547"/>
      <c r="L1793" s="547"/>
      <c r="M1793" s="547"/>
      <c r="N1793" s="547"/>
      <c r="O1793" s="547"/>
      <c r="P1793" s="547"/>
      <c r="Q1793" s="547"/>
      <c r="R1793" s="547"/>
      <c r="S1793" s="547"/>
      <c r="T1793" s="547"/>
      <c r="U1793" s="547"/>
    </row>
    <row r="1794" spans="2:21" x14ac:dyDescent="0.2">
      <c r="B1794" s="374" t="s">
        <v>266</v>
      </c>
      <c r="C1794" s="376" t="s">
        <v>1150</v>
      </c>
      <c r="D1794" s="375" t="s">
        <v>138</v>
      </c>
      <c r="E1794" s="376" t="s">
        <v>285</v>
      </c>
      <c r="F1794" s="548">
        <v>80000</v>
      </c>
      <c r="G1794" s="547">
        <f t="shared" si="56"/>
        <v>0</v>
      </c>
      <c r="H1794" s="547">
        <v>0</v>
      </c>
      <c r="I1794" s="547">
        <f t="shared" si="55"/>
        <v>80000</v>
      </c>
      <c r="J1794" s="547"/>
      <c r="K1794" s="547"/>
      <c r="L1794" s="547"/>
      <c r="M1794" s="547"/>
      <c r="N1794" s="547"/>
      <c r="O1794" s="547"/>
      <c r="P1794" s="547"/>
      <c r="Q1794" s="547"/>
      <c r="R1794" s="547"/>
      <c r="S1794" s="547"/>
      <c r="T1794" s="547"/>
      <c r="U1794" s="547"/>
    </row>
    <row r="1795" spans="2:21" x14ac:dyDescent="0.2">
      <c r="B1795" s="374" t="s">
        <v>266</v>
      </c>
      <c r="C1795" s="376" t="s">
        <v>1150</v>
      </c>
      <c r="D1795" s="375" t="s">
        <v>138</v>
      </c>
      <c r="E1795" s="376" t="s">
        <v>285</v>
      </c>
      <c r="F1795" s="548">
        <v>1</v>
      </c>
      <c r="G1795" s="547">
        <f t="shared" si="56"/>
        <v>1</v>
      </c>
      <c r="H1795" s="547">
        <v>0</v>
      </c>
      <c r="I1795" s="547">
        <f t="shared" si="55"/>
        <v>1</v>
      </c>
      <c r="J1795" s="547"/>
      <c r="K1795" s="547"/>
      <c r="L1795" s="547"/>
      <c r="M1795" s="547"/>
      <c r="N1795" s="547"/>
      <c r="O1795" s="547"/>
      <c r="P1795" s="547"/>
      <c r="Q1795" s="547"/>
      <c r="R1795" s="547"/>
      <c r="S1795" s="547"/>
      <c r="T1795" s="547"/>
      <c r="U1795" s="547"/>
    </row>
    <row r="1796" spans="2:21" x14ac:dyDescent="0.2">
      <c r="B1796" s="374" t="s">
        <v>266</v>
      </c>
      <c r="C1796" s="376" t="s">
        <v>1150</v>
      </c>
      <c r="D1796" s="375" t="s">
        <v>138</v>
      </c>
      <c r="E1796" s="376" t="s">
        <v>285</v>
      </c>
      <c r="F1796" s="548">
        <v>1</v>
      </c>
      <c r="G1796" s="547">
        <f t="shared" si="56"/>
        <v>1</v>
      </c>
      <c r="H1796" s="547">
        <v>0</v>
      </c>
      <c r="I1796" s="547">
        <f t="shared" si="55"/>
        <v>1</v>
      </c>
      <c r="J1796" s="547"/>
      <c r="K1796" s="547"/>
      <c r="L1796" s="547"/>
      <c r="M1796" s="547"/>
      <c r="N1796" s="547"/>
      <c r="O1796" s="547"/>
      <c r="P1796" s="547"/>
      <c r="Q1796" s="547"/>
      <c r="R1796" s="547"/>
      <c r="S1796" s="547"/>
      <c r="T1796" s="547"/>
      <c r="U1796" s="547"/>
    </row>
    <row r="1797" spans="2:21" x14ac:dyDescent="0.2">
      <c r="B1797" s="374" t="s">
        <v>266</v>
      </c>
      <c r="C1797" s="376" t="s">
        <v>1150</v>
      </c>
      <c r="D1797" s="375" t="s">
        <v>138</v>
      </c>
      <c r="E1797" s="376" t="s">
        <v>285</v>
      </c>
      <c r="F1797" s="548">
        <v>1200000</v>
      </c>
      <c r="G1797" s="547">
        <f t="shared" si="56"/>
        <v>0</v>
      </c>
      <c r="H1797" s="547">
        <v>0</v>
      </c>
      <c r="I1797" s="547">
        <f t="shared" si="55"/>
        <v>1200000</v>
      </c>
      <c r="J1797" s="547"/>
      <c r="K1797" s="547"/>
      <c r="L1797" s="547"/>
      <c r="M1797" s="547"/>
      <c r="N1797" s="547"/>
      <c r="O1797" s="547"/>
      <c r="P1797" s="547"/>
      <c r="Q1797" s="547"/>
      <c r="R1797" s="547"/>
      <c r="S1797" s="547"/>
      <c r="T1797" s="547"/>
      <c r="U1797" s="547"/>
    </row>
    <row r="1798" spans="2:21" x14ac:dyDescent="0.2">
      <c r="B1798" s="374" t="s">
        <v>266</v>
      </c>
      <c r="C1798" s="376" t="s">
        <v>1150</v>
      </c>
      <c r="D1798" s="375" t="s">
        <v>138</v>
      </c>
      <c r="E1798" s="376" t="s">
        <v>285</v>
      </c>
      <c r="F1798" s="548">
        <v>8000000</v>
      </c>
      <c r="G1798" s="547">
        <f t="shared" si="56"/>
        <v>0</v>
      </c>
      <c r="H1798" s="547">
        <v>0</v>
      </c>
      <c r="I1798" s="547">
        <f t="shared" si="55"/>
        <v>8000000</v>
      </c>
      <c r="J1798" s="547"/>
      <c r="K1798" s="547"/>
      <c r="L1798" s="547"/>
      <c r="M1798" s="547"/>
      <c r="N1798" s="547"/>
      <c r="O1798" s="547"/>
      <c r="P1798" s="547"/>
      <c r="Q1798" s="547"/>
      <c r="R1798" s="547"/>
      <c r="S1798" s="547"/>
      <c r="T1798" s="547"/>
      <c r="U1798" s="547"/>
    </row>
    <row r="1799" spans="2:21" x14ac:dyDescent="0.2">
      <c r="B1799" s="374" t="s">
        <v>266</v>
      </c>
      <c r="C1799" s="376" t="s">
        <v>1150</v>
      </c>
      <c r="D1799" s="375" t="s">
        <v>138</v>
      </c>
      <c r="E1799" s="376" t="s">
        <v>285</v>
      </c>
      <c r="F1799" s="548">
        <v>199998</v>
      </c>
      <c r="G1799" s="547">
        <f t="shared" si="56"/>
        <v>0</v>
      </c>
      <c r="H1799" s="547">
        <v>0</v>
      </c>
      <c r="I1799" s="547">
        <f t="shared" si="55"/>
        <v>199998</v>
      </c>
      <c r="J1799" s="547"/>
      <c r="K1799" s="547"/>
      <c r="L1799" s="547"/>
      <c r="M1799" s="547"/>
      <c r="N1799" s="547"/>
      <c r="O1799" s="547"/>
      <c r="P1799" s="547"/>
      <c r="Q1799" s="547"/>
      <c r="R1799" s="547"/>
      <c r="S1799" s="547"/>
      <c r="T1799" s="547"/>
      <c r="U1799" s="547"/>
    </row>
    <row r="1800" spans="2:21" x14ac:dyDescent="0.2">
      <c r="B1800" s="374" t="s">
        <v>266</v>
      </c>
      <c r="C1800" s="376" t="s">
        <v>1151</v>
      </c>
      <c r="D1800" s="375" t="s">
        <v>138</v>
      </c>
      <c r="E1800" s="376" t="s">
        <v>268</v>
      </c>
      <c r="F1800" s="548">
        <v>3799780</v>
      </c>
      <c r="G1800" s="547">
        <f t="shared" si="56"/>
        <v>0</v>
      </c>
      <c r="H1800" s="547">
        <v>200000</v>
      </c>
      <c r="I1800" s="547">
        <f t="shared" si="55"/>
        <v>3599780</v>
      </c>
      <c r="J1800" s="547"/>
      <c r="K1800" s="547"/>
      <c r="L1800" s="547"/>
      <c r="M1800" s="547"/>
      <c r="N1800" s="547"/>
      <c r="O1800" s="547"/>
      <c r="P1800" s="547"/>
      <c r="Q1800" s="547"/>
      <c r="R1800" s="547"/>
      <c r="S1800" s="547"/>
      <c r="T1800" s="547"/>
      <c r="U1800" s="547"/>
    </row>
    <row r="1801" spans="2:21" x14ac:dyDescent="0.2">
      <c r="B1801" s="374" t="s">
        <v>266</v>
      </c>
      <c r="C1801" s="376" t="s">
        <v>1152</v>
      </c>
      <c r="D1801" s="375" t="s">
        <v>138</v>
      </c>
      <c r="E1801" s="376" t="s">
        <v>268</v>
      </c>
      <c r="F1801" s="548">
        <v>1</v>
      </c>
      <c r="G1801" s="547">
        <f t="shared" si="56"/>
        <v>1</v>
      </c>
      <c r="H1801" s="547">
        <v>0</v>
      </c>
      <c r="I1801" s="547">
        <f t="shared" si="55"/>
        <v>1</v>
      </c>
      <c r="J1801" s="547"/>
      <c r="K1801" s="547"/>
      <c r="L1801" s="547"/>
      <c r="M1801" s="547"/>
      <c r="N1801" s="547"/>
      <c r="O1801" s="547"/>
      <c r="P1801" s="547"/>
      <c r="Q1801" s="547"/>
      <c r="R1801" s="547"/>
      <c r="S1801" s="547"/>
      <c r="T1801" s="547"/>
      <c r="U1801" s="547"/>
    </row>
    <row r="1802" spans="2:21" x14ac:dyDescent="0.2">
      <c r="B1802" s="374" t="s">
        <v>266</v>
      </c>
      <c r="C1802" s="376" t="s">
        <v>1153</v>
      </c>
      <c r="D1802" s="375" t="s">
        <v>138</v>
      </c>
      <c r="E1802" s="376" t="s">
        <v>268</v>
      </c>
      <c r="F1802" s="548">
        <v>1</v>
      </c>
      <c r="G1802" s="547">
        <f t="shared" si="56"/>
        <v>1</v>
      </c>
      <c r="H1802" s="547">
        <v>0</v>
      </c>
      <c r="I1802" s="547">
        <f t="shared" si="55"/>
        <v>1</v>
      </c>
      <c r="J1802" s="547"/>
      <c r="K1802" s="547"/>
      <c r="L1802" s="547"/>
      <c r="M1802" s="547"/>
      <c r="N1802" s="547"/>
      <c r="O1802" s="547"/>
      <c r="P1802" s="547"/>
      <c r="Q1802" s="547"/>
      <c r="R1802" s="547"/>
      <c r="S1802" s="547"/>
      <c r="T1802" s="547"/>
      <c r="U1802" s="547"/>
    </row>
    <row r="1803" spans="2:21" x14ac:dyDescent="0.2">
      <c r="B1803" s="374" t="s">
        <v>266</v>
      </c>
      <c r="C1803" s="376" t="s">
        <v>1153</v>
      </c>
      <c r="D1803" s="375" t="s">
        <v>138</v>
      </c>
      <c r="E1803" s="376" t="s">
        <v>268</v>
      </c>
      <c r="F1803" s="548">
        <v>500001</v>
      </c>
      <c r="G1803" s="547">
        <f t="shared" si="56"/>
        <v>0</v>
      </c>
      <c r="H1803" s="547">
        <v>0</v>
      </c>
      <c r="I1803" s="547">
        <f t="shared" si="55"/>
        <v>500001</v>
      </c>
      <c r="J1803" s="547"/>
      <c r="K1803" s="547"/>
      <c r="L1803" s="547"/>
      <c r="M1803" s="547"/>
      <c r="N1803" s="547"/>
      <c r="O1803" s="547"/>
      <c r="P1803" s="547"/>
      <c r="Q1803" s="547"/>
      <c r="R1803" s="547"/>
      <c r="S1803" s="547"/>
      <c r="T1803" s="547"/>
      <c r="U1803" s="547"/>
    </row>
    <row r="1804" spans="2:21" x14ac:dyDescent="0.2">
      <c r="B1804" s="374" t="s">
        <v>266</v>
      </c>
      <c r="C1804" s="376" t="s">
        <v>1154</v>
      </c>
      <c r="D1804" s="375" t="s">
        <v>138</v>
      </c>
      <c r="E1804" s="376" t="s">
        <v>268</v>
      </c>
      <c r="F1804" s="548">
        <v>1</v>
      </c>
      <c r="G1804" s="547">
        <f t="shared" si="56"/>
        <v>1</v>
      </c>
      <c r="H1804" s="547">
        <v>0</v>
      </c>
      <c r="I1804" s="547">
        <f t="shared" si="55"/>
        <v>1</v>
      </c>
      <c r="J1804" s="547"/>
      <c r="K1804" s="547"/>
      <c r="L1804" s="547"/>
      <c r="M1804" s="547"/>
      <c r="N1804" s="547"/>
      <c r="O1804" s="547"/>
      <c r="P1804" s="547"/>
      <c r="Q1804" s="547"/>
      <c r="R1804" s="547"/>
      <c r="S1804" s="547"/>
      <c r="T1804" s="547"/>
      <c r="U1804" s="547"/>
    </row>
    <row r="1805" spans="2:21" x14ac:dyDescent="0.2">
      <c r="B1805" s="374" t="s">
        <v>266</v>
      </c>
      <c r="C1805" s="376" t="s">
        <v>1155</v>
      </c>
      <c r="D1805" s="375" t="s">
        <v>138</v>
      </c>
      <c r="E1805" s="376" t="s">
        <v>270</v>
      </c>
      <c r="F1805" s="548">
        <v>1</v>
      </c>
      <c r="G1805" s="547">
        <f t="shared" si="56"/>
        <v>1</v>
      </c>
      <c r="H1805" s="547">
        <v>0</v>
      </c>
      <c r="I1805" s="547">
        <f t="shared" si="55"/>
        <v>1</v>
      </c>
      <c r="J1805" s="547"/>
      <c r="K1805" s="547"/>
      <c r="L1805" s="547"/>
      <c r="M1805" s="547"/>
      <c r="N1805" s="547"/>
      <c r="O1805" s="547"/>
      <c r="P1805" s="547"/>
      <c r="Q1805" s="547"/>
      <c r="R1805" s="547"/>
      <c r="S1805" s="547"/>
      <c r="T1805" s="547"/>
      <c r="U1805" s="547"/>
    </row>
    <row r="1806" spans="2:21" x14ac:dyDescent="0.2">
      <c r="B1806" s="374" t="s">
        <v>266</v>
      </c>
      <c r="C1806" s="376" t="s">
        <v>1156</v>
      </c>
      <c r="D1806" s="375" t="s">
        <v>138</v>
      </c>
      <c r="E1806" s="376" t="s">
        <v>252</v>
      </c>
      <c r="F1806" s="548">
        <v>11545989</v>
      </c>
      <c r="G1806" s="547">
        <f t="shared" si="56"/>
        <v>0</v>
      </c>
      <c r="H1806" s="547">
        <v>0</v>
      </c>
      <c r="I1806" s="547">
        <f t="shared" si="55"/>
        <v>11545989</v>
      </c>
      <c r="J1806" s="547"/>
      <c r="K1806" s="547"/>
      <c r="L1806" s="547"/>
      <c r="M1806" s="547"/>
      <c r="N1806" s="547"/>
      <c r="O1806" s="547"/>
      <c r="P1806" s="547"/>
      <c r="Q1806" s="547"/>
      <c r="R1806" s="547"/>
      <c r="S1806" s="547"/>
      <c r="T1806" s="547"/>
      <c r="U1806" s="547"/>
    </row>
    <row r="1807" spans="2:21" x14ac:dyDescent="0.2">
      <c r="B1807" s="374" t="s">
        <v>266</v>
      </c>
      <c r="C1807" s="376" t="s">
        <v>1157</v>
      </c>
      <c r="D1807" s="375" t="s">
        <v>138</v>
      </c>
      <c r="E1807" s="376" t="s">
        <v>252</v>
      </c>
      <c r="F1807" s="548">
        <v>1728918</v>
      </c>
      <c r="G1807" s="547">
        <f t="shared" si="56"/>
        <v>0</v>
      </c>
      <c r="H1807" s="547">
        <v>0</v>
      </c>
      <c r="I1807" s="547">
        <f t="shared" ref="I1807:I1870" si="57">F1807-H1807</f>
        <v>1728918</v>
      </c>
      <c r="J1807" s="547"/>
      <c r="K1807" s="547"/>
      <c r="L1807" s="547"/>
      <c r="M1807" s="547"/>
      <c r="N1807" s="547"/>
      <c r="O1807" s="547"/>
      <c r="P1807" s="547"/>
      <c r="Q1807" s="547"/>
      <c r="R1807" s="547"/>
      <c r="S1807" s="547"/>
      <c r="T1807" s="547"/>
      <c r="U1807" s="547"/>
    </row>
    <row r="1808" spans="2:21" x14ac:dyDescent="0.2">
      <c r="B1808" s="374" t="s">
        <v>266</v>
      </c>
      <c r="C1808" s="376" t="s">
        <v>1158</v>
      </c>
      <c r="D1808" s="375" t="s">
        <v>138</v>
      </c>
      <c r="E1808" s="376" t="s">
        <v>252</v>
      </c>
      <c r="F1808" s="548">
        <v>903922</v>
      </c>
      <c r="G1808" s="547">
        <f t="shared" si="56"/>
        <v>0</v>
      </c>
      <c r="H1808" s="547">
        <v>0</v>
      </c>
      <c r="I1808" s="547">
        <f t="shared" si="57"/>
        <v>903922</v>
      </c>
      <c r="J1808" s="547"/>
      <c r="K1808" s="547"/>
      <c r="L1808" s="547"/>
      <c r="M1808" s="547"/>
      <c r="N1808" s="547"/>
      <c r="O1808" s="547"/>
      <c r="P1808" s="547"/>
      <c r="Q1808" s="547"/>
      <c r="R1808" s="547"/>
      <c r="S1808" s="547"/>
      <c r="T1808" s="547"/>
      <c r="U1808" s="547"/>
    </row>
    <row r="1809" spans="2:21" x14ac:dyDescent="0.2">
      <c r="B1809" s="374" t="s">
        <v>266</v>
      </c>
      <c r="C1809" s="376" t="s">
        <v>1159</v>
      </c>
      <c r="D1809" s="375" t="s">
        <v>138</v>
      </c>
      <c r="E1809" s="376" t="s">
        <v>252</v>
      </c>
      <c r="F1809" s="548">
        <v>5</v>
      </c>
      <c r="G1809" s="547">
        <f t="shared" si="56"/>
        <v>5</v>
      </c>
      <c r="H1809" s="547">
        <v>0</v>
      </c>
      <c r="I1809" s="547">
        <f t="shared" si="57"/>
        <v>5</v>
      </c>
      <c r="J1809" s="547"/>
      <c r="K1809" s="547"/>
      <c r="L1809" s="547"/>
      <c r="M1809" s="547"/>
      <c r="N1809" s="547"/>
      <c r="O1809" s="547"/>
      <c r="P1809" s="547"/>
      <c r="Q1809" s="547"/>
      <c r="R1809" s="547"/>
      <c r="S1809" s="547"/>
      <c r="T1809" s="547"/>
      <c r="U1809" s="547"/>
    </row>
    <row r="1810" spans="2:21" x14ac:dyDescent="0.2">
      <c r="B1810" s="374" t="s">
        <v>266</v>
      </c>
      <c r="C1810" s="376" t="s">
        <v>1160</v>
      </c>
      <c r="D1810" s="375" t="s">
        <v>138</v>
      </c>
      <c r="E1810" s="376" t="s">
        <v>252</v>
      </c>
      <c r="F1810" s="548">
        <v>106475</v>
      </c>
      <c r="G1810" s="547">
        <f t="shared" si="56"/>
        <v>0</v>
      </c>
      <c r="H1810" s="547">
        <v>0</v>
      </c>
      <c r="I1810" s="547">
        <f t="shared" si="57"/>
        <v>106475</v>
      </c>
      <c r="J1810" s="547"/>
      <c r="K1810" s="547"/>
      <c r="L1810" s="547"/>
      <c r="M1810" s="547"/>
      <c r="N1810" s="547"/>
      <c r="O1810" s="547"/>
      <c r="P1810" s="547"/>
      <c r="Q1810" s="547"/>
      <c r="R1810" s="547"/>
      <c r="S1810" s="547"/>
      <c r="T1810" s="547"/>
      <c r="U1810" s="547"/>
    </row>
    <row r="1811" spans="2:21" x14ac:dyDescent="0.2">
      <c r="B1811" s="374" t="s">
        <v>266</v>
      </c>
      <c r="C1811" s="376" t="s">
        <v>1161</v>
      </c>
      <c r="D1811" s="375" t="s">
        <v>138</v>
      </c>
      <c r="E1811" s="376" t="s">
        <v>277</v>
      </c>
      <c r="F1811" s="548">
        <v>1</v>
      </c>
      <c r="G1811" s="547">
        <f t="shared" si="56"/>
        <v>1</v>
      </c>
      <c r="H1811" s="547">
        <v>0</v>
      </c>
      <c r="I1811" s="547">
        <f t="shared" si="57"/>
        <v>1</v>
      </c>
      <c r="J1811" s="547"/>
      <c r="K1811" s="547"/>
      <c r="L1811" s="547"/>
      <c r="M1811" s="547"/>
      <c r="N1811" s="547"/>
      <c r="O1811" s="547"/>
      <c r="P1811" s="547"/>
      <c r="Q1811" s="547"/>
      <c r="R1811" s="547"/>
      <c r="S1811" s="547"/>
      <c r="T1811" s="547"/>
      <c r="U1811" s="547"/>
    </row>
    <row r="1812" spans="2:21" x14ac:dyDescent="0.2">
      <c r="B1812" s="374" t="s">
        <v>266</v>
      </c>
      <c r="C1812" s="376" t="s">
        <v>1162</v>
      </c>
      <c r="D1812" s="375" t="s">
        <v>138</v>
      </c>
      <c r="E1812" s="376" t="s">
        <v>277</v>
      </c>
      <c r="F1812" s="548">
        <v>1</v>
      </c>
      <c r="G1812" s="547">
        <f t="shared" si="56"/>
        <v>1</v>
      </c>
      <c r="H1812" s="547">
        <v>0</v>
      </c>
      <c r="I1812" s="547">
        <f t="shared" si="57"/>
        <v>1</v>
      </c>
      <c r="J1812" s="547"/>
      <c r="K1812" s="547"/>
      <c r="L1812" s="547"/>
      <c r="M1812" s="547"/>
      <c r="N1812" s="547"/>
      <c r="O1812" s="547"/>
      <c r="P1812" s="547"/>
      <c r="Q1812" s="547"/>
      <c r="R1812" s="547"/>
      <c r="S1812" s="547"/>
      <c r="T1812" s="547"/>
      <c r="U1812" s="547"/>
    </row>
    <row r="1813" spans="2:21" x14ac:dyDescent="0.2">
      <c r="B1813" s="374" t="s">
        <v>266</v>
      </c>
      <c r="C1813" s="376" t="s">
        <v>1163</v>
      </c>
      <c r="D1813" s="375" t="s">
        <v>138</v>
      </c>
      <c r="E1813" s="376" t="s">
        <v>280</v>
      </c>
      <c r="F1813" s="548">
        <v>25000</v>
      </c>
      <c r="G1813" s="547">
        <f t="shared" si="56"/>
        <v>0</v>
      </c>
      <c r="H1813" s="547">
        <v>0</v>
      </c>
      <c r="I1813" s="547">
        <f t="shared" si="57"/>
        <v>25000</v>
      </c>
      <c r="J1813" s="547"/>
      <c r="K1813" s="547"/>
      <c r="L1813" s="547"/>
      <c r="M1813" s="547"/>
      <c r="N1813" s="547"/>
      <c r="O1813" s="547"/>
      <c r="P1813" s="547"/>
      <c r="Q1813" s="547"/>
      <c r="R1813" s="547"/>
      <c r="S1813" s="547"/>
      <c r="T1813" s="547"/>
      <c r="U1813" s="547"/>
    </row>
    <row r="1814" spans="2:21" x14ac:dyDescent="0.2">
      <c r="B1814" s="374" t="s">
        <v>266</v>
      </c>
      <c r="C1814" s="376" t="s">
        <v>1163</v>
      </c>
      <c r="D1814" s="375" t="s">
        <v>138</v>
      </c>
      <c r="E1814" s="376" t="s">
        <v>280</v>
      </c>
      <c r="F1814" s="548">
        <v>25000</v>
      </c>
      <c r="G1814" s="547">
        <f t="shared" si="56"/>
        <v>0</v>
      </c>
      <c r="H1814" s="547">
        <v>0</v>
      </c>
      <c r="I1814" s="547">
        <f t="shared" si="57"/>
        <v>25000</v>
      </c>
      <c r="J1814" s="547"/>
      <c r="K1814" s="547"/>
      <c r="L1814" s="547"/>
      <c r="M1814" s="547"/>
      <c r="N1814" s="547"/>
      <c r="O1814" s="547"/>
      <c r="P1814" s="547"/>
      <c r="Q1814" s="547"/>
      <c r="R1814" s="547"/>
      <c r="S1814" s="547"/>
      <c r="T1814" s="547"/>
      <c r="U1814" s="547"/>
    </row>
    <row r="1815" spans="2:21" x14ac:dyDescent="0.2">
      <c r="B1815" s="374" t="s">
        <v>266</v>
      </c>
      <c r="C1815" s="376" t="s">
        <v>1163</v>
      </c>
      <c r="D1815" s="375" t="s">
        <v>138</v>
      </c>
      <c r="E1815" s="376" t="s">
        <v>280</v>
      </c>
      <c r="F1815" s="548">
        <v>25000</v>
      </c>
      <c r="G1815" s="547">
        <f t="shared" si="56"/>
        <v>0</v>
      </c>
      <c r="H1815" s="547">
        <v>0</v>
      </c>
      <c r="I1815" s="547">
        <f t="shared" si="57"/>
        <v>25000</v>
      </c>
      <c r="J1815" s="547"/>
      <c r="K1815" s="547"/>
      <c r="L1815" s="547"/>
      <c r="M1815" s="547"/>
      <c r="N1815" s="547"/>
      <c r="O1815" s="547"/>
      <c r="P1815" s="547"/>
      <c r="Q1815" s="547"/>
      <c r="R1815" s="547"/>
      <c r="S1815" s="547"/>
      <c r="T1815" s="547"/>
      <c r="U1815" s="547"/>
    </row>
    <row r="1816" spans="2:21" x14ac:dyDescent="0.2">
      <c r="B1816" s="374" t="s">
        <v>266</v>
      </c>
      <c r="C1816" s="376" t="s">
        <v>1163</v>
      </c>
      <c r="D1816" s="375" t="s">
        <v>138</v>
      </c>
      <c r="E1816" s="376" t="s">
        <v>280</v>
      </c>
      <c r="F1816" s="548">
        <v>25000</v>
      </c>
      <c r="G1816" s="547">
        <f t="shared" si="56"/>
        <v>0</v>
      </c>
      <c r="H1816" s="547">
        <v>0</v>
      </c>
      <c r="I1816" s="547">
        <f t="shared" si="57"/>
        <v>25000</v>
      </c>
      <c r="J1816" s="547"/>
      <c r="K1816" s="547"/>
      <c r="L1816" s="547"/>
      <c r="M1816" s="547"/>
      <c r="N1816" s="547"/>
      <c r="O1816" s="547"/>
      <c r="P1816" s="547"/>
      <c r="Q1816" s="547"/>
      <c r="R1816" s="547"/>
      <c r="S1816" s="547"/>
      <c r="T1816" s="547"/>
      <c r="U1816" s="547"/>
    </row>
    <row r="1817" spans="2:21" x14ac:dyDescent="0.2">
      <c r="B1817" s="374" t="s">
        <v>266</v>
      </c>
      <c r="C1817" s="376" t="s">
        <v>1164</v>
      </c>
      <c r="D1817" s="375" t="s">
        <v>138</v>
      </c>
      <c r="E1817" s="376" t="s">
        <v>280</v>
      </c>
      <c r="F1817" s="548">
        <v>30000</v>
      </c>
      <c r="G1817" s="547">
        <f t="shared" si="56"/>
        <v>0</v>
      </c>
      <c r="H1817" s="547">
        <v>0</v>
      </c>
      <c r="I1817" s="547">
        <f t="shared" si="57"/>
        <v>30000</v>
      </c>
      <c r="J1817" s="547"/>
      <c r="K1817" s="547"/>
      <c r="L1817" s="547"/>
      <c r="M1817" s="547"/>
      <c r="N1817" s="547"/>
      <c r="O1817" s="547"/>
      <c r="P1817" s="547"/>
      <c r="Q1817" s="547"/>
      <c r="R1817" s="547"/>
      <c r="S1817" s="547"/>
      <c r="T1817" s="547"/>
      <c r="U1817" s="547"/>
    </row>
    <row r="1818" spans="2:21" x14ac:dyDescent="0.2">
      <c r="B1818" s="374" t="s">
        <v>266</v>
      </c>
      <c r="C1818" s="376" t="s">
        <v>1164</v>
      </c>
      <c r="D1818" s="375" t="s">
        <v>138</v>
      </c>
      <c r="E1818" s="376" t="s">
        <v>280</v>
      </c>
      <c r="F1818" s="548">
        <v>10000</v>
      </c>
      <c r="G1818" s="547">
        <f t="shared" si="56"/>
        <v>0</v>
      </c>
      <c r="H1818" s="547">
        <v>0</v>
      </c>
      <c r="I1818" s="547">
        <f t="shared" si="57"/>
        <v>10000</v>
      </c>
      <c r="J1818" s="547"/>
      <c r="K1818" s="547"/>
      <c r="L1818" s="547"/>
      <c r="M1818" s="547"/>
      <c r="N1818" s="547"/>
      <c r="O1818" s="547"/>
      <c r="P1818" s="547"/>
      <c r="Q1818" s="547"/>
      <c r="R1818" s="547"/>
      <c r="S1818" s="547"/>
      <c r="T1818" s="547"/>
      <c r="U1818" s="547"/>
    </row>
    <row r="1819" spans="2:21" x14ac:dyDescent="0.2">
      <c r="B1819" s="374" t="s">
        <v>266</v>
      </c>
      <c r="C1819" s="376" t="s">
        <v>1164</v>
      </c>
      <c r="D1819" s="375" t="s">
        <v>138</v>
      </c>
      <c r="E1819" s="376" t="s">
        <v>280</v>
      </c>
      <c r="F1819" s="548">
        <v>25000</v>
      </c>
      <c r="G1819" s="547">
        <f t="shared" si="56"/>
        <v>0</v>
      </c>
      <c r="H1819" s="547">
        <v>0</v>
      </c>
      <c r="I1819" s="547">
        <f t="shared" si="57"/>
        <v>25000</v>
      </c>
      <c r="J1819" s="547"/>
      <c r="K1819" s="547"/>
      <c r="L1819" s="547"/>
      <c r="M1819" s="547"/>
      <c r="N1819" s="547"/>
      <c r="O1819" s="547"/>
      <c r="P1819" s="547"/>
      <c r="Q1819" s="547"/>
      <c r="R1819" s="547"/>
      <c r="S1819" s="547"/>
      <c r="T1819" s="547"/>
      <c r="U1819" s="547"/>
    </row>
    <row r="1820" spans="2:21" x14ac:dyDescent="0.2">
      <c r="B1820" s="374" t="s">
        <v>266</v>
      </c>
      <c r="C1820" s="376" t="s">
        <v>1164</v>
      </c>
      <c r="D1820" s="375" t="s">
        <v>138</v>
      </c>
      <c r="E1820" s="376" t="s">
        <v>280</v>
      </c>
      <c r="F1820" s="548">
        <v>36400</v>
      </c>
      <c r="G1820" s="547">
        <f t="shared" si="56"/>
        <v>0</v>
      </c>
      <c r="H1820" s="547">
        <v>0</v>
      </c>
      <c r="I1820" s="547">
        <f t="shared" si="57"/>
        <v>36400</v>
      </c>
      <c r="J1820" s="547"/>
      <c r="K1820" s="547"/>
      <c r="L1820" s="547"/>
      <c r="M1820" s="547"/>
      <c r="N1820" s="547"/>
      <c r="O1820" s="547"/>
      <c r="P1820" s="547"/>
      <c r="Q1820" s="547"/>
      <c r="R1820" s="547"/>
      <c r="S1820" s="547"/>
      <c r="T1820" s="547"/>
      <c r="U1820" s="547"/>
    </row>
    <row r="1821" spans="2:21" x14ac:dyDescent="0.2">
      <c r="B1821" s="374" t="s">
        <v>266</v>
      </c>
      <c r="C1821" s="376" t="s">
        <v>1164</v>
      </c>
      <c r="D1821" s="375" t="s">
        <v>138</v>
      </c>
      <c r="E1821" s="376" t="s">
        <v>280</v>
      </c>
      <c r="F1821" s="548">
        <v>1000001</v>
      </c>
      <c r="G1821" s="547">
        <f t="shared" si="56"/>
        <v>0</v>
      </c>
      <c r="H1821" s="547">
        <v>0</v>
      </c>
      <c r="I1821" s="547">
        <f t="shared" si="57"/>
        <v>1000001</v>
      </c>
      <c r="J1821" s="547"/>
      <c r="K1821" s="547"/>
      <c r="L1821" s="547"/>
      <c r="M1821" s="547"/>
      <c r="N1821" s="547"/>
      <c r="O1821" s="547"/>
      <c r="P1821" s="547"/>
      <c r="Q1821" s="547"/>
      <c r="R1821" s="547"/>
      <c r="S1821" s="547"/>
      <c r="T1821" s="547"/>
      <c r="U1821" s="547"/>
    </row>
    <row r="1822" spans="2:21" x14ac:dyDescent="0.2">
      <c r="B1822" s="374" t="s">
        <v>266</v>
      </c>
      <c r="C1822" s="376" t="s">
        <v>1165</v>
      </c>
      <c r="D1822" s="375" t="s">
        <v>138</v>
      </c>
      <c r="E1822" s="376" t="s">
        <v>280</v>
      </c>
      <c r="F1822" s="548">
        <v>2000001</v>
      </c>
      <c r="G1822" s="547">
        <f t="shared" si="56"/>
        <v>0</v>
      </c>
      <c r="H1822" s="547">
        <v>0</v>
      </c>
      <c r="I1822" s="547">
        <f t="shared" si="57"/>
        <v>2000001</v>
      </c>
      <c r="J1822" s="547"/>
      <c r="K1822" s="547"/>
      <c r="L1822" s="547"/>
      <c r="M1822" s="547"/>
      <c r="N1822" s="547"/>
      <c r="O1822" s="547"/>
      <c r="P1822" s="547"/>
      <c r="Q1822" s="547"/>
      <c r="R1822" s="547"/>
      <c r="S1822" s="547"/>
      <c r="T1822" s="547"/>
      <c r="U1822" s="547"/>
    </row>
    <row r="1823" spans="2:21" x14ac:dyDescent="0.2">
      <c r="B1823" s="374" t="s">
        <v>266</v>
      </c>
      <c r="C1823" s="376" t="s">
        <v>1166</v>
      </c>
      <c r="D1823" s="375" t="s">
        <v>138</v>
      </c>
      <c r="E1823" s="376" t="s">
        <v>280</v>
      </c>
      <c r="F1823" s="548">
        <v>30000</v>
      </c>
      <c r="G1823" s="547">
        <f t="shared" si="56"/>
        <v>0</v>
      </c>
      <c r="H1823" s="547">
        <v>0</v>
      </c>
      <c r="I1823" s="547">
        <f t="shared" si="57"/>
        <v>30000</v>
      </c>
      <c r="J1823" s="547"/>
      <c r="K1823" s="547"/>
      <c r="L1823" s="547"/>
      <c r="M1823" s="547"/>
      <c r="N1823" s="547"/>
      <c r="O1823" s="547"/>
      <c r="P1823" s="547"/>
      <c r="Q1823" s="547"/>
      <c r="R1823" s="547"/>
      <c r="S1823" s="547"/>
      <c r="T1823" s="547"/>
      <c r="U1823" s="547"/>
    </row>
    <row r="1824" spans="2:21" x14ac:dyDescent="0.2">
      <c r="B1824" s="374" t="s">
        <v>266</v>
      </c>
      <c r="C1824" s="376" t="s">
        <v>1166</v>
      </c>
      <c r="D1824" s="375" t="s">
        <v>138</v>
      </c>
      <c r="E1824" s="376" t="s">
        <v>280</v>
      </c>
      <c r="F1824" s="548">
        <v>30000</v>
      </c>
      <c r="G1824" s="547">
        <f t="shared" si="56"/>
        <v>0</v>
      </c>
      <c r="H1824" s="547">
        <v>0</v>
      </c>
      <c r="I1824" s="547">
        <f t="shared" si="57"/>
        <v>30000</v>
      </c>
      <c r="J1824" s="547"/>
      <c r="K1824" s="547"/>
      <c r="L1824" s="547"/>
      <c r="M1824" s="547"/>
      <c r="N1824" s="547"/>
      <c r="O1824" s="547"/>
      <c r="P1824" s="547"/>
      <c r="Q1824" s="547"/>
      <c r="R1824" s="547"/>
      <c r="S1824" s="547"/>
      <c r="T1824" s="547"/>
      <c r="U1824" s="547"/>
    </row>
    <row r="1825" spans="2:21" x14ac:dyDescent="0.2">
      <c r="B1825" s="374" t="s">
        <v>266</v>
      </c>
      <c r="C1825" s="376" t="s">
        <v>1166</v>
      </c>
      <c r="D1825" s="375" t="s">
        <v>138</v>
      </c>
      <c r="E1825" s="376" t="s">
        <v>280</v>
      </c>
      <c r="F1825" s="548">
        <v>3000001</v>
      </c>
      <c r="G1825" s="547">
        <f t="shared" si="56"/>
        <v>0</v>
      </c>
      <c r="H1825" s="547">
        <v>0</v>
      </c>
      <c r="I1825" s="547">
        <f t="shared" si="57"/>
        <v>3000001</v>
      </c>
      <c r="J1825" s="547"/>
      <c r="K1825" s="547"/>
      <c r="L1825" s="547"/>
      <c r="M1825" s="547"/>
      <c r="N1825" s="547"/>
      <c r="O1825" s="547"/>
      <c r="P1825" s="547"/>
      <c r="Q1825" s="547"/>
      <c r="R1825" s="547"/>
      <c r="S1825" s="547"/>
      <c r="T1825" s="547"/>
      <c r="U1825" s="547"/>
    </row>
    <row r="1826" spans="2:21" x14ac:dyDescent="0.2">
      <c r="B1826" s="374" t="s">
        <v>266</v>
      </c>
      <c r="C1826" s="376" t="s">
        <v>1167</v>
      </c>
      <c r="D1826" s="375" t="s">
        <v>138</v>
      </c>
      <c r="E1826" s="376" t="s">
        <v>319</v>
      </c>
      <c r="F1826" s="548">
        <v>20000</v>
      </c>
      <c r="G1826" s="547">
        <f t="shared" si="56"/>
        <v>0</v>
      </c>
      <c r="H1826" s="547">
        <v>0</v>
      </c>
      <c r="I1826" s="547">
        <f t="shared" si="57"/>
        <v>20000</v>
      </c>
      <c r="J1826" s="547"/>
      <c r="K1826" s="547"/>
      <c r="L1826" s="547"/>
      <c r="M1826" s="547"/>
      <c r="N1826" s="547"/>
      <c r="O1826" s="547"/>
      <c r="P1826" s="547"/>
      <c r="Q1826" s="547"/>
      <c r="R1826" s="547"/>
      <c r="S1826" s="547"/>
      <c r="T1826" s="547"/>
      <c r="U1826" s="547"/>
    </row>
    <row r="1827" spans="2:21" x14ac:dyDescent="0.2">
      <c r="B1827" s="374" t="s">
        <v>266</v>
      </c>
      <c r="C1827" s="376" t="s">
        <v>1168</v>
      </c>
      <c r="D1827" s="375" t="s">
        <v>138</v>
      </c>
      <c r="E1827" s="376" t="s">
        <v>322</v>
      </c>
      <c r="F1827" s="548">
        <v>1</v>
      </c>
      <c r="G1827" s="547">
        <f t="shared" si="56"/>
        <v>1</v>
      </c>
      <c r="H1827" s="547">
        <v>0</v>
      </c>
      <c r="I1827" s="547">
        <f t="shared" si="57"/>
        <v>1</v>
      </c>
      <c r="J1827" s="547"/>
      <c r="K1827" s="547"/>
      <c r="L1827" s="547"/>
      <c r="M1827" s="547"/>
      <c r="N1827" s="547"/>
      <c r="O1827" s="547"/>
      <c r="P1827" s="547"/>
      <c r="Q1827" s="547"/>
      <c r="R1827" s="547"/>
      <c r="S1827" s="547"/>
      <c r="T1827" s="547"/>
      <c r="U1827" s="547"/>
    </row>
    <row r="1828" spans="2:21" x14ac:dyDescent="0.2">
      <c r="B1828" s="374" t="s">
        <v>266</v>
      </c>
      <c r="C1828" s="376" t="s">
        <v>1169</v>
      </c>
      <c r="D1828" s="375" t="s">
        <v>138</v>
      </c>
      <c r="E1828" s="376" t="s">
        <v>322</v>
      </c>
      <c r="F1828" s="548">
        <v>1</v>
      </c>
      <c r="G1828" s="547">
        <f t="shared" si="56"/>
        <v>1</v>
      </c>
      <c r="H1828" s="547">
        <v>0</v>
      </c>
      <c r="I1828" s="547">
        <f t="shared" si="57"/>
        <v>1</v>
      </c>
      <c r="J1828" s="547"/>
      <c r="K1828" s="547"/>
      <c r="L1828" s="547"/>
      <c r="M1828" s="547"/>
      <c r="N1828" s="547"/>
      <c r="O1828" s="547"/>
      <c r="P1828" s="547"/>
      <c r="Q1828" s="547"/>
      <c r="R1828" s="547"/>
      <c r="S1828" s="547"/>
      <c r="T1828" s="547"/>
      <c r="U1828" s="547"/>
    </row>
    <row r="1829" spans="2:21" x14ac:dyDescent="0.2">
      <c r="B1829" s="374" t="s">
        <v>266</v>
      </c>
      <c r="C1829" s="376" t="s">
        <v>1170</v>
      </c>
      <c r="D1829" s="375" t="s">
        <v>138</v>
      </c>
      <c r="E1829" s="376" t="s">
        <v>322</v>
      </c>
      <c r="F1829" s="548">
        <v>1</v>
      </c>
      <c r="G1829" s="547">
        <f t="shared" si="56"/>
        <v>1</v>
      </c>
      <c r="H1829" s="547">
        <v>0</v>
      </c>
      <c r="I1829" s="547">
        <f t="shared" si="57"/>
        <v>1</v>
      </c>
      <c r="J1829" s="547"/>
      <c r="K1829" s="547"/>
      <c r="L1829" s="547"/>
      <c r="M1829" s="547"/>
      <c r="N1829" s="547"/>
      <c r="O1829" s="547"/>
      <c r="P1829" s="547"/>
      <c r="Q1829" s="547"/>
      <c r="R1829" s="547"/>
      <c r="S1829" s="547"/>
      <c r="T1829" s="547"/>
      <c r="U1829" s="547"/>
    </row>
    <row r="1830" spans="2:21" x14ac:dyDescent="0.2">
      <c r="B1830" s="374" t="s">
        <v>266</v>
      </c>
      <c r="C1830" s="376" t="s">
        <v>1170</v>
      </c>
      <c r="D1830" s="375" t="s">
        <v>138</v>
      </c>
      <c r="E1830" s="376" t="s">
        <v>322</v>
      </c>
      <c r="F1830" s="548">
        <v>1</v>
      </c>
      <c r="G1830" s="547">
        <f t="shared" si="56"/>
        <v>1</v>
      </c>
      <c r="H1830" s="547">
        <v>0</v>
      </c>
      <c r="I1830" s="547">
        <f t="shared" si="57"/>
        <v>1</v>
      </c>
      <c r="J1830" s="547"/>
      <c r="K1830" s="547"/>
      <c r="L1830" s="547"/>
      <c r="M1830" s="547"/>
      <c r="N1830" s="547"/>
      <c r="O1830" s="547"/>
      <c r="P1830" s="547"/>
      <c r="Q1830" s="547"/>
      <c r="R1830" s="547"/>
      <c r="S1830" s="547"/>
      <c r="T1830" s="547"/>
      <c r="U1830" s="547"/>
    </row>
    <row r="1831" spans="2:21" x14ac:dyDescent="0.2">
      <c r="B1831" s="374" t="s">
        <v>266</v>
      </c>
      <c r="C1831" s="376" t="s">
        <v>1170</v>
      </c>
      <c r="D1831" s="375" t="s">
        <v>138</v>
      </c>
      <c r="E1831" s="376" t="s">
        <v>322</v>
      </c>
      <c r="F1831" s="548">
        <v>1</v>
      </c>
      <c r="G1831" s="547">
        <f t="shared" si="56"/>
        <v>1</v>
      </c>
      <c r="H1831" s="547">
        <v>0</v>
      </c>
      <c r="I1831" s="547">
        <f t="shared" si="57"/>
        <v>1</v>
      </c>
      <c r="J1831" s="547"/>
      <c r="K1831" s="547"/>
      <c r="L1831" s="547"/>
      <c r="M1831" s="547"/>
      <c r="N1831" s="547"/>
      <c r="O1831" s="547"/>
      <c r="P1831" s="547"/>
      <c r="Q1831" s="547"/>
      <c r="R1831" s="547"/>
      <c r="S1831" s="547"/>
      <c r="T1831" s="547"/>
      <c r="U1831" s="547"/>
    </row>
    <row r="1832" spans="2:21" x14ac:dyDescent="0.2">
      <c r="B1832" s="374" t="s">
        <v>266</v>
      </c>
      <c r="C1832" s="376" t="s">
        <v>1171</v>
      </c>
      <c r="D1832" s="375" t="s">
        <v>138</v>
      </c>
      <c r="E1832" s="376" t="s">
        <v>285</v>
      </c>
      <c r="F1832" s="548">
        <v>250000</v>
      </c>
      <c r="G1832" s="547">
        <f t="shared" si="56"/>
        <v>0</v>
      </c>
      <c r="H1832" s="547">
        <v>0</v>
      </c>
      <c r="I1832" s="547">
        <f t="shared" si="57"/>
        <v>250000</v>
      </c>
      <c r="J1832" s="547"/>
      <c r="K1832" s="547"/>
      <c r="L1832" s="547"/>
      <c r="M1832" s="547"/>
      <c r="N1832" s="547"/>
      <c r="O1832" s="547"/>
      <c r="P1832" s="547"/>
      <c r="Q1832" s="547"/>
      <c r="R1832" s="547"/>
      <c r="S1832" s="547"/>
      <c r="T1832" s="547"/>
      <c r="U1832" s="547"/>
    </row>
    <row r="1833" spans="2:21" x14ac:dyDescent="0.2">
      <c r="B1833" s="374" t="s">
        <v>266</v>
      </c>
      <c r="C1833" s="376" t="s">
        <v>1172</v>
      </c>
      <c r="D1833" s="375" t="s">
        <v>138</v>
      </c>
      <c r="E1833" s="376" t="s">
        <v>285</v>
      </c>
      <c r="F1833" s="548">
        <v>200000</v>
      </c>
      <c r="G1833" s="547">
        <f t="shared" si="56"/>
        <v>0</v>
      </c>
      <c r="H1833" s="547">
        <v>0</v>
      </c>
      <c r="I1833" s="547">
        <f t="shared" si="57"/>
        <v>200000</v>
      </c>
      <c r="J1833" s="547"/>
      <c r="K1833" s="547"/>
      <c r="L1833" s="547"/>
      <c r="M1833" s="547"/>
      <c r="N1833" s="547"/>
      <c r="O1833" s="547"/>
      <c r="P1833" s="547"/>
      <c r="Q1833" s="547"/>
      <c r="R1833" s="547"/>
      <c r="S1833" s="547"/>
      <c r="T1833" s="547"/>
      <c r="U1833" s="547"/>
    </row>
    <row r="1834" spans="2:21" x14ac:dyDescent="0.2">
      <c r="B1834" s="374" t="s">
        <v>266</v>
      </c>
      <c r="C1834" s="376" t="s">
        <v>1173</v>
      </c>
      <c r="D1834" s="375" t="s">
        <v>138</v>
      </c>
      <c r="E1834" s="376" t="s">
        <v>285</v>
      </c>
      <c r="F1834" s="548">
        <v>250000</v>
      </c>
      <c r="G1834" s="547">
        <f t="shared" si="56"/>
        <v>0</v>
      </c>
      <c r="H1834" s="547">
        <v>0</v>
      </c>
      <c r="I1834" s="547">
        <f t="shared" si="57"/>
        <v>250000</v>
      </c>
      <c r="J1834" s="547"/>
      <c r="K1834" s="547"/>
      <c r="L1834" s="547"/>
      <c r="M1834" s="547"/>
      <c r="N1834" s="547"/>
      <c r="O1834" s="547"/>
      <c r="P1834" s="547"/>
      <c r="Q1834" s="547"/>
      <c r="R1834" s="547"/>
      <c r="S1834" s="547"/>
      <c r="T1834" s="547"/>
      <c r="U1834" s="547"/>
    </row>
    <row r="1835" spans="2:21" x14ac:dyDescent="0.2">
      <c r="B1835" s="374" t="s">
        <v>266</v>
      </c>
      <c r="C1835" s="376" t="s">
        <v>1173</v>
      </c>
      <c r="D1835" s="375" t="s">
        <v>138</v>
      </c>
      <c r="E1835" s="376" t="s">
        <v>285</v>
      </c>
      <c r="F1835" s="548">
        <v>500000</v>
      </c>
      <c r="G1835" s="547">
        <f t="shared" si="56"/>
        <v>0</v>
      </c>
      <c r="H1835" s="547">
        <v>0</v>
      </c>
      <c r="I1835" s="547">
        <f t="shared" si="57"/>
        <v>500000</v>
      </c>
      <c r="J1835" s="547"/>
      <c r="K1835" s="547"/>
      <c r="L1835" s="547"/>
      <c r="M1835" s="547"/>
      <c r="N1835" s="547"/>
      <c r="O1835" s="547"/>
      <c r="P1835" s="547"/>
      <c r="Q1835" s="547"/>
      <c r="R1835" s="547"/>
      <c r="S1835" s="547"/>
      <c r="T1835" s="547"/>
      <c r="U1835" s="547"/>
    </row>
    <row r="1836" spans="2:21" x14ac:dyDescent="0.2">
      <c r="B1836" s="374" t="s">
        <v>266</v>
      </c>
      <c r="C1836" s="376" t="s">
        <v>1173</v>
      </c>
      <c r="D1836" s="375" t="s">
        <v>138</v>
      </c>
      <c r="E1836" s="376" t="s">
        <v>285</v>
      </c>
      <c r="F1836" s="548">
        <v>454302</v>
      </c>
      <c r="G1836" s="547">
        <f t="shared" ref="G1836:G1899" si="58">IF(F1836&lt;1000,F1836,F1836*$BC$44)</f>
        <v>0</v>
      </c>
      <c r="H1836" s="547">
        <v>0</v>
      </c>
      <c r="I1836" s="547">
        <f t="shared" si="57"/>
        <v>454302</v>
      </c>
      <c r="J1836" s="547"/>
      <c r="K1836" s="547"/>
      <c r="L1836" s="547"/>
      <c r="M1836" s="547"/>
      <c r="N1836" s="547"/>
      <c r="O1836" s="547"/>
      <c r="P1836" s="547"/>
      <c r="Q1836" s="547"/>
      <c r="R1836" s="547"/>
      <c r="S1836" s="547"/>
      <c r="T1836" s="547"/>
      <c r="U1836" s="547"/>
    </row>
    <row r="1837" spans="2:21" x14ac:dyDescent="0.2">
      <c r="B1837" s="374" t="s">
        <v>266</v>
      </c>
      <c r="C1837" s="376" t="s">
        <v>1174</v>
      </c>
      <c r="D1837" s="375" t="s">
        <v>138</v>
      </c>
      <c r="E1837" s="376" t="s">
        <v>268</v>
      </c>
      <c r="F1837" s="548">
        <v>1</v>
      </c>
      <c r="G1837" s="547">
        <f t="shared" si="58"/>
        <v>1</v>
      </c>
      <c r="H1837" s="547">
        <v>0</v>
      </c>
      <c r="I1837" s="547">
        <f t="shared" si="57"/>
        <v>1</v>
      </c>
      <c r="J1837" s="547"/>
      <c r="K1837" s="547"/>
      <c r="L1837" s="547"/>
      <c r="M1837" s="547"/>
      <c r="N1837" s="547"/>
      <c r="O1837" s="547"/>
      <c r="P1837" s="547"/>
      <c r="Q1837" s="547"/>
      <c r="R1837" s="547"/>
      <c r="S1837" s="547"/>
      <c r="T1837" s="547"/>
      <c r="U1837" s="547"/>
    </row>
    <row r="1838" spans="2:21" x14ac:dyDescent="0.2">
      <c r="B1838" s="374" t="s">
        <v>266</v>
      </c>
      <c r="C1838" s="376" t="s">
        <v>1175</v>
      </c>
      <c r="D1838" s="375" t="s">
        <v>138</v>
      </c>
      <c r="E1838" s="376" t="s">
        <v>268</v>
      </c>
      <c r="F1838" s="548">
        <v>1</v>
      </c>
      <c r="G1838" s="547">
        <f t="shared" si="58"/>
        <v>1</v>
      </c>
      <c r="H1838" s="547">
        <v>0</v>
      </c>
      <c r="I1838" s="547">
        <f t="shared" si="57"/>
        <v>1</v>
      </c>
      <c r="J1838" s="547"/>
      <c r="K1838" s="547"/>
      <c r="L1838" s="547"/>
      <c r="M1838" s="547"/>
      <c r="N1838" s="547"/>
      <c r="O1838" s="547"/>
      <c r="P1838" s="547"/>
      <c r="Q1838" s="547"/>
      <c r="R1838" s="547"/>
      <c r="S1838" s="547"/>
      <c r="T1838" s="547"/>
      <c r="U1838" s="547"/>
    </row>
    <row r="1839" spans="2:21" x14ac:dyDescent="0.2">
      <c r="B1839" s="374" t="s">
        <v>266</v>
      </c>
      <c r="C1839" s="376" t="s">
        <v>1176</v>
      </c>
      <c r="D1839" s="375" t="s">
        <v>138</v>
      </c>
      <c r="E1839" s="376" t="s">
        <v>270</v>
      </c>
      <c r="F1839" s="548">
        <v>1</v>
      </c>
      <c r="G1839" s="547">
        <f t="shared" si="58"/>
        <v>1</v>
      </c>
      <c r="H1839" s="547">
        <v>0</v>
      </c>
      <c r="I1839" s="547">
        <f t="shared" si="57"/>
        <v>1</v>
      </c>
      <c r="J1839" s="547"/>
      <c r="K1839" s="547"/>
      <c r="L1839" s="547"/>
      <c r="M1839" s="547"/>
      <c r="N1839" s="547"/>
      <c r="O1839" s="547"/>
      <c r="P1839" s="547"/>
      <c r="Q1839" s="547"/>
      <c r="R1839" s="547"/>
      <c r="S1839" s="547"/>
      <c r="T1839" s="547"/>
      <c r="U1839" s="547"/>
    </row>
    <row r="1840" spans="2:21" x14ac:dyDescent="0.2">
      <c r="B1840" s="374" t="s">
        <v>266</v>
      </c>
      <c r="C1840" s="376" t="s">
        <v>1177</v>
      </c>
      <c r="D1840" s="375" t="s">
        <v>138</v>
      </c>
      <c r="E1840" s="376" t="s">
        <v>252</v>
      </c>
      <c r="F1840" s="548">
        <v>4381453</v>
      </c>
      <c r="G1840" s="547">
        <f t="shared" si="58"/>
        <v>0</v>
      </c>
      <c r="H1840" s="547">
        <v>0</v>
      </c>
      <c r="I1840" s="547">
        <f t="shared" si="57"/>
        <v>4381453</v>
      </c>
      <c r="J1840" s="547"/>
      <c r="K1840" s="547"/>
      <c r="L1840" s="547"/>
      <c r="M1840" s="547"/>
      <c r="N1840" s="547"/>
      <c r="O1840" s="547"/>
      <c r="P1840" s="547"/>
      <c r="Q1840" s="547"/>
      <c r="R1840" s="547"/>
      <c r="S1840" s="547"/>
      <c r="T1840" s="547"/>
      <c r="U1840" s="547"/>
    </row>
    <row r="1841" spans="2:21" x14ac:dyDescent="0.2">
      <c r="B1841" s="374" t="s">
        <v>266</v>
      </c>
      <c r="C1841" s="376" t="s">
        <v>1178</v>
      </c>
      <c r="D1841" s="375" t="s">
        <v>138</v>
      </c>
      <c r="E1841" s="376" t="s">
        <v>252</v>
      </c>
      <c r="F1841" s="548">
        <v>106343</v>
      </c>
      <c r="G1841" s="547">
        <f t="shared" si="58"/>
        <v>0</v>
      </c>
      <c r="H1841" s="547">
        <v>0</v>
      </c>
      <c r="I1841" s="547">
        <f t="shared" si="57"/>
        <v>106343</v>
      </c>
      <c r="J1841" s="547"/>
      <c r="K1841" s="547"/>
      <c r="L1841" s="547"/>
      <c r="M1841" s="547"/>
      <c r="N1841" s="547"/>
      <c r="O1841" s="547"/>
      <c r="P1841" s="547"/>
      <c r="Q1841" s="547"/>
      <c r="R1841" s="547"/>
      <c r="S1841" s="547"/>
      <c r="T1841" s="547"/>
      <c r="U1841" s="547"/>
    </row>
    <row r="1842" spans="2:21" x14ac:dyDescent="0.2">
      <c r="B1842" s="374" t="s">
        <v>266</v>
      </c>
      <c r="C1842" s="376" t="s">
        <v>1179</v>
      </c>
      <c r="D1842" s="375" t="s">
        <v>138</v>
      </c>
      <c r="E1842" s="376" t="s">
        <v>252</v>
      </c>
      <c r="F1842" s="548">
        <v>467459</v>
      </c>
      <c r="G1842" s="547">
        <f t="shared" si="58"/>
        <v>0</v>
      </c>
      <c r="H1842" s="547">
        <v>0</v>
      </c>
      <c r="I1842" s="547">
        <f t="shared" si="57"/>
        <v>467459</v>
      </c>
      <c r="J1842" s="547"/>
      <c r="K1842" s="547"/>
      <c r="L1842" s="547"/>
      <c r="M1842" s="547"/>
      <c r="N1842" s="547"/>
      <c r="O1842" s="547"/>
      <c r="P1842" s="547"/>
      <c r="Q1842" s="547"/>
      <c r="R1842" s="547"/>
      <c r="S1842" s="547"/>
      <c r="T1842" s="547"/>
      <c r="U1842" s="547"/>
    </row>
    <row r="1843" spans="2:21" x14ac:dyDescent="0.2">
      <c r="B1843" s="374" t="s">
        <v>266</v>
      </c>
      <c r="C1843" s="376" t="s">
        <v>1180</v>
      </c>
      <c r="D1843" s="375" t="s">
        <v>138</v>
      </c>
      <c r="E1843" s="376" t="s">
        <v>252</v>
      </c>
      <c r="F1843" s="548">
        <v>3</v>
      </c>
      <c r="G1843" s="547">
        <f t="shared" si="58"/>
        <v>3</v>
      </c>
      <c r="H1843" s="547">
        <v>0</v>
      </c>
      <c r="I1843" s="547">
        <f t="shared" si="57"/>
        <v>3</v>
      </c>
      <c r="J1843" s="547"/>
      <c r="K1843" s="547"/>
      <c r="L1843" s="547"/>
      <c r="M1843" s="547"/>
      <c r="N1843" s="547"/>
      <c r="O1843" s="547"/>
      <c r="P1843" s="547"/>
      <c r="Q1843" s="547"/>
      <c r="R1843" s="547"/>
      <c r="S1843" s="547"/>
      <c r="T1843" s="547"/>
      <c r="U1843" s="547"/>
    </row>
    <row r="1844" spans="2:21" x14ac:dyDescent="0.2">
      <c r="B1844" s="374" t="s">
        <v>266</v>
      </c>
      <c r="C1844" s="376" t="s">
        <v>1181</v>
      </c>
      <c r="D1844" s="375" t="s">
        <v>138</v>
      </c>
      <c r="E1844" s="376" t="s">
        <v>252</v>
      </c>
      <c r="F1844" s="548">
        <v>52733</v>
      </c>
      <c r="G1844" s="547">
        <f t="shared" si="58"/>
        <v>0</v>
      </c>
      <c r="H1844" s="547">
        <v>0</v>
      </c>
      <c r="I1844" s="547">
        <f t="shared" si="57"/>
        <v>52733</v>
      </c>
      <c r="J1844" s="547"/>
      <c r="K1844" s="547"/>
      <c r="L1844" s="547"/>
      <c r="M1844" s="547"/>
      <c r="N1844" s="547"/>
      <c r="O1844" s="547"/>
      <c r="P1844" s="547"/>
      <c r="Q1844" s="547"/>
      <c r="R1844" s="547"/>
      <c r="S1844" s="547"/>
      <c r="T1844" s="547"/>
      <c r="U1844" s="547"/>
    </row>
    <row r="1845" spans="2:21" x14ac:dyDescent="0.2">
      <c r="B1845" s="374" t="s">
        <v>266</v>
      </c>
      <c r="C1845" s="376" t="s">
        <v>1182</v>
      </c>
      <c r="D1845" s="375" t="s">
        <v>138</v>
      </c>
      <c r="E1845" s="376" t="s">
        <v>277</v>
      </c>
      <c r="F1845" s="548">
        <v>1</v>
      </c>
      <c r="G1845" s="547">
        <f t="shared" si="58"/>
        <v>1</v>
      </c>
      <c r="H1845" s="547">
        <v>0</v>
      </c>
      <c r="I1845" s="547">
        <f t="shared" si="57"/>
        <v>1</v>
      </c>
      <c r="J1845" s="547"/>
      <c r="K1845" s="547"/>
      <c r="L1845" s="547"/>
      <c r="M1845" s="547"/>
      <c r="N1845" s="547"/>
      <c r="O1845" s="547"/>
      <c r="P1845" s="547"/>
      <c r="Q1845" s="547"/>
      <c r="R1845" s="547"/>
      <c r="S1845" s="547"/>
      <c r="T1845" s="547"/>
      <c r="U1845" s="547"/>
    </row>
    <row r="1846" spans="2:21" x14ac:dyDescent="0.2">
      <c r="B1846" s="374" t="s">
        <v>266</v>
      </c>
      <c r="C1846" s="376" t="s">
        <v>1183</v>
      </c>
      <c r="D1846" s="375" t="s">
        <v>138</v>
      </c>
      <c r="E1846" s="376" t="s">
        <v>277</v>
      </c>
      <c r="F1846" s="548">
        <v>1</v>
      </c>
      <c r="G1846" s="547">
        <f t="shared" si="58"/>
        <v>1</v>
      </c>
      <c r="H1846" s="547">
        <v>0</v>
      </c>
      <c r="I1846" s="547">
        <f t="shared" si="57"/>
        <v>1</v>
      </c>
      <c r="J1846" s="547"/>
      <c r="K1846" s="547"/>
      <c r="L1846" s="547"/>
      <c r="M1846" s="547"/>
      <c r="N1846" s="547"/>
      <c r="O1846" s="547"/>
      <c r="P1846" s="547"/>
      <c r="Q1846" s="547"/>
      <c r="R1846" s="547"/>
      <c r="S1846" s="547"/>
      <c r="T1846" s="547"/>
      <c r="U1846" s="547"/>
    </row>
    <row r="1847" spans="2:21" x14ac:dyDescent="0.2">
      <c r="B1847" s="374" t="s">
        <v>266</v>
      </c>
      <c r="C1847" s="376" t="s">
        <v>1184</v>
      </c>
      <c r="D1847" s="375" t="s">
        <v>138</v>
      </c>
      <c r="E1847" s="376" t="s">
        <v>280</v>
      </c>
      <c r="F1847" s="548">
        <v>1</v>
      </c>
      <c r="G1847" s="547">
        <f t="shared" si="58"/>
        <v>1</v>
      </c>
      <c r="H1847" s="547">
        <v>0</v>
      </c>
      <c r="I1847" s="547">
        <f t="shared" si="57"/>
        <v>1</v>
      </c>
      <c r="J1847" s="547"/>
      <c r="K1847" s="547"/>
      <c r="L1847" s="547"/>
      <c r="M1847" s="547"/>
      <c r="N1847" s="547"/>
      <c r="O1847" s="547"/>
      <c r="P1847" s="547"/>
      <c r="Q1847" s="547"/>
      <c r="R1847" s="547"/>
      <c r="S1847" s="547"/>
      <c r="T1847" s="547"/>
      <c r="U1847" s="547"/>
    </row>
    <row r="1848" spans="2:21" x14ac:dyDescent="0.2">
      <c r="B1848" s="374" t="s">
        <v>266</v>
      </c>
      <c r="C1848" s="376" t="s">
        <v>1184</v>
      </c>
      <c r="D1848" s="375" t="s">
        <v>138</v>
      </c>
      <c r="E1848" s="376" t="s">
        <v>280</v>
      </c>
      <c r="F1848" s="548">
        <v>13200</v>
      </c>
      <c r="G1848" s="547">
        <f t="shared" si="58"/>
        <v>0</v>
      </c>
      <c r="H1848" s="547">
        <v>0</v>
      </c>
      <c r="I1848" s="547">
        <f t="shared" si="57"/>
        <v>13200</v>
      </c>
      <c r="J1848" s="547"/>
      <c r="K1848" s="547"/>
      <c r="L1848" s="547"/>
      <c r="M1848" s="547"/>
      <c r="N1848" s="547"/>
      <c r="O1848" s="547"/>
      <c r="P1848" s="547"/>
      <c r="Q1848" s="547"/>
      <c r="R1848" s="547"/>
      <c r="S1848" s="547"/>
      <c r="T1848" s="547"/>
      <c r="U1848" s="547"/>
    </row>
    <row r="1849" spans="2:21" x14ac:dyDescent="0.2">
      <c r="B1849" s="374" t="s">
        <v>266</v>
      </c>
      <c r="C1849" s="376" t="s">
        <v>1184</v>
      </c>
      <c r="D1849" s="375" t="s">
        <v>138</v>
      </c>
      <c r="E1849" s="376" t="s">
        <v>280</v>
      </c>
      <c r="F1849" s="548">
        <v>19000</v>
      </c>
      <c r="G1849" s="547">
        <f t="shared" si="58"/>
        <v>0</v>
      </c>
      <c r="H1849" s="547">
        <v>0</v>
      </c>
      <c r="I1849" s="547">
        <f t="shared" si="57"/>
        <v>19000</v>
      </c>
      <c r="J1849" s="547"/>
      <c r="K1849" s="547"/>
      <c r="L1849" s="547"/>
      <c r="M1849" s="547"/>
      <c r="N1849" s="547"/>
      <c r="O1849" s="547"/>
      <c r="P1849" s="547"/>
      <c r="Q1849" s="547"/>
      <c r="R1849" s="547"/>
      <c r="S1849" s="547"/>
      <c r="T1849" s="547"/>
      <c r="U1849" s="547"/>
    </row>
    <row r="1850" spans="2:21" x14ac:dyDescent="0.2">
      <c r="B1850" s="374" t="s">
        <v>266</v>
      </c>
      <c r="C1850" s="376" t="s">
        <v>1184</v>
      </c>
      <c r="D1850" s="375" t="s">
        <v>138</v>
      </c>
      <c r="E1850" s="376" t="s">
        <v>280</v>
      </c>
      <c r="F1850" s="548">
        <v>9100</v>
      </c>
      <c r="G1850" s="547">
        <f t="shared" si="58"/>
        <v>0</v>
      </c>
      <c r="H1850" s="547">
        <v>0</v>
      </c>
      <c r="I1850" s="547">
        <f t="shared" si="57"/>
        <v>9100</v>
      </c>
      <c r="J1850" s="547"/>
      <c r="K1850" s="547"/>
      <c r="L1850" s="547"/>
      <c r="M1850" s="547"/>
      <c r="N1850" s="547"/>
      <c r="O1850" s="547"/>
      <c r="P1850" s="547"/>
      <c r="Q1850" s="547"/>
      <c r="R1850" s="547"/>
      <c r="S1850" s="547"/>
      <c r="T1850" s="547"/>
      <c r="U1850" s="547"/>
    </row>
    <row r="1851" spans="2:21" x14ac:dyDescent="0.2">
      <c r="B1851" s="374" t="s">
        <v>266</v>
      </c>
      <c r="C1851" s="376" t="s">
        <v>1184</v>
      </c>
      <c r="D1851" s="375" t="s">
        <v>138</v>
      </c>
      <c r="E1851" s="376" t="s">
        <v>280</v>
      </c>
      <c r="F1851" s="548">
        <v>10000</v>
      </c>
      <c r="G1851" s="547">
        <f t="shared" si="58"/>
        <v>0</v>
      </c>
      <c r="H1851" s="547">
        <v>0</v>
      </c>
      <c r="I1851" s="547">
        <f t="shared" si="57"/>
        <v>10000</v>
      </c>
      <c r="J1851" s="547"/>
      <c r="K1851" s="547"/>
      <c r="L1851" s="547"/>
      <c r="M1851" s="547"/>
      <c r="N1851" s="547"/>
      <c r="O1851" s="547"/>
      <c r="P1851" s="547"/>
      <c r="Q1851" s="547"/>
      <c r="R1851" s="547"/>
      <c r="S1851" s="547"/>
      <c r="T1851" s="547"/>
      <c r="U1851" s="547"/>
    </row>
    <row r="1852" spans="2:21" x14ac:dyDescent="0.2">
      <c r="B1852" s="374" t="s">
        <v>266</v>
      </c>
      <c r="C1852" s="376" t="s">
        <v>1184</v>
      </c>
      <c r="D1852" s="375" t="s">
        <v>138</v>
      </c>
      <c r="E1852" s="376" t="s">
        <v>280</v>
      </c>
      <c r="F1852" s="548">
        <v>4000</v>
      </c>
      <c r="G1852" s="547">
        <f t="shared" si="58"/>
        <v>0</v>
      </c>
      <c r="H1852" s="547">
        <v>0</v>
      </c>
      <c r="I1852" s="547">
        <f t="shared" si="57"/>
        <v>4000</v>
      </c>
      <c r="J1852" s="547"/>
      <c r="K1852" s="547"/>
      <c r="L1852" s="547"/>
      <c r="M1852" s="547"/>
      <c r="N1852" s="547"/>
      <c r="O1852" s="547"/>
      <c r="P1852" s="547"/>
      <c r="Q1852" s="547"/>
      <c r="R1852" s="547"/>
      <c r="S1852" s="547"/>
      <c r="T1852" s="547"/>
      <c r="U1852" s="547"/>
    </row>
    <row r="1853" spans="2:21" x14ac:dyDescent="0.2">
      <c r="B1853" s="374" t="s">
        <v>266</v>
      </c>
      <c r="C1853" s="376" t="s">
        <v>1185</v>
      </c>
      <c r="D1853" s="375" t="s">
        <v>138</v>
      </c>
      <c r="E1853" s="376" t="s">
        <v>280</v>
      </c>
      <c r="F1853" s="548">
        <v>50000</v>
      </c>
      <c r="G1853" s="547">
        <f t="shared" si="58"/>
        <v>0</v>
      </c>
      <c r="H1853" s="547">
        <v>0</v>
      </c>
      <c r="I1853" s="547">
        <f t="shared" si="57"/>
        <v>50000</v>
      </c>
      <c r="J1853" s="547"/>
      <c r="K1853" s="547"/>
      <c r="L1853" s="547"/>
      <c r="M1853" s="547"/>
      <c r="N1853" s="547"/>
      <c r="O1853" s="547"/>
      <c r="P1853" s="547"/>
      <c r="Q1853" s="547"/>
      <c r="R1853" s="547"/>
      <c r="S1853" s="547"/>
      <c r="T1853" s="547"/>
      <c r="U1853" s="547"/>
    </row>
    <row r="1854" spans="2:21" x14ac:dyDescent="0.2">
      <c r="B1854" s="374" t="s">
        <v>266</v>
      </c>
      <c r="C1854" s="376" t="s">
        <v>1185</v>
      </c>
      <c r="D1854" s="375" t="s">
        <v>138</v>
      </c>
      <c r="E1854" s="376" t="s">
        <v>280</v>
      </c>
      <c r="F1854" s="548">
        <v>15000</v>
      </c>
      <c r="G1854" s="547">
        <f t="shared" si="58"/>
        <v>0</v>
      </c>
      <c r="H1854" s="547">
        <v>0</v>
      </c>
      <c r="I1854" s="547">
        <f t="shared" si="57"/>
        <v>15000</v>
      </c>
      <c r="J1854" s="547"/>
      <c r="K1854" s="547"/>
      <c r="L1854" s="547"/>
      <c r="M1854" s="547"/>
      <c r="N1854" s="547"/>
      <c r="O1854" s="547"/>
      <c r="P1854" s="547"/>
      <c r="Q1854" s="547"/>
      <c r="R1854" s="547"/>
      <c r="S1854" s="547"/>
      <c r="T1854" s="547"/>
      <c r="U1854" s="547"/>
    </row>
    <row r="1855" spans="2:21" x14ac:dyDescent="0.2">
      <c r="B1855" s="374" t="s">
        <v>266</v>
      </c>
      <c r="C1855" s="376" t="s">
        <v>1185</v>
      </c>
      <c r="D1855" s="375" t="s">
        <v>138</v>
      </c>
      <c r="E1855" s="376" t="s">
        <v>280</v>
      </c>
      <c r="F1855" s="548">
        <v>3900</v>
      </c>
      <c r="G1855" s="547">
        <f t="shared" si="58"/>
        <v>0</v>
      </c>
      <c r="H1855" s="547">
        <v>0</v>
      </c>
      <c r="I1855" s="547">
        <f t="shared" si="57"/>
        <v>3900</v>
      </c>
      <c r="J1855" s="547"/>
      <c r="K1855" s="547"/>
      <c r="L1855" s="547"/>
      <c r="M1855" s="547"/>
      <c r="N1855" s="547"/>
      <c r="O1855" s="547"/>
      <c r="P1855" s="547"/>
      <c r="Q1855" s="547"/>
      <c r="R1855" s="547"/>
      <c r="S1855" s="547"/>
      <c r="T1855" s="547"/>
      <c r="U1855" s="547"/>
    </row>
    <row r="1856" spans="2:21" x14ac:dyDescent="0.2">
      <c r="B1856" s="374" t="s">
        <v>266</v>
      </c>
      <c r="C1856" s="376" t="s">
        <v>1185</v>
      </c>
      <c r="D1856" s="375" t="s">
        <v>138</v>
      </c>
      <c r="E1856" s="376" t="s">
        <v>280</v>
      </c>
      <c r="F1856" s="548">
        <v>1500</v>
      </c>
      <c r="G1856" s="547">
        <f t="shared" si="58"/>
        <v>0</v>
      </c>
      <c r="H1856" s="547">
        <v>0</v>
      </c>
      <c r="I1856" s="547">
        <f t="shared" si="57"/>
        <v>1500</v>
      </c>
      <c r="J1856" s="547"/>
      <c r="K1856" s="547"/>
      <c r="L1856" s="547"/>
      <c r="M1856" s="547"/>
      <c r="N1856" s="547"/>
      <c r="O1856" s="547"/>
      <c r="P1856" s="547"/>
      <c r="Q1856" s="547"/>
      <c r="R1856" s="547"/>
      <c r="S1856" s="547"/>
      <c r="T1856" s="547"/>
      <c r="U1856" s="547"/>
    </row>
    <row r="1857" spans="2:21" x14ac:dyDescent="0.2">
      <c r="B1857" s="374" t="s">
        <v>266</v>
      </c>
      <c r="C1857" s="376" t="s">
        <v>1186</v>
      </c>
      <c r="D1857" s="375" t="s">
        <v>138</v>
      </c>
      <c r="E1857" s="376" t="s">
        <v>280</v>
      </c>
      <c r="F1857" s="548">
        <v>3000</v>
      </c>
      <c r="G1857" s="547">
        <f t="shared" si="58"/>
        <v>0</v>
      </c>
      <c r="H1857" s="547">
        <v>0</v>
      </c>
      <c r="I1857" s="547">
        <f t="shared" si="57"/>
        <v>3000</v>
      </c>
      <c r="J1857" s="547"/>
      <c r="K1857" s="547"/>
      <c r="L1857" s="547"/>
      <c r="M1857" s="547"/>
      <c r="N1857" s="547"/>
      <c r="O1857" s="547"/>
      <c r="P1857" s="547"/>
      <c r="Q1857" s="547"/>
      <c r="R1857" s="547"/>
      <c r="S1857" s="547"/>
      <c r="T1857" s="547"/>
      <c r="U1857" s="547"/>
    </row>
    <row r="1858" spans="2:21" x14ac:dyDescent="0.2">
      <c r="B1858" s="374" t="s">
        <v>266</v>
      </c>
      <c r="C1858" s="376" t="s">
        <v>1186</v>
      </c>
      <c r="D1858" s="375" t="s">
        <v>138</v>
      </c>
      <c r="E1858" s="376" t="s">
        <v>280</v>
      </c>
      <c r="F1858" s="548">
        <v>5200</v>
      </c>
      <c r="G1858" s="547">
        <f t="shared" si="58"/>
        <v>0</v>
      </c>
      <c r="H1858" s="547">
        <v>0</v>
      </c>
      <c r="I1858" s="547">
        <f t="shared" si="57"/>
        <v>5200</v>
      </c>
      <c r="J1858" s="547"/>
      <c r="K1858" s="547"/>
      <c r="L1858" s="547"/>
      <c r="M1858" s="547"/>
      <c r="N1858" s="547"/>
      <c r="O1858" s="547"/>
      <c r="P1858" s="547"/>
      <c r="Q1858" s="547"/>
      <c r="R1858" s="547"/>
      <c r="S1858" s="547"/>
      <c r="T1858" s="547"/>
      <c r="U1858" s="547"/>
    </row>
    <row r="1859" spans="2:21" x14ac:dyDescent="0.2">
      <c r="B1859" s="374" t="s">
        <v>266</v>
      </c>
      <c r="C1859" s="376" t="s">
        <v>1186</v>
      </c>
      <c r="D1859" s="375" t="s">
        <v>138</v>
      </c>
      <c r="E1859" s="376" t="s">
        <v>280</v>
      </c>
      <c r="F1859" s="548">
        <v>57419</v>
      </c>
      <c r="G1859" s="547">
        <f t="shared" si="58"/>
        <v>0</v>
      </c>
      <c r="H1859" s="547">
        <v>0</v>
      </c>
      <c r="I1859" s="547">
        <f t="shared" si="57"/>
        <v>57419</v>
      </c>
      <c r="J1859" s="547"/>
      <c r="K1859" s="547"/>
      <c r="L1859" s="547"/>
      <c r="M1859" s="547"/>
      <c r="N1859" s="547"/>
      <c r="O1859" s="547"/>
      <c r="P1859" s="547"/>
      <c r="Q1859" s="547"/>
      <c r="R1859" s="547"/>
      <c r="S1859" s="547"/>
      <c r="T1859" s="547"/>
      <c r="U1859" s="547"/>
    </row>
    <row r="1860" spans="2:21" x14ac:dyDescent="0.2">
      <c r="B1860" s="374" t="s">
        <v>266</v>
      </c>
      <c r="C1860" s="376" t="s">
        <v>1187</v>
      </c>
      <c r="D1860" s="375" t="s">
        <v>138</v>
      </c>
      <c r="E1860" s="376" t="s">
        <v>319</v>
      </c>
      <c r="F1860" s="548">
        <v>3240</v>
      </c>
      <c r="G1860" s="547">
        <f t="shared" si="58"/>
        <v>0</v>
      </c>
      <c r="H1860" s="547">
        <v>0</v>
      </c>
      <c r="I1860" s="547">
        <f t="shared" si="57"/>
        <v>3240</v>
      </c>
      <c r="J1860" s="547"/>
      <c r="K1860" s="547"/>
      <c r="L1860" s="547"/>
      <c r="M1860" s="547"/>
      <c r="N1860" s="547"/>
      <c r="O1860" s="547"/>
      <c r="P1860" s="547"/>
      <c r="Q1860" s="547"/>
      <c r="R1860" s="547"/>
      <c r="S1860" s="547"/>
      <c r="T1860" s="547"/>
      <c r="U1860" s="547"/>
    </row>
    <row r="1861" spans="2:21" x14ac:dyDescent="0.2">
      <c r="B1861" s="374" t="s">
        <v>266</v>
      </c>
      <c r="C1861" s="376" t="s">
        <v>1188</v>
      </c>
      <c r="D1861" s="375" t="s">
        <v>138</v>
      </c>
      <c r="E1861" s="376" t="s">
        <v>319</v>
      </c>
      <c r="F1861" s="548">
        <v>4013586</v>
      </c>
      <c r="G1861" s="547">
        <f t="shared" si="58"/>
        <v>0</v>
      </c>
      <c r="H1861" s="547">
        <v>1339908.2312846333</v>
      </c>
      <c r="I1861" s="547">
        <f t="shared" si="57"/>
        <v>2673677.7687153667</v>
      </c>
      <c r="J1861" s="547"/>
      <c r="K1861" s="547"/>
      <c r="L1861" s="547"/>
      <c r="M1861" s="547"/>
      <c r="N1861" s="547"/>
      <c r="O1861" s="547"/>
      <c r="P1861" s="547"/>
      <c r="Q1861" s="547"/>
      <c r="R1861" s="547"/>
      <c r="S1861" s="547"/>
      <c r="T1861" s="547"/>
      <c r="U1861" s="547"/>
    </row>
    <row r="1862" spans="2:21" x14ac:dyDescent="0.2">
      <c r="B1862" s="374" t="s">
        <v>266</v>
      </c>
      <c r="C1862" s="376" t="s">
        <v>1188</v>
      </c>
      <c r="D1862" s="375" t="s">
        <v>138</v>
      </c>
      <c r="E1862" s="376" t="s">
        <v>319</v>
      </c>
      <c r="F1862" s="548">
        <v>180000</v>
      </c>
      <c r="G1862" s="547">
        <f t="shared" si="58"/>
        <v>0</v>
      </c>
      <c r="H1862" s="547">
        <v>60091.768715366758</v>
      </c>
      <c r="I1862" s="547">
        <f t="shared" si="57"/>
        <v>119908.23128463325</v>
      </c>
      <c r="J1862" s="547"/>
      <c r="K1862" s="547"/>
      <c r="L1862" s="547"/>
      <c r="M1862" s="547"/>
      <c r="N1862" s="547"/>
      <c r="O1862" s="547"/>
      <c r="P1862" s="547"/>
      <c r="Q1862" s="547"/>
      <c r="R1862" s="547"/>
      <c r="S1862" s="547"/>
      <c r="T1862" s="547"/>
      <c r="U1862" s="547"/>
    </row>
    <row r="1863" spans="2:21" x14ac:dyDescent="0.2">
      <c r="B1863" s="374" t="s">
        <v>266</v>
      </c>
      <c r="C1863" s="376" t="s">
        <v>1189</v>
      </c>
      <c r="D1863" s="375" t="s">
        <v>138</v>
      </c>
      <c r="E1863" s="376" t="s">
        <v>322</v>
      </c>
      <c r="F1863" s="548">
        <v>1</v>
      </c>
      <c r="G1863" s="547">
        <f t="shared" si="58"/>
        <v>1</v>
      </c>
      <c r="H1863" s="547">
        <v>0</v>
      </c>
      <c r="I1863" s="547">
        <f t="shared" si="57"/>
        <v>1</v>
      </c>
      <c r="J1863" s="547"/>
      <c r="K1863" s="547"/>
      <c r="L1863" s="547"/>
      <c r="M1863" s="547"/>
      <c r="N1863" s="547"/>
      <c r="O1863" s="547"/>
      <c r="P1863" s="547"/>
      <c r="Q1863" s="547"/>
      <c r="R1863" s="547"/>
      <c r="S1863" s="547"/>
      <c r="T1863" s="547"/>
      <c r="U1863" s="547"/>
    </row>
    <row r="1864" spans="2:21" x14ac:dyDescent="0.2">
      <c r="B1864" s="374" t="s">
        <v>266</v>
      </c>
      <c r="C1864" s="376" t="s">
        <v>1190</v>
      </c>
      <c r="D1864" s="375" t="s">
        <v>138</v>
      </c>
      <c r="E1864" s="376" t="s">
        <v>285</v>
      </c>
      <c r="F1864" s="548">
        <v>25886</v>
      </c>
      <c r="G1864" s="547">
        <f t="shared" si="58"/>
        <v>0</v>
      </c>
      <c r="H1864" s="547">
        <v>0</v>
      </c>
      <c r="I1864" s="547">
        <f t="shared" si="57"/>
        <v>25886</v>
      </c>
      <c r="J1864" s="547"/>
      <c r="K1864" s="547"/>
      <c r="L1864" s="547"/>
      <c r="M1864" s="547"/>
      <c r="N1864" s="547"/>
      <c r="O1864" s="547"/>
      <c r="P1864" s="547"/>
      <c r="Q1864" s="547"/>
      <c r="R1864" s="547"/>
      <c r="S1864" s="547"/>
      <c r="T1864" s="547"/>
      <c r="U1864" s="547"/>
    </row>
    <row r="1865" spans="2:21" x14ac:dyDescent="0.2">
      <c r="B1865" s="374" t="s">
        <v>266</v>
      </c>
      <c r="C1865" s="376" t="s">
        <v>1190</v>
      </c>
      <c r="D1865" s="375" t="s">
        <v>138</v>
      </c>
      <c r="E1865" s="376" t="s">
        <v>285</v>
      </c>
      <c r="F1865" s="548">
        <v>1</v>
      </c>
      <c r="G1865" s="547">
        <f t="shared" si="58"/>
        <v>1</v>
      </c>
      <c r="H1865" s="547">
        <v>0</v>
      </c>
      <c r="I1865" s="547">
        <f t="shared" si="57"/>
        <v>1</v>
      </c>
      <c r="J1865" s="547"/>
      <c r="K1865" s="547"/>
      <c r="L1865" s="547"/>
      <c r="M1865" s="547"/>
      <c r="N1865" s="547"/>
      <c r="O1865" s="547"/>
      <c r="P1865" s="547"/>
      <c r="Q1865" s="547"/>
      <c r="R1865" s="547"/>
      <c r="S1865" s="547"/>
      <c r="T1865" s="547"/>
      <c r="U1865" s="547"/>
    </row>
    <row r="1866" spans="2:21" x14ac:dyDescent="0.2">
      <c r="B1866" s="374" t="s">
        <v>266</v>
      </c>
      <c r="C1866" s="376" t="s">
        <v>1190</v>
      </c>
      <c r="D1866" s="375" t="s">
        <v>138</v>
      </c>
      <c r="E1866" s="376" t="s">
        <v>285</v>
      </c>
      <c r="F1866" s="548">
        <v>2000</v>
      </c>
      <c r="G1866" s="547">
        <f t="shared" si="58"/>
        <v>0</v>
      </c>
      <c r="H1866" s="547">
        <v>0</v>
      </c>
      <c r="I1866" s="547">
        <f t="shared" si="57"/>
        <v>2000</v>
      </c>
      <c r="J1866" s="547"/>
      <c r="K1866" s="547"/>
      <c r="L1866" s="547"/>
      <c r="M1866" s="547"/>
      <c r="N1866" s="547"/>
      <c r="O1866" s="547"/>
      <c r="P1866" s="547"/>
      <c r="Q1866" s="547"/>
      <c r="R1866" s="547"/>
      <c r="S1866" s="547"/>
      <c r="T1866" s="547"/>
      <c r="U1866" s="547"/>
    </row>
    <row r="1867" spans="2:21" x14ac:dyDescent="0.2">
      <c r="B1867" s="374" t="s">
        <v>266</v>
      </c>
      <c r="C1867" s="376" t="s">
        <v>1191</v>
      </c>
      <c r="D1867" s="375" t="s">
        <v>138</v>
      </c>
      <c r="E1867" s="376" t="s">
        <v>268</v>
      </c>
      <c r="F1867" s="548">
        <v>1</v>
      </c>
      <c r="G1867" s="547">
        <f t="shared" si="58"/>
        <v>1</v>
      </c>
      <c r="H1867" s="547">
        <v>0</v>
      </c>
      <c r="I1867" s="547">
        <f t="shared" si="57"/>
        <v>1</v>
      </c>
      <c r="J1867" s="547"/>
      <c r="K1867" s="547"/>
      <c r="L1867" s="547"/>
      <c r="M1867" s="547"/>
      <c r="N1867" s="547"/>
      <c r="O1867" s="547"/>
      <c r="P1867" s="547"/>
      <c r="Q1867" s="547"/>
      <c r="R1867" s="547"/>
      <c r="S1867" s="547"/>
      <c r="T1867" s="547"/>
      <c r="U1867" s="547"/>
    </row>
    <row r="1868" spans="2:21" x14ac:dyDescent="0.2">
      <c r="B1868" s="374" t="s">
        <v>266</v>
      </c>
      <c r="C1868" s="376" t="s">
        <v>1192</v>
      </c>
      <c r="D1868" s="375" t="s">
        <v>138</v>
      </c>
      <c r="E1868" s="376" t="s">
        <v>270</v>
      </c>
      <c r="F1868" s="548">
        <v>1</v>
      </c>
      <c r="G1868" s="547">
        <f t="shared" si="58"/>
        <v>1</v>
      </c>
      <c r="H1868" s="547">
        <v>0</v>
      </c>
      <c r="I1868" s="547">
        <f t="shared" si="57"/>
        <v>1</v>
      </c>
      <c r="J1868" s="547"/>
      <c r="K1868" s="547"/>
      <c r="L1868" s="547"/>
      <c r="M1868" s="547"/>
      <c r="N1868" s="547"/>
      <c r="O1868" s="547"/>
      <c r="P1868" s="547"/>
      <c r="Q1868" s="547"/>
      <c r="R1868" s="547"/>
      <c r="S1868" s="547"/>
      <c r="T1868" s="547"/>
      <c r="U1868" s="547"/>
    </row>
    <row r="1869" spans="2:21" x14ac:dyDescent="0.2">
      <c r="B1869" s="374" t="s">
        <v>266</v>
      </c>
      <c r="C1869" s="376" t="s">
        <v>1193</v>
      </c>
      <c r="D1869" s="375" t="s">
        <v>176</v>
      </c>
      <c r="E1869" s="376" t="s">
        <v>270</v>
      </c>
      <c r="F1869" s="548">
        <v>1</v>
      </c>
      <c r="G1869" s="547">
        <f t="shared" si="58"/>
        <v>1</v>
      </c>
      <c r="H1869" s="547">
        <v>0</v>
      </c>
      <c r="I1869" s="547">
        <f t="shared" si="57"/>
        <v>1</v>
      </c>
      <c r="J1869" s="547"/>
      <c r="K1869" s="547"/>
      <c r="L1869" s="547"/>
      <c r="M1869" s="547"/>
      <c r="N1869" s="547"/>
      <c r="O1869" s="547"/>
      <c r="P1869" s="547"/>
      <c r="Q1869" s="547"/>
      <c r="R1869" s="547"/>
      <c r="S1869" s="547"/>
      <c r="T1869" s="547"/>
      <c r="U1869" s="547"/>
    </row>
    <row r="1870" spans="2:21" x14ac:dyDescent="0.2">
      <c r="B1870" s="374" t="s">
        <v>266</v>
      </c>
      <c r="C1870" s="376" t="s">
        <v>1194</v>
      </c>
      <c r="D1870" s="375" t="s">
        <v>138</v>
      </c>
      <c r="E1870" s="376" t="s">
        <v>252</v>
      </c>
      <c r="F1870" s="548">
        <v>17741029</v>
      </c>
      <c r="G1870" s="547">
        <f t="shared" si="58"/>
        <v>0</v>
      </c>
      <c r="H1870" s="547">
        <v>0</v>
      </c>
      <c r="I1870" s="547">
        <f t="shared" si="57"/>
        <v>17741029</v>
      </c>
      <c r="J1870" s="547"/>
      <c r="K1870" s="547"/>
      <c r="L1870" s="547"/>
      <c r="M1870" s="547"/>
      <c r="N1870" s="547"/>
      <c r="O1870" s="547"/>
      <c r="P1870" s="547"/>
      <c r="Q1870" s="547"/>
      <c r="R1870" s="547"/>
      <c r="S1870" s="547"/>
      <c r="T1870" s="547"/>
      <c r="U1870" s="547"/>
    </row>
    <row r="1871" spans="2:21" x14ac:dyDescent="0.2">
      <c r="B1871" s="374" t="s">
        <v>266</v>
      </c>
      <c r="C1871" s="376" t="s">
        <v>1195</v>
      </c>
      <c r="D1871" s="375" t="s">
        <v>138</v>
      </c>
      <c r="E1871" s="376" t="s">
        <v>252</v>
      </c>
      <c r="F1871" s="548">
        <v>1467797</v>
      </c>
      <c r="G1871" s="547">
        <f t="shared" si="58"/>
        <v>0</v>
      </c>
      <c r="H1871" s="547">
        <v>0</v>
      </c>
      <c r="I1871" s="547">
        <f t="shared" ref="I1871:I1934" si="59">F1871-H1871</f>
        <v>1467797</v>
      </c>
      <c r="J1871" s="547"/>
      <c r="K1871" s="547"/>
      <c r="L1871" s="547"/>
      <c r="M1871" s="547"/>
      <c r="N1871" s="547"/>
      <c r="O1871" s="547"/>
      <c r="P1871" s="547"/>
      <c r="Q1871" s="547"/>
      <c r="R1871" s="547"/>
      <c r="S1871" s="547"/>
      <c r="T1871" s="547"/>
      <c r="U1871" s="547"/>
    </row>
    <row r="1872" spans="2:21" x14ac:dyDescent="0.2">
      <c r="B1872" s="374" t="s">
        <v>266</v>
      </c>
      <c r="C1872" s="376" t="s">
        <v>1196</v>
      </c>
      <c r="D1872" s="375" t="s">
        <v>138</v>
      </c>
      <c r="E1872" s="376" t="s">
        <v>252</v>
      </c>
      <c r="F1872" s="548">
        <v>1836721</v>
      </c>
      <c r="G1872" s="547">
        <f t="shared" si="58"/>
        <v>0</v>
      </c>
      <c r="H1872" s="547">
        <v>0</v>
      </c>
      <c r="I1872" s="547">
        <f t="shared" si="59"/>
        <v>1836721</v>
      </c>
      <c r="J1872" s="547"/>
      <c r="K1872" s="547"/>
      <c r="L1872" s="547"/>
      <c r="M1872" s="547"/>
      <c r="N1872" s="547"/>
      <c r="O1872" s="547"/>
      <c r="P1872" s="547"/>
      <c r="Q1872" s="547"/>
      <c r="R1872" s="547"/>
      <c r="S1872" s="547"/>
      <c r="T1872" s="547"/>
      <c r="U1872" s="547"/>
    </row>
    <row r="1873" spans="2:21" x14ac:dyDescent="0.2">
      <c r="B1873" s="374" t="s">
        <v>266</v>
      </c>
      <c r="C1873" s="376" t="s">
        <v>1197</v>
      </c>
      <c r="D1873" s="375" t="s">
        <v>138</v>
      </c>
      <c r="E1873" s="376" t="s">
        <v>252</v>
      </c>
      <c r="F1873" s="548">
        <v>95372</v>
      </c>
      <c r="G1873" s="547">
        <f t="shared" si="58"/>
        <v>0</v>
      </c>
      <c r="H1873" s="547">
        <v>0</v>
      </c>
      <c r="I1873" s="547">
        <f t="shared" si="59"/>
        <v>95372</v>
      </c>
      <c r="J1873" s="547"/>
      <c r="K1873" s="547"/>
      <c r="L1873" s="547"/>
      <c r="M1873" s="547"/>
      <c r="N1873" s="547"/>
      <c r="O1873" s="547"/>
      <c r="P1873" s="547"/>
      <c r="Q1873" s="547"/>
      <c r="R1873" s="547"/>
      <c r="S1873" s="547"/>
      <c r="T1873" s="547"/>
      <c r="U1873" s="547"/>
    </row>
    <row r="1874" spans="2:21" x14ac:dyDescent="0.2">
      <c r="B1874" s="374" t="s">
        <v>266</v>
      </c>
      <c r="C1874" s="376" t="s">
        <v>1198</v>
      </c>
      <c r="D1874" s="375" t="s">
        <v>138</v>
      </c>
      <c r="E1874" s="376" t="s">
        <v>277</v>
      </c>
      <c r="F1874" s="548">
        <v>269997</v>
      </c>
      <c r="G1874" s="547">
        <f t="shared" si="58"/>
        <v>0</v>
      </c>
      <c r="H1874" s="547">
        <v>0</v>
      </c>
      <c r="I1874" s="547">
        <f t="shared" si="59"/>
        <v>269997</v>
      </c>
      <c r="J1874" s="547"/>
      <c r="K1874" s="547"/>
      <c r="L1874" s="547"/>
      <c r="M1874" s="547"/>
      <c r="N1874" s="547"/>
      <c r="O1874" s="547"/>
      <c r="P1874" s="547"/>
      <c r="Q1874" s="547"/>
      <c r="R1874" s="547"/>
      <c r="S1874" s="547"/>
      <c r="T1874" s="547"/>
      <c r="U1874" s="547"/>
    </row>
    <row r="1875" spans="2:21" x14ac:dyDescent="0.2">
      <c r="B1875" s="374" t="s">
        <v>266</v>
      </c>
      <c r="C1875" s="376" t="s">
        <v>1199</v>
      </c>
      <c r="D1875" s="375" t="s">
        <v>138</v>
      </c>
      <c r="E1875" s="376" t="s">
        <v>277</v>
      </c>
      <c r="F1875" s="548">
        <v>269997</v>
      </c>
      <c r="G1875" s="547">
        <f t="shared" si="58"/>
        <v>0</v>
      </c>
      <c r="H1875" s="547">
        <v>0</v>
      </c>
      <c r="I1875" s="547">
        <f t="shared" si="59"/>
        <v>269997</v>
      </c>
      <c r="J1875" s="547"/>
      <c r="K1875" s="547"/>
      <c r="L1875" s="547"/>
      <c r="M1875" s="547"/>
      <c r="N1875" s="547"/>
      <c r="O1875" s="547"/>
      <c r="P1875" s="547"/>
      <c r="Q1875" s="547"/>
      <c r="R1875" s="547"/>
      <c r="S1875" s="547"/>
      <c r="T1875" s="547"/>
      <c r="U1875" s="547"/>
    </row>
    <row r="1876" spans="2:21" x14ac:dyDescent="0.2">
      <c r="B1876" s="374" t="s">
        <v>266</v>
      </c>
      <c r="C1876" s="376" t="s">
        <v>1200</v>
      </c>
      <c r="D1876" s="375" t="s">
        <v>138</v>
      </c>
      <c r="E1876" s="376" t="s">
        <v>280</v>
      </c>
      <c r="F1876" s="548">
        <v>25000</v>
      </c>
      <c r="G1876" s="547">
        <f t="shared" si="58"/>
        <v>0</v>
      </c>
      <c r="H1876" s="547">
        <v>0</v>
      </c>
      <c r="I1876" s="547">
        <f t="shared" si="59"/>
        <v>25000</v>
      </c>
      <c r="J1876" s="547"/>
      <c r="K1876" s="547"/>
      <c r="L1876" s="547"/>
      <c r="M1876" s="547"/>
      <c r="N1876" s="547"/>
      <c r="O1876" s="547"/>
      <c r="P1876" s="547"/>
      <c r="Q1876" s="547"/>
      <c r="R1876" s="547"/>
      <c r="S1876" s="547"/>
      <c r="T1876" s="547"/>
      <c r="U1876" s="547"/>
    </row>
    <row r="1877" spans="2:21" x14ac:dyDescent="0.2">
      <c r="B1877" s="374" t="s">
        <v>266</v>
      </c>
      <c r="C1877" s="376" t="s">
        <v>1200</v>
      </c>
      <c r="D1877" s="375" t="s">
        <v>138</v>
      </c>
      <c r="E1877" s="376" t="s">
        <v>280</v>
      </c>
      <c r="F1877" s="548">
        <v>15000</v>
      </c>
      <c r="G1877" s="547">
        <f t="shared" si="58"/>
        <v>0</v>
      </c>
      <c r="H1877" s="547">
        <v>0</v>
      </c>
      <c r="I1877" s="547">
        <f t="shared" si="59"/>
        <v>15000</v>
      </c>
      <c r="J1877" s="547"/>
      <c r="K1877" s="547"/>
      <c r="L1877" s="547"/>
      <c r="M1877" s="547"/>
      <c r="N1877" s="547"/>
      <c r="O1877" s="547"/>
      <c r="P1877" s="547"/>
      <c r="Q1877" s="547"/>
      <c r="R1877" s="547"/>
      <c r="S1877" s="547"/>
      <c r="T1877" s="547"/>
      <c r="U1877" s="547"/>
    </row>
    <row r="1878" spans="2:21" x14ac:dyDescent="0.2">
      <c r="B1878" s="374" t="s">
        <v>266</v>
      </c>
      <c r="C1878" s="376" t="s">
        <v>1200</v>
      </c>
      <c r="D1878" s="375" t="s">
        <v>138</v>
      </c>
      <c r="E1878" s="376" t="s">
        <v>280</v>
      </c>
      <c r="F1878" s="548">
        <v>25000</v>
      </c>
      <c r="G1878" s="547">
        <f t="shared" si="58"/>
        <v>0</v>
      </c>
      <c r="H1878" s="547">
        <v>0</v>
      </c>
      <c r="I1878" s="547">
        <f t="shared" si="59"/>
        <v>25000</v>
      </c>
      <c r="J1878" s="547"/>
      <c r="K1878" s="547"/>
      <c r="L1878" s="547"/>
      <c r="M1878" s="547"/>
      <c r="N1878" s="547"/>
      <c r="O1878" s="547"/>
      <c r="P1878" s="547"/>
      <c r="Q1878" s="547"/>
      <c r="R1878" s="547"/>
      <c r="S1878" s="547"/>
      <c r="T1878" s="547"/>
      <c r="U1878" s="547"/>
    </row>
    <row r="1879" spans="2:21" x14ac:dyDescent="0.2">
      <c r="B1879" s="374" t="s">
        <v>266</v>
      </c>
      <c r="C1879" s="376" t="s">
        <v>1200</v>
      </c>
      <c r="D1879" s="375" t="s">
        <v>138</v>
      </c>
      <c r="E1879" s="376" t="s">
        <v>280</v>
      </c>
      <c r="F1879" s="548">
        <v>25000</v>
      </c>
      <c r="G1879" s="547">
        <f t="shared" si="58"/>
        <v>0</v>
      </c>
      <c r="H1879" s="547">
        <v>0</v>
      </c>
      <c r="I1879" s="547">
        <f t="shared" si="59"/>
        <v>25000</v>
      </c>
      <c r="J1879" s="547"/>
      <c r="K1879" s="547"/>
      <c r="L1879" s="547"/>
      <c r="M1879" s="547"/>
      <c r="N1879" s="547"/>
      <c r="O1879" s="547"/>
      <c r="P1879" s="547"/>
      <c r="Q1879" s="547"/>
      <c r="R1879" s="547"/>
      <c r="S1879" s="547"/>
      <c r="T1879" s="547"/>
      <c r="U1879" s="547"/>
    </row>
    <row r="1880" spans="2:21" x14ac:dyDescent="0.2">
      <c r="B1880" s="374" t="s">
        <v>266</v>
      </c>
      <c r="C1880" s="376" t="s">
        <v>1201</v>
      </c>
      <c r="D1880" s="375" t="s">
        <v>138</v>
      </c>
      <c r="E1880" s="376" t="s">
        <v>280</v>
      </c>
      <c r="F1880" s="548">
        <v>16500</v>
      </c>
      <c r="G1880" s="547">
        <f t="shared" si="58"/>
        <v>0</v>
      </c>
      <c r="H1880" s="547">
        <v>0</v>
      </c>
      <c r="I1880" s="547">
        <f t="shared" si="59"/>
        <v>16500</v>
      </c>
      <c r="J1880" s="547"/>
      <c r="K1880" s="547"/>
      <c r="L1880" s="547"/>
      <c r="M1880" s="547"/>
      <c r="N1880" s="547"/>
      <c r="O1880" s="547"/>
      <c r="P1880" s="547"/>
      <c r="Q1880" s="547"/>
      <c r="R1880" s="547"/>
      <c r="S1880" s="547"/>
      <c r="T1880" s="547"/>
      <c r="U1880" s="547"/>
    </row>
    <row r="1881" spans="2:21" x14ac:dyDescent="0.2">
      <c r="B1881" s="374" t="s">
        <v>266</v>
      </c>
      <c r="C1881" s="376" t="s">
        <v>1201</v>
      </c>
      <c r="D1881" s="375" t="s">
        <v>138</v>
      </c>
      <c r="E1881" s="376" t="s">
        <v>280</v>
      </c>
      <c r="F1881" s="548">
        <v>10000</v>
      </c>
      <c r="G1881" s="547">
        <f t="shared" si="58"/>
        <v>0</v>
      </c>
      <c r="H1881" s="547">
        <v>0</v>
      </c>
      <c r="I1881" s="547">
        <f t="shared" si="59"/>
        <v>10000</v>
      </c>
      <c r="J1881" s="547"/>
      <c r="K1881" s="547"/>
      <c r="L1881" s="547"/>
      <c r="M1881" s="547"/>
      <c r="N1881" s="547"/>
      <c r="O1881" s="547"/>
      <c r="P1881" s="547"/>
      <c r="Q1881" s="547"/>
      <c r="R1881" s="547"/>
      <c r="S1881" s="547"/>
      <c r="T1881" s="547"/>
      <c r="U1881" s="547"/>
    </row>
    <row r="1882" spans="2:21" x14ac:dyDescent="0.2">
      <c r="B1882" s="374" t="s">
        <v>266</v>
      </c>
      <c r="C1882" s="376" t="s">
        <v>1201</v>
      </c>
      <c r="D1882" s="375" t="s">
        <v>138</v>
      </c>
      <c r="E1882" s="376" t="s">
        <v>280</v>
      </c>
      <c r="F1882" s="548">
        <v>15000</v>
      </c>
      <c r="G1882" s="547">
        <f t="shared" si="58"/>
        <v>0</v>
      </c>
      <c r="H1882" s="547">
        <v>0</v>
      </c>
      <c r="I1882" s="547">
        <f t="shared" si="59"/>
        <v>15000</v>
      </c>
      <c r="J1882" s="547"/>
      <c r="K1882" s="547"/>
      <c r="L1882" s="547"/>
      <c r="M1882" s="547"/>
      <c r="N1882" s="547"/>
      <c r="O1882" s="547"/>
      <c r="P1882" s="547"/>
      <c r="Q1882" s="547"/>
      <c r="R1882" s="547"/>
      <c r="S1882" s="547"/>
      <c r="T1882" s="547"/>
      <c r="U1882" s="547"/>
    </row>
    <row r="1883" spans="2:21" x14ac:dyDescent="0.2">
      <c r="B1883" s="374" t="s">
        <v>266</v>
      </c>
      <c r="C1883" s="376" t="s">
        <v>1201</v>
      </c>
      <c r="D1883" s="375" t="s">
        <v>138</v>
      </c>
      <c r="E1883" s="376" t="s">
        <v>280</v>
      </c>
      <c r="F1883" s="548">
        <v>44328</v>
      </c>
      <c r="G1883" s="547">
        <f t="shared" si="58"/>
        <v>0</v>
      </c>
      <c r="H1883" s="547">
        <v>0</v>
      </c>
      <c r="I1883" s="547">
        <f t="shared" si="59"/>
        <v>44328</v>
      </c>
      <c r="J1883" s="547"/>
      <c r="K1883" s="547"/>
      <c r="L1883" s="547"/>
      <c r="M1883" s="547"/>
      <c r="N1883" s="547"/>
      <c r="O1883" s="547"/>
      <c r="P1883" s="547"/>
      <c r="Q1883" s="547"/>
      <c r="R1883" s="547"/>
      <c r="S1883" s="547"/>
      <c r="T1883" s="547"/>
      <c r="U1883" s="547"/>
    </row>
    <row r="1884" spans="2:21" x14ac:dyDescent="0.2">
      <c r="B1884" s="374" t="s">
        <v>266</v>
      </c>
      <c r="C1884" s="376" t="s">
        <v>1202</v>
      </c>
      <c r="D1884" s="375" t="s">
        <v>138</v>
      </c>
      <c r="E1884" s="376" t="s">
        <v>319</v>
      </c>
      <c r="F1884" s="548">
        <v>1</v>
      </c>
      <c r="G1884" s="547">
        <f t="shared" si="58"/>
        <v>1</v>
      </c>
      <c r="H1884" s="547">
        <v>0</v>
      </c>
      <c r="I1884" s="547">
        <f t="shared" si="59"/>
        <v>1</v>
      </c>
      <c r="J1884" s="547"/>
      <c r="K1884" s="547"/>
      <c r="L1884" s="547"/>
      <c r="M1884" s="547"/>
      <c r="N1884" s="547"/>
      <c r="O1884" s="547"/>
      <c r="P1884" s="547"/>
      <c r="Q1884" s="547"/>
      <c r="R1884" s="547"/>
      <c r="S1884" s="547"/>
      <c r="T1884" s="547"/>
      <c r="U1884" s="547"/>
    </row>
    <row r="1885" spans="2:21" x14ac:dyDescent="0.2">
      <c r="B1885" s="374" t="s">
        <v>266</v>
      </c>
      <c r="C1885" s="376" t="s">
        <v>1203</v>
      </c>
      <c r="D1885" s="375" t="s">
        <v>138</v>
      </c>
      <c r="E1885" s="376" t="s">
        <v>319</v>
      </c>
      <c r="F1885" s="548">
        <v>1679599</v>
      </c>
      <c r="G1885" s="547">
        <f t="shared" si="58"/>
        <v>0</v>
      </c>
      <c r="H1885" s="547">
        <v>1000000</v>
      </c>
      <c r="I1885" s="547">
        <f t="shared" si="59"/>
        <v>679599</v>
      </c>
      <c r="J1885" s="547"/>
      <c r="K1885" s="547"/>
      <c r="L1885" s="547"/>
      <c r="M1885" s="547"/>
      <c r="N1885" s="547"/>
      <c r="O1885" s="547"/>
      <c r="P1885" s="547"/>
      <c r="Q1885" s="547"/>
      <c r="R1885" s="547"/>
      <c r="S1885" s="547"/>
      <c r="T1885" s="547"/>
      <c r="U1885" s="547"/>
    </row>
    <row r="1886" spans="2:21" x14ac:dyDescent="0.2">
      <c r="B1886" s="374" t="s">
        <v>266</v>
      </c>
      <c r="C1886" s="376" t="s">
        <v>1204</v>
      </c>
      <c r="D1886" s="375" t="s">
        <v>138</v>
      </c>
      <c r="E1886" s="376" t="s">
        <v>322</v>
      </c>
      <c r="F1886" s="548">
        <v>1</v>
      </c>
      <c r="G1886" s="547">
        <f t="shared" si="58"/>
        <v>1</v>
      </c>
      <c r="H1886" s="547">
        <v>0</v>
      </c>
      <c r="I1886" s="547">
        <f t="shared" si="59"/>
        <v>1</v>
      </c>
      <c r="J1886" s="547"/>
      <c r="K1886" s="547"/>
      <c r="L1886" s="547"/>
      <c r="M1886" s="547"/>
      <c r="N1886" s="547"/>
      <c r="O1886" s="547"/>
      <c r="P1886" s="547"/>
      <c r="Q1886" s="547"/>
      <c r="R1886" s="547"/>
      <c r="S1886" s="547"/>
      <c r="T1886" s="547"/>
      <c r="U1886" s="547"/>
    </row>
    <row r="1887" spans="2:21" x14ac:dyDescent="0.2">
      <c r="B1887" s="374" t="s">
        <v>266</v>
      </c>
      <c r="C1887" s="376" t="s">
        <v>1205</v>
      </c>
      <c r="D1887" s="375" t="s">
        <v>138</v>
      </c>
      <c r="E1887" s="376" t="s">
        <v>322</v>
      </c>
      <c r="F1887" s="548">
        <v>1</v>
      </c>
      <c r="G1887" s="547">
        <f t="shared" si="58"/>
        <v>1</v>
      </c>
      <c r="H1887" s="547">
        <v>0</v>
      </c>
      <c r="I1887" s="547">
        <f t="shared" si="59"/>
        <v>1</v>
      </c>
      <c r="J1887" s="547"/>
      <c r="K1887" s="547"/>
      <c r="L1887" s="547"/>
      <c r="M1887" s="547"/>
      <c r="N1887" s="547"/>
      <c r="O1887" s="547"/>
      <c r="P1887" s="547"/>
      <c r="Q1887" s="547"/>
      <c r="R1887" s="547"/>
      <c r="S1887" s="547"/>
      <c r="T1887" s="547"/>
      <c r="U1887" s="547"/>
    </row>
    <row r="1888" spans="2:21" x14ac:dyDescent="0.2">
      <c r="B1888" s="374" t="s">
        <v>266</v>
      </c>
      <c r="C1888" s="376" t="s">
        <v>1206</v>
      </c>
      <c r="D1888" s="375" t="s">
        <v>138</v>
      </c>
      <c r="E1888" s="376" t="s">
        <v>285</v>
      </c>
      <c r="F1888" s="548">
        <v>500</v>
      </c>
      <c r="G1888" s="547">
        <f t="shared" si="58"/>
        <v>500</v>
      </c>
      <c r="H1888" s="547">
        <v>0</v>
      </c>
      <c r="I1888" s="547">
        <f t="shared" si="59"/>
        <v>500</v>
      </c>
      <c r="J1888" s="547"/>
      <c r="K1888" s="547"/>
      <c r="L1888" s="547"/>
      <c r="M1888" s="547"/>
      <c r="N1888" s="547"/>
      <c r="O1888" s="547"/>
      <c r="P1888" s="547"/>
      <c r="Q1888" s="547"/>
      <c r="R1888" s="547"/>
      <c r="S1888" s="547"/>
      <c r="T1888" s="547"/>
      <c r="U1888" s="547"/>
    </row>
    <row r="1889" spans="2:21" x14ac:dyDescent="0.2">
      <c r="B1889" s="374" t="s">
        <v>266</v>
      </c>
      <c r="C1889" s="376" t="s">
        <v>1207</v>
      </c>
      <c r="D1889" s="375" t="s">
        <v>138</v>
      </c>
      <c r="E1889" s="376" t="s">
        <v>285</v>
      </c>
      <c r="F1889" s="548">
        <v>3000</v>
      </c>
      <c r="G1889" s="547">
        <f t="shared" si="58"/>
        <v>0</v>
      </c>
      <c r="H1889" s="547">
        <v>0</v>
      </c>
      <c r="I1889" s="547">
        <f t="shared" si="59"/>
        <v>3000</v>
      </c>
      <c r="J1889" s="547"/>
      <c r="K1889" s="547"/>
      <c r="L1889" s="547"/>
      <c r="M1889" s="547"/>
      <c r="N1889" s="547"/>
      <c r="O1889" s="547"/>
      <c r="P1889" s="547"/>
      <c r="Q1889" s="547"/>
      <c r="R1889" s="547"/>
      <c r="S1889" s="547"/>
      <c r="T1889" s="547"/>
      <c r="U1889" s="547"/>
    </row>
    <row r="1890" spans="2:21" x14ac:dyDescent="0.2">
      <c r="B1890" s="374" t="s">
        <v>266</v>
      </c>
      <c r="C1890" s="376" t="s">
        <v>1207</v>
      </c>
      <c r="D1890" s="375" t="s">
        <v>138</v>
      </c>
      <c r="E1890" s="376" t="s">
        <v>285</v>
      </c>
      <c r="F1890" s="548">
        <v>3000</v>
      </c>
      <c r="G1890" s="547">
        <f t="shared" si="58"/>
        <v>0</v>
      </c>
      <c r="H1890" s="547">
        <v>0</v>
      </c>
      <c r="I1890" s="547">
        <f t="shared" si="59"/>
        <v>3000</v>
      </c>
      <c r="J1890" s="547"/>
      <c r="K1890" s="547"/>
      <c r="L1890" s="547"/>
      <c r="M1890" s="547"/>
      <c r="N1890" s="547"/>
      <c r="O1890" s="547"/>
      <c r="P1890" s="547"/>
      <c r="Q1890" s="547"/>
      <c r="R1890" s="547"/>
      <c r="S1890" s="547"/>
      <c r="T1890" s="547"/>
      <c r="U1890" s="547"/>
    </row>
    <row r="1891" spans="2:21" x14ac:dyDescent="0.2">
      <c r="B1891" s="374" t="s">
        <v>266</v>
      </c>
      <c r="C1891" s="376" t="s">
        <v>1207</v>
      </c>
      <c r="D1891" s="375" t="s">
        <v>138</v>
      </c>
      <c r="E1891" s="376" t="s">
        <v>285</v>
      </c>
      <c r="F1891" s="548">
        <v>1</v>
      </c>
      <c r="G1891" s="547">
        <f t="shared" si="58"/>
        <v>1</v>
      </c>
      <c r="H1891" s="547">
        <v>0</v>
      </c>
      <c r="I1891" s="547">
        <f t="shared" si="59"/>
        <v>1</v>
      </c>
      <c r="J1891" s="547"/>
      <c r="K1891" s="547"/>
      <c r="L1891" s="547"/>
      <c r="M1891" s="547"/>
      <c r="N1891" s="547"/>
      <c r="O1891" s="547"/>
      <c r="P1891" s="547"/>
      <c r="Q1891" s="547"/>
      <c r="R1891" s="547"/>
      <c r="S1891" s="547"/>
      <c r="T1891" s="547"/>
      <c r="U1891" s="547"/>
    </row>
    <row r="1892" spans="2:21" x14ac:dyDescent="0.2">
      <c r="B1892" s="374" t="s">
        <v>266</v>
      </c>
      <c r="C1892" s="376" t="s">
        <v>1208</v>
      </c>
      <c r="D1892" s="375" t="s">
        <v>138</v>
      </c>
      <c r="E1892" s="376" t="s">
        <v>285</v>
      </c>
      <c r="F1892" s="548">
        <v>1000</v>
      </c>
      <c r="G1892" s="547">
        <f t="shared" si="58"/>
        <v>0</v>
      </c>
      <c r="H1892" s="547">
        <v>0</v>
      </c>
      <c r="I1892" s="547">
        <f t="shared" si="59"/>
        <v>1000</v>
      </c>
      <c r="J1892" s="547"/>
      <c r="K1892" s="547"/>
      <c r="L1892" s="547"/>
      <c r="M1892" s="547"/>
      <c r="N1892" s="547"/>
      <c r="O1892" s="547"/>
      <c r="P1892" s="547"/>
      <c r="Q1892" s="547"/>
      <c r="R1892" s="547"/>
      <c r="S1892" s="547"/>
      <c r="T1892" s="547"/>
      <c r="U1892" s="547"/>
    </row>
    <row r="1893" spans="2:21" x14ac:dyDescent="0.2">
      <c r="B1893" s="374" t="s">
        <v>266</v>
      </c>
      <c r="C1893" s="376" t="s">
        <v>1209</v>
      </c>
      <c r="D1893" s="375" t="s">
        <v>138</v>
      </c>
      <c r="E1893" s="376" t="s">
        <v>285</v>
      </c>
      <c r="F1893" s="548">
        <v>3000</v>
      </c>
      <c r="G1893" s="547">
        <f t="shared" si="58"/>
        <v>0</v>
      </c>
      <c r="H1893" s="547">
        <v>0</v>
      </c>
      <c r="I1893" s="547">
        <f t="shared" si="59"/>
        <v>3000</v>
      </c>
      <c r="J1893" s="547"/>
      <c r="K1893" s="547"/>
      <c r="L1893" s="547"/>
      <c r="M1893" s="547"/>
      <c r="N1893" s="547"/>
      <c r="O1893" s="547"/>
      <c r="P1893" s="547"/>
      <c r="Q1893" s="547"/>
      <c r="R1893" s="547"/>
      <c r="S1893" s="547"/>
      <c r="T1893" s="547"/>
      <c r="U1893" s="547"/>
    </row>
    <row r="1894" spans="2:21" x14ac:dyDescent="0.2">
      <c r="B1894" s="374" t="s">
        <v>266</v>
      </c>
      <c r="C1894" s="376" t="s">
        <v>1209</v>
      </c>
      <c r="D1894" s="375" t="s">
        <v>138</v>
      </c>
      <c r="E1894" s="376" t="s">
        <v>285</v>
      </c>
      <c r="F1894" s="548">
        <v>5000</v>
      </c>
      <c r="G1894" s="547">
        <f t="shared" si="58"/>
        <v>0</v>
      </c>
      <c r="H1894" s="547">
        <v>0</v>
      </c>
      <c r="I1894" s="547">
        <f t="shared" si="59"/>
        <v>5000</v>
      </c>
      <c r="J1894" s="547"/>
      <c r="K1894" s="547"/>
      <c r="L1894" s="547"/>
      <c r="M1894" s="547"/>
      <c r="N1894" s="547"/>
      <c r="O1894" s="547"/>
      <c r="P1894" s="547"/>
      <c r="Q1894" s="547"/>
      <c r="R1894" s="547"/>
      <c r="S1894" s="547"/>
      <c r="T1894" s="547"/>
      <c r="U1894" s="547"/>
    </row>
    <row r="1895" spans="2:21" x14ac:dyDescent="0.2">
      <c r="B1895" s="374" t="s">
        <v>266</v>
      </c>
      <c r="C1895" s="376" t="s">
        <v>1209</v>
      </c>
      <c r="D1895" s="375" t="s">
        <v>138</v>
      </c>
      <c r="E1895" s="376" t="s">
        <v>285</v>
      </c>
      <c r="F1895" s="548">
        <v>1</v>
      </c>
      <c r="G1895" s="547">
        <f t="shared" si="58"/>
        <v>1</v>
      </c>
      <c r="H1895" s="547">
        <v>0</v>
      </c>
      <c r="I1895" s="547">
        <f t="shared" si="59"/>
        <v>1</v>
      </c>
      <c r="J1895" s="547"/>
      <c r="K1895" s="547"/>
      <c r="L1895" s="547"/>
      <c r="M1895" s="547"/>
      <c r="N1895" s="547"/>
      <c r="O1895" s="547"/>
      <c r="P1895" s="547"/>
      <c r="Q1895" s="547"/>
      <c r="R1895" s="547"/>
      <c r="S1895" s="547"/>
      <c r="T1895" s="547"/>
      <c r="U1895" s="547"/>
    </row>
    <row r="1896" spans="2:21" x14ac:dyDescent="0.2">
      <c r="B1896" s="374" t="s">
        <v>266</v>
      </c>
      <c r="C1896" s="376" t="s">
        <v>1210</v>
      </c>
      <c r="D1896" s="375" t="s">
        <v>138</v>
      </c>
      <c r="E1896" s="376" t="s">
        <v>252</v>
      </c>
      <c r="F1896" s="548">
        <v>5338193</v>
      </c>
      <c r="G1896" s="547">
        <f t="shared" si="58"/>
        <v>0</v>
      </c>
      <c r="H1896" s="547">
        <v>0</v>
      </c>
      <c r="I1896" s="547">
        <f t="shared" si="59"/>
        <v>5338193</v>
      </c>
      <c r="J1896" s="547"/>
      <c r="K1896" s="547"/>
      <c r="L1896" s="547"/>
      <c r="M1896" s="547"/>
      <c r="N1896" s="547"/>
      <c r="O1896" s="547"/>
      <c r="P1896" s="547"/>
      <c r="Q1896" s="547"/>
      <c r="R1896" s="547"/>
      <c r="S1896" s="547"/>
      <c r="T1896" s="547"/>
      <c r="U1896" s="547"/>
    </row>
    <row r="1897" spans="2:21" x14ac:dyDescent="0.2">
      <c r="B1897" s="374" t="s">
        <v>266</v>
      </c>
      <c r="C1897" s="376" t="s">
        <v>1211</v>
      </c>
      <c r="D1897" s="375" t="s">
        <v>138</v>
      </c>
      <c r="E1897" s="376" t="s">
        <v>252</v>
      </c>
      <c r="F1897" s="548">
        <v>1006260</v>
      </c>
      <c r="G1897" s="547">
        <f t="shared" si="58"/>
        <v>0</v>
      </c>
      <c r="H1897" s="547">
        <v>0</v>
      </c>
      <c r="I1897" s="547">
        <f t="shared" si="59"/>
        <v>1006260</v>
      </c>
      <c r="J1897" s="547"/>
      <c r="K1897" s="547"/>
      <c r="L1897" s="547"/>
      <c r="M1897" s="547"/>
      <c r="N1897" s="547"/>
      <c r="O1897" s="547"/>
      <c r="P1897" s="547"/>
      <c r="Q1897" s="547"/>
      <c r="R1897" s="547"/>
      <c r="S1897" s="547"/>
      <c r="T1897" s="547"/>
      <c r="U1897" s="547"/>
    </row>
    <row r="1898" spans="2:21" x14ac:dyDescent="0.2">
      <c r="B1898" s="374" t="s">
        <v>266</v>
      </c>
      <c r="C1898" s="376" t="s">
        <v>1212</v>
      </c>
      <c r="D1898" s="375" t="s">
        <v>138</v>
      </c>
      <c r="E1898" s="376" t="s">
        <v>252</v>
      </c>
      <c r="F1898" s="548">
        <v>207696</v>
      </c>
      <c r="G1898" s="547">
        <f t="shared" si="58"/>
        <v>0</v>
      </c>
      <c r="H1898" s="547">
        <v>0</v>
      </c>
      <c r="I1898" s="547">
        <f t="shared" si="59"/>
        <v>207696</v>
      </c>
      <c r="J1898" s="547"/>
      <c r="K1898" s="547"/>
      <c r="L1898" s="547"/>
      <c r="M1898" s="547"/>
      <c r="N1898" s="547"/>
      <c r="O1898" s="547"/>
      <c r="P1898" s="547"/>
      <c r="Q1898" s="547"/>
      <c r="R1898" s="547"/>
      <c r="S1898" s="547"/>
      <c r="T1898" s="547"/>
      <c r="U1898" s="547"/>
    </row>
    <row r="1899" spans="2:21" x14ac:dyDescent="0.2">
      <c r="B1899" s="374" t="s">
        <v>266</v>
      </c>
      <c r="C1899" s="376" t="s">
        <v>1213</v>
      </c>
      <c r="D1899" s="375" t="s">
        <v>138</v>
      </c>
      <c r="E1899" s="376" t="s">
        <v>252</v>
      </c>
      <c r="F1899" s="548">
        <v>3</v>
      </c>
      <c r="G1899" s="547">
        <f t="shared" si="58"/>
        <v>3</v>
      </c>
      <c r="H1899" s="547">
        <v>0</v>
      </c>
      <c r="I1899" s="547">
        <f t="shared" si="59"/>
        <v>3</v>
      </c>
      <c r="J1899" s="547"/>
      <c r="K1899" s="547"/>
      <c r="L1899" s="547"/>
      <c r="M1899" s="547"/>
      <c r="N1899" s="547"/>
      <c r="O1899" s="547"/>
      <c r="P1899" s="547"/>
      <c r="Q1899" s="547"/>
      <c r="R1899" s="547"/>
      <c r="S1899" s="547"/>
      <c r="T1899" s="547"/>
      <c r="U1899" s="547"/>
    </row>
    <row r="1900" spans="2:21" x14ac:dyDescent="0.2">
      <c r="B1900" s="374" t="s">
        <v>266</v>
      </c>
      <c r="C1900" s="376" t="s">
        <v>1214</v>
      </c>
      <c r="D1900" s="375" t="s">
        <v>138</v>
      </c>
      <c r="E1900" s="376" t="s">
        <v>252</v>
      </c>
      <c r="F1900" s="548">
        <v>44823</v>
      </c>
      <c r="G1900" s="547">
        <f t="shared" ref="G1900:G1963" si="60">IF(F1900&lt;1000,F1900,F1900*$BC$44)</f>
        <v>0</v>
      </c>
      <c r="H1900" s="547">
        <v>0</v>
      </c>
      <c r="I1900" s="547">
        <f t="shared" si="59"/>
        <v>44823</v>
      </c>
      <c r="J1900" s="547"/>
      <c r="K1900" s="547"/>
      <c r="L1900" s="547"/>
      <c r="M1900" s="547"/>
      <c r="N1900" s="547"/>
      <c r="O1900" s="547"/>
      <c r="P1900" s="547"/>
      <c r="Q1900" s="547"/>
      <c r="R1900" s="547"/>
      <c r="S1900" s="547"/>
      <c r="T1900" s="547"/>
      <c r="U1900" s="547"/>
    </row>
    <row r="1901" spans="2:21" x14ac:dyDescent="0.2">
      <c r="B1901" s="374" t="s">
        <v>266</v>
      </c>
      <c r="C1901" s="376" t="s">
        <v>1215</v>
      </c>
      <c r="D1901" s="375" t="s">
        <v>138</v>
      </c>
      <c r="E1901" s="376" t="s">
        <v>277</v>
      </c>
      <c r="F1901" s="548">
        <v>1</v>
      </c>
      <c r="G1901" s="547">
        <f t="shared" si="60"/>
        <v>1</v>
      </c>
      <c r="H1901" s="547">
        <v>0</v>
      </c>
      <c r="I1901" s="547">
        <f t="shared" si="59"/>
        <v>1</v>
      </c>
      <c r="J1901" s="547"/>
      <c r="K1901" s="547"/>
      <c r="L1901" s="547"/>
      <c r="M1901" s="547"/>
      <c r="N1901" s="547"/>
      <c r="O1901" s="547"/>
      <c r="P1901" s="547"/>
      <c r="Q1901" s="547"/>
      <c r="R1901" s="547"/>
      <c r="S1901" s="547"/>
      <c r="T1901" s="547"/>
      <c r="U1901" s="547"/>
    </row>
    <row r="1902" spans="2:21" x14ac:dyDescent="0.2">
      <c r="B1902" s="374" t="s">
        <v>266</v>
      </c>
      <c r="C1902" s="376" t="s">
        <v>1216</v>
      </c>
      <c r="D1902" s="375" t="s">
        <v>138</v>
      </c>
      <c r="E1902" s="376" t="s">
        <v>277</v>
      </c>
      <c r="F1902" s="548">
        <v>1</v>
      </c>
      <c r="G1902" s="547">
        <f t="shared" si="60"/>
        <v>1</v>
      </c>
      <c r="H1902" s="547">
        <v>0</v>
      </c>
      <c r="I1902" s="547">
        <f t="shared" si="59"/>
        <v>1</v>
      </c>
      <c r="J1902" s="547"/>
      <c r="K1902" s="547"/>
      <c r="L1902" s="547"/>
      <c r="M1902" s="547"/>
      <c r="N1902" s="547"/>
      <c r="O1902" s="547"/>
      <c r="P1902" s="547"/>
      <c r="Q1902" s="547"/>
      <c r="R1902" s="547"/>
      <c r="S1902" s="547"/>
      <c r="T1902" s="547"/>
      <c r="U1902" s="547"/>
    </row>
    <row r="1903" spans="2:21" x14ac:dyDescent="0.2">
      <c r="B1903" s="374" t="s">
        <v>266</v>
      </c>
      <c r="C1903" s="376" t="s">
        <v>1217</v>
      </c>
      <c r="D1903" s="375" t="s">
        <v>138</v>
      </c>
      <c r="E1903" s="376" t="s">
        <v>322</v>
      </c>
      <c r="F1903" s="548">
        <v>1</v>
      </c>
      <c r="G1903" s="547">
        <f t="shared" si="60"/>
        <v>1</v>
      </c>
      <c r="H1903" s="547">
        <v>0</v>
      </c>
      <c r="I1903" s="547">
        <f t="shared" si="59"/>
        <v>1</v>
      </c>
      <c r="J1903" s="547"/>
      <c r="K1903" s="547"/>
      <c r="L1903" s="547"/>
      <c r="M1903" s="547"/>
      <c r="N1903" s="547"/>
      <c r="O1903" s="547"/>
      <c r="P1903" s="547"/>
      <c r="Q1903" s="547"/>
      <c r="R1903" s="547"/>
      <c r="S1903" s="547"/>
      <c r="T1903" s="547"/>
      <c r="U1903" s="547"/>
    </row>
    <row r="1904" spans="2:21" x14ac:dyDescent="0.2">
      <c r="B1904" s="374" t="s">
        <v>266</v>
      </c>
      <c r="C1904" s="376" t="s">
        <v>1218</v>
      </c>
      <c r="D1904" s="375" t="s">
        <v>138</v>
      </c>
      <c r="E1904" s="376" t="s">
        <v>322</v>
      </c>
      <c r="F1904" s="548">
        <v>1</v>
      </c>
      <c r="G1904" s="547">
        <f t="shared" si="60"/>
        <v>1</v>
      </c>
      <c r="H1904" s="547">
        <v>0</v>
      </c>
      <c r="I1904" s="547">
        <f t="shared" si="59"/>
        <v>1</v>
      </c>
      <c r="J1904" s="547"/>
      <c r="K1904" s="547"/>
      <c r="L1904" s="547"/>
      <c r="M1904" s="547"/>
      <c r="N1904" s="547"/>
      <c r="O1904" s="547"/>
      <c r="P1904" s="547"/>
      <c r="Q1904" s="547"/>
      <c r="R1904" s="547"/>
      <c r="S1904" s="547"/>
      <c r="T1904" s="547"/>
      <c r="U1904" s="547"/>
    </row>
    <row r="1905" spans="2:21" x14ac:dyDescent="0.2">
      <c r="B1905" s="374" t="s">
        <v>266</v>
      </c>
      <c r="C1905" s="376" t="s">
        <v>1219</v>
      </c>
      <c r="D1905" s="375" t="s">
        <v>138</v>
      </c>
      <c r="E1905" s="376" t="s">
        <v>285</v>
      </c>
      <c r="F1905" s="548">
        <v>3000</v>
      </c>
      <c r="G1905" s="547">
        <f t="shared" si="60"/>
        <v>0</v>
      </c>
      <c r="H1905" s="547">
        <v>0</v>
      </c>
      <c r="I1905" s="547">
        <f t="shared" si="59"/>
        <v>3000</v>
      </c>
      <c r="J1905" s="547"/>
      <c r="K1905" s="547"/>
      <c r="L1905" s="547"/>
      <c r="M1905" s="547"/>
      <c r="N1905" s="547"/>
      <c r="O1905" s="547"/>
      <c r="P1905" s="547"/>
      <c r="Q1905" s="547"/>
      <c r="R1905" s="547"/>
      <c r="S1905" s="547"/>
      <c r="T1905" s="547"/>
      <c r="U1905" s="547"/>
    </row>
    <row r="1906" spans="2:21" x14ac:dyDescent="0.2">
      <c r="B1906" s="374" t="s">
        <v>266</v>
      </c>
      <c r="C1906" s="376" t="s">
        <v>1220</v>
      </c>
      <c r="D1906" s="375" t="s">
        <v>138</v>
      </c>
      <c r="E1906" s="376" t="s">
        <v>285</v>
      </c>
      <c r="F1906" s="548">
        <v>2000</v>
      </c>
      <c r="G1906" s="547">
        <f t="shared" si="60"/>
        <v>0</v>
      </c>
      <c r="H1906" s="547">
        <v>0</v>
      </c>
      <c r="I1906" s="547">
        <f t="shared" si="59"/>
        <v>2000</v>
      </c>
      <c r="J1906" s="547"/>
      <c r="K1906" s="547"/>
      <c r="L1906" s="547"/>
      <c r="M1906" s="547"/>
      <c r="N1906" s="547"/>
      <c r="O1906" s="547"/>
      <c r="P1906" s="547"/>
      <c r="Q1906" s="547"/>
      <c r="R1906" s="547"/>
      <c r="S1906" s="547"/>
      <c r="T1906" s="547"/>
      <c r="U1906" s="547"/>
    </row>
    <row r="1907" spans="2:21" x14ac:dyDescent="0.2">
      <c r="B1907" s="374" t="s">
        <v>266</v>
      </c>
      <c r="C1907" s="376" t="s">
        <v>1220</v>
      </c>
      <c r="D1907" s="375" t="s">
        <v>138</v>
      </c>
      <c r="E1907" s="376" t="s">
        <v>285</v>
      </c>
      <c r="F1907" s="548">
        <v>1</v>
      </c>
      <c r="G1907" s="547">
        <f t="shared" si="60"/>
        <v>1</v>
      </c>
      <c r="H1907" s="547">
        <v>0</v>
      </c>
      <c r="I1907" s="547">
        <f t="shared" si="59"/>
        <v>1</v>
      </c>
      <c r="J1907" s="547"/>
      <c r="K1907" s="547"/>
      <c r="L1907" s="547"/>
      <c r="M1907" s="547"/>
      <c r="N1907" s="547"/>
      <c r="O1907" s="547"/>
      <c r="P1907" s="547"/>
      <c r="Q1907" s="547"/>
      <c r="R1907" s="547"/>
      <c r="S1907" s="547"/>
      <c r="T1907" s="547"/>
      <c r="U1907" s="547"/>
    </row>
    <row r="1908" spans="2:21" x14ac:dyDescent="0.2">
      <c r="B1908" s="374" t="s">
        <v>266</v>
      </c>
      <c r="C1908" s="376" t="s">
        <v>1220</v>
      </c>
      <c r="D1908" s="375" t="s">
        <v>138</v>
      </c>
      <c r="E1908" s="376" t="s">
        <v>285</v>
      </c>
      <c r="F1908" s="548">
        <v>5000</v>
      </c>
      <c r="G1908" s="547">
        <f t="shared" si="60"/>
        <v>0</v>
      </c>
      <c r="H1908" s="547">
        <v>0</v>
      </c>
      <c r="I1908" s="547">
        <f t="shared" si="59"/>
        <v>5000</v>
      </c>
      <c r="J1908" s="547"/>
      <c r="K1908" s="547"/>
      <c r="L1908" s="547"/>
      <c r="M1908" s="547"/>
      <c r="N1908" s="547"/>
      <c r="O1908" s="547"/>
      <c r="P1908" s="547"/>
      <c r="Q1908" s="547"/>
      <c r="R1908" s="547"/>
      <c r="S1908" s="547"/>
      <c r="T1908" s="547"/>
      <c r="U1908" s="547"/>
    </row>
    <row r="1909" spans="2:21" x14ac:dyDescent="0.2">
      <c r="B1909" s="374" t="s">
        <v>266</v>
      </c>
      <c r="C1909" s="376" t="s">
        <v>1221</v>
      </c>
      <c r="D1909" s="375" t="s">
        <v>138</v>
      </c>
      <c r="E1909" s="376" t="s">
        <v>270</v>
      </c>
      <c r="F1909" s="548">
        <v>1</v>
      </c>
      <c r="G1909" s="547">
        <f t="shared" si="60"/>
        <v>1</v>
      </c>
      <c r="H1909" s="547">
        <v>0</v>
      </c>
      <c r="I1909" s="547">
        <f t="shared" si="59"/>
        <v>1</v>
      </c>
      <c r="J1909" s="547"/>
      <c r="K1909" s="547"/>
      <c r="L1909" s="547"/>
      <c r="M1909" s="547"/>
      <c r="N1909" s="547"/>
      <c r="O1909" s="547"/>
      <c r="P1909" s="547"/>
      <c r="Q1909" s="547"/>
      <c r="R1909" s="547"/>
      <c r="S1909" s="547"/>
      <c r="T1909" s="547"/>
      <c r="U1909" s="547"/>
    </row>
    <row r="1910" spans="2:21" x14ac:dyDescent="0.2">
      <c r="B1910" s="374" t="s">
        <v>266</v>
      </c>
      <c r="C1910" s="376" t="s">
        <v>1222</v>
      </c>
      <c r="D1910" s="375" t="s">
        <v>138</v>
      </c>
      <c r="E1910" s="376" t="s">
        <v>230</v>
      </c>
      <c r="F1910" s="548">
        <v>1</v>
      </c>
      <c r="G1910" s="547">
        <f t="shared" si="60"/>
        <v>1</v>
      </c>
      <c r="H1910" s="547">
        <v>0</v>
      </c>
      <c r="I1910" s="547">
        <f t="shared" si="59"/>
        <v>1</v>
      </c>
      <c r="J1910" s="547"/>
      <c r="K1910" s="547"/>
      <c r="L1910" s="547"/>
      <c r="M1910" s="547"/>
      <c r="N1910" s="547"/>
      <c r="O1910" s="547"/>
      <c r="P1910" s="547"/>
      <c r="Q1910" s="547"/>
      <c r="R1910" s="547"/>
      <c r="S1910" s="547"/>
      <c r="T1910" s="547"/>
      <c r="U1910" s="547"/>
    </row>
    <row r="1911" spans="2:21" x14ac:dyDescent="0.2">
      <c r="B1911" s="374" t="s">
        <v>266</v>
      </c>
      <c r="C1911" s="376" t="s">
        <v>1223</v>
      </c>
      <c r="D1911" s="375" t="s">
        <v>138</v>
      </c>
      <c r="E1911" s="376" t="s">
        <v>280</v>
      </c>
      <c r="F1911" s="548">
        <v>10000</v>
      </c>
      <c r="G1911" s="547">
        <f t="shared" si="60"/>
        <v>0</v>
      </c>
      <c r="H1911" s="547">
        <v>0</v>
      </c>
      <c r="I1911" s="547">
        <f t="shared" si="59"/>
        <v>10000</v>
      </c>
      <c r="J1911" s="547"/>
      <c r="K1911" s="547"/>
      <c r="L1911" s="547"/>
      <c r="M1911" s="547"/>
      <c r="N1911" s="547"/>
      <c r="O1911" s="547"/>
      <c r="P1911" s="547"/>
      <c r="Q1911" s="547"/>
      <c r="R1911" s="547"/>
      <c r="S1911" s="547"/>
      <c r="T1911" s="547"/>
      <c r="U1911" s="547"/>
    </row>
    <row r="1912" spans="2:21" x14ac:dyDescent="0.2">
      <c r="B1912" s="374" t="s">
        <v>266</v>
      </c>
      <c r="C1912" s="376" t="s">
        <v>1223</v>
      </c>
      <c r="D1912" s="375" t="s">
        <v>138</v>
      </c>
      <c r="E1912" s="376" t="s">
        <v>280</v>
      </c>
      <c r="F1912" s="548">
        <v>10000</v>
      </c>
      <c r="G1912" s="547">
        <f t="shared" si="60"/>
        <v>0</v>
      </c>
      <c r="H1912" s="547">
        <v>0</v>
      </c>
      <c r="I1912" s="547">
        <f t="shared" si="59"/>
        <v>10000</v>
      </c>
      <c r="J1912" s="547"/>
      <c r="K1912" s="547"/>
      <c r="L1912" s="547"/>
      <c r="M1912" s="547"/>
      <c r="N1912" s="547"/>
      <c r="O1912" s="547"/>
      <c r="P1912" s="547"/>
      <c r="Q1912" s="547"/>
      <c r="R1912" s="547"/>
      <c r="S1912" s="547"/>
      <c r="T1912" s="547"/>
      <c r="U1912" s="547"/>
    </row>
    <row r="1913" spans="2:21" x14ac:dyDescent="0.2">
      <c r="B1913" s="374" t="s">
        <v>266</v>
      </c>
      <c r="C1913" s="376" t="s">
        <v>1223</v>
      </c>
      <c r="D1913" s="375" t="s">
        <v>138</v>
      </c>
      <c r="E1913" s="376" t="s">
        <v>280</v>
      </c>
      <c r="F1913" s="548">
        <v>13000</v>
      </c>
      <c r="G1913" s="547">
        <f t="shared" si="60"/>
        <v>0</v>
      </c>
      <c r="H1913" s="547">
        <v>0</v>
      </c>
      <c r="I1913" s="547">
        <f t="shared" si="59"/>
        <v>13000</v>
      </c>
      <c r="J1913" s="547"/>
      <c r="K1913" s="547"/>
      <c r="L1913" s="547"/>
      <c r="M1913" s="547"/>
      <c r="N1913" s="547"/>
      <c r="O1913" s="547"/>
      <c r="P1913" s="547"/>
      <c r="Q1913" s="547"/>
      <c r="R1913" s="547"/>
      <c r="S1913" s="547"/>
      <c r="T1913" s="547"/>
      <c r="U1913" s="547"/>
    </row>
    <row r="1914" spans="2:21" x14ac:dyDescent="0.2">
      <c r="B1914" s="374" t="s">
        <v>266</v>
      </c>
      <c r="C1914" s="376" t="s">
        <v>1223</v>
      </c>
      <c r="D1914" s="375" t="s">
        <v>138</v>
      </c>
      <c r="E1914" s="376" t="s">
        <v>280</v>
      </c>
      <c r="F1914" s="548">
        <v>10000</v>
      </c>
      <c r="G1914" s="547">
        <f t="shared" si="60"/>
        <v>0</v>
      </c>
      <c r="H1914" s="547">
        <v>0</v>
      </c>
      <c r="I1914" s="547">
        <f t="shared" si="59"/>
        <v>10000</v>
      </c>
      <c r="J1914" s="547"/>
      <c r="K1914" s="547"/>
      <c r="L1914" s="547"/>
      <c r="M1914" s="547"/>
      <c r="N1914" s="547"/>
      <c r="O1914" s="547"/>
      <c r="P1914" s="547"/>
      <c r="Q1914" s="547"/>
      <c r="R1914" s="547"/>
      <c r="S1914" s="547"/>
      <c r="T1914" s="547"/>
      <c r="U1914" s="547"/>
    </row>
    <row r="1915" spans="2:21" x14ac:dyDescent="0.2">
      <c r="B1915" s="374" t="s">
        <v>266</v>
      </c>
      <c r="C1915" s="376" t="s">
        <v>1223</v>
      </c>
      <c r="D1915" s="375" t="s">
        <v>138</v>
      </c>
      <c r="E1915" s="376" t="s">
        <v>280</v>
      </c>
      <c r="F1915" s="548">
        <v>10000</v>
      </c>
      <c r="G1915" s="547">
        <f t="shared" si="60"/>
        <v>0</v>
      </c>
      <c r="H1915" s="547">
        <v>0</v>
      </c>
      <c r="I1915" s="547">
        <f t="shared" si="59"/>
        <v>10000</v>
      </c>
      <c r="J1915" s="547"/>
      <c r="K1915" s="547"/>
      <c r="L1915" s="547"/>
      <c r="M1915" s="547"/>
      <c r="N1915" s="547"/>
      <c r="O1915" s="547"/>
      <c r="P1915" s="547"/>
      <c r="Q1915" s="547"/>
      <c r="R1915" s="547"/>
      <c r="S1915" s="547"/>
      <c r="T1915" s="547"/>
      <c r="U1915" s="547"/>
    </row>
    <row r="1916" spans="2:21" x14ac:dyDescent="0.2">
      <c r="B1916" s="374" t="s">
        <v>266</v>
      </c>
      <c r="C1916" s="376" t="s">
        <v>1223</v>
      </c>
      <c r="D1916" s="375" t="s">
        <v>138</v>
      </c>
      <c r="E1916" s="376" t="s">
        <v>280</v>
      </c>
      <c r="F1916" s="548">
        <v>10000</v>
      </c>
      <c r="G1916" s="547">
        <f t="shared" si="60"/>
        <v>0</v>
      </c>
      <c r="H1916" s="547">
        <v>0</v>
      </c>
      <c r="I1916" s="547">
        <f t="shared" si="59"/>
        <v>10000</v>
      </c>
      <c r="J1916" s="547"/>
      <c r="K1916" s="547"/>
      <c r="L1916" s="547"/>
      <c r="M1916" s="547"/>
      <c r="N1916" s="547"/>
      <c r="O1916" s="547"/>
      <c r="P1916" s="547"/>
      <c r="Q1916" s="547"/>
      <c r="R1916" s="547"/>
      <c r="S1916" s="547"/>
      <c r="T1916" s="547"/>
      <c r="U1916" s="547"/>
    </row>
    <row r="1917" spans="2:21" x14ac:dyDescent="0.2">
      <c r="B1917" s="374" t="s">
        <v>266</v>
      </c>
      <c r="C1917" s="376" t="s">
        <v>1223</v>
      </c>
      <c r="D1917" s="375" t="s">
        <v>138</v>
      </c>
      <c r="E1917" s="376" t="s">
        <v>280</v>
      </c>
      <c r="F1917" s="548">
        <v>2000</v>
      </c>
      <c r="G1917" s="547">
        <f t="shared" si="60"/>
        <v>0</v>
      </c>
      <c r="H1917" s="547">
        <v>0</v>
      </c>
      <c r="I1917" s="547">
        <f t="shared" si="59"/>
        <v>2000</v>
      </c>
      <c r="J1917" s="547"/>
      <c r="K1917" s="547"/>
      <c r="L1917" s="547"/>
      <c r="M1917" s="547"/>
      <c r="N1917" s="547"/>
      <c r="O1917" s="547"/>
      <c r="P1917" s="547"/>
      <c r="Q1917" s="547"/>
      <c r="R1917" s="547"/>
      <c r="S1917" s="547"/>
      <c r="T1917" s="547"/>
      <c r="U1917" s="547"/>
    </row>
    <row r="1918" spans="2:21" x14ac:dyDescent="0.2">
      <c r="B1918" s="374" t="s">
        <v>266</v>
      </c>
      <c r="C1918" s="376" t="s">
        <v>1224</v>
      </c>
      <c r="D1918" s="375" t="s">
        <v>138</v>
      </c>
      <c r="E1918" s="376" t="s">
        <v>280</v>
      </c>
      <c r="F1918" s="548">
        <v>10000</v>
      </c>
      <c r="G1918" s="547">
        <f t="shared" si="60"/>
        <v>0</v>
      </c>
      <c r="H1918" s="547">
        <v>0</v>
      </c>
      <c r="I1918" s="547">
        <f t="shared" si="59"/>
        <v>10000</v>
      </c>
      <c r="J1918" s="547"/>
      <c r="K1918" s="547"/>
      <c r="L1918" s="547"/>
      <c r="M1918" s="547"/>
      <c r="N1918" s="547"/>
      <c r="O1918" s="547"/>
      <c r="P1918" s="547"/>
      <c r="Q1918" s="547"/>
      <c r="R1918" s="547"/>
      <c r="S1918" s="547"/>
      <c r="T1918" s="547"/>
      <c r="U1918" s="547"/>
    </row>
    <row r="1919" spans="2:21" x14ac:dyDescent="0.2">
      <c r="B1919" s="374" t="s">
        <v>266</v>
      </c>
      <c r="C1919" s="376" t="s">
        <v>1224</v>
      </c>
      <c r="D1919" s="375" t="s">
        <v>138</v>
      </c>
      <c r="E1919" s="376" t="s">
        <v>280</v>
      </c>
      <c r="F1919" s="548">
        <v>10000</v>
      </c>
      <c r="G1919" s="547">
        <f t="shared" si="60"/>
        <v>0</v>
      </c>
      <c r="H1919" s="547">
        <v>0</v>
      </c>
      <c r="I1919" s="547">
        <f t="shared" si="59"/>
        <v>10000</v>
      </c>
      <c r="J1919" s="547"/>
      <c r="K1919" s="547"/>
      <c r="L1919" s="547"/>
      <c r="M1919" s="547"/>
      <c r="N1919" s="547"/>
      <c r="O1919" s="547"/>
      <c r="P1919" s="547"/>
      <c r="Q1919" s="547"/>
      <c r="R1919" s="547"/>
      <c r="S1919" s="547"/>
      <c r="T1919" s="547"/>
      <c r="U1919" s="547"/>
    </row>
    <row r="1920" spans="2:21" x14ac:dyDescent="0.2">
      <c r="B1920" s="374" t="s">
        <v>266</v>
      </c>
      <c r="C1920" s="376" t="s">
        <v>1224</v>
      </c>
      <c r="D1920" s="375" t="s">
        <v>138</v>
      </c>
      <c r="E1920" s="376" t="s">
        <v>280</v>
      </c>
      <c r="F1920" s="548">
        <v>8000</v>
      </c>
      <c r="G1920" s="547">
        <f t="shared" si="60"/>
        <v>0</v>
      </c>
      <c r="H1920" s="547">
        <v>0</v>
      </c>
      <c r="I1920" s="547">
        <f t="shared" si="59"/>
        <v>8000</v>
      </c>
      <c r="J1920" s="547"/>
      <c r="K1920" s="547"/>
      <c r="L1920" s="547"/>
      <c r="M1920" s="547"/>
      <c r="N1920" s="547"/>
      <c r="O1920" s="547"/>
      <c r="P1920" s="547"/>
      <c r="Q1920" s="547"/>
      <c r="R1920" s="547"/>
      <c r="S1920" s="547"/>
      <c r="T1920" s="547"/>
      <c r="U1920" s="547"/>
    </row>
    <row r="1921" spans="2:21" x14ac:dyDescent="0.2">
      <c r="B1921" s="374" t="s">
        <v>266</v>
      </c>
      <c r="C1921" s="376" t="s">
        <v>1224</v>
      </c>
      <c r="D1921" s="375" t="s">
        <v>138</v>
      </c>
      <c r="E1921" s="376" t="s">
        <v>280</v>
      </c>
      <c r="F1921" s="548">
        <v>2000</v>
      </c>
      <c r="G1921" s="547">
        <f t="shared" si="60"/>
        <v>0</v>
      </c>
      <c r="H1921" s="547">
        <v>0</v>
      </c>
      <c r="I1921" s="547">
        <f t="shared" si="59"/>
        <v>2000</v>
      </c>
      <c r="J1921" s="547"/>
      <c r="K1921" s="547"/>
      <c r="L1921" s="547"/>
      <c r="M1921" s="547"/>
      <c r="N1921" s="547"/>
      <c r="O1921" s="547"/>
      <c r="P1921" s="547"/>
      <c r="Q1921" s="547"/>
      <c r="R1921" s="547"/>
      <c r="S1921" s="547"/>
      <c r="T1921" s="547"/>
      <c r="U1921" s="547"/>
    </row>
    <row r="1922" spans="2:21" x14ac:dyDescent="0.2">
      <c r="B1922" s="374" t="s">
        <v>266</v>
      </c>
      <c r="C1922" s="376" t="s">
        <v>1224</v>
      </c>
      <c r="D1922" s="375" t="s">
        <v>138</v>
      </c>
      <c r="E1922" s="376" t="s">
        <v>280</v>
      </c>
      <c r="F1922" s="548">
        <v>5000</v>
      </c>
      <c r="G1922" s="547">
        <f t="shared" si="60"/>
        <v>0</v>
      </c>
      <c r="H1922" s="547">
        <v>0</v>
      </c>
      <c r="I1922" s="547">
        <f t="shared" si="59"/>
        <v>5000</v>
      </c>
      <c r="J1922" s="547"/>
      <c r="K1922" s="547"/>
      <c r="L1922" s="547"/>
      <c r="M1922" s="547"/>
      <c r="N1922" s="547"/>
      <c r="O1922" s="547"/>
      <c r="P1922" s="547"/>
      <c r="Q1922" s="547"/>
      <c r="R1922" s="547"/>
      <c r="S1922" s="547"/>
      <c r="T1922" s="547"/>
      <c r="U1922" s="547"/>
    </row>
    <row r="1923" spans="2:21" x14ac:dyDescent="0.2">
      <c r="B1923" s="374" t="s">
        <v>266</v>
      </c>
      <c r="C1923" s="376" t="s">
        <v>1225</v>
      </c>
      <c r="D1923" s="375" t="s">
        <v>138</v>
      </c>
      <c r="E1923" s="376" t="s">
        <v>280</v>
      </c>
      <c r="F1923" s="548">
        <v>4000</v>
      </c>
      <c r="G1923" s="547">
        <f t="shared" si="60"/>
        <v>0</v>
      </c>
      <c r="H1923" s="547">
        <v>0</v>
      </c>
      <c r="I1923" s="547">
        <f t="shared" si="59"/>
        <v>4000</v>
      </c>
      <c r="J1923" s="547"/>
      <c r="K1923" s="547"/>
      <c r="L1923" s="547"/>
      <c r="M1923" s="547"/>
      <c r="N1923" s="547"/>
      <c r="O1923" s="547"/>
      <c r="P1923" s="547"/>
      <c r="Q1923" s="547"/>
      <c r="R1923" s="547"/>
      <c r="S1923" s="547"/>
      <c r="T1923" s="547"/>
      <c r="U1923" s="547"/>
    </row>
    <row r="1924" spans="2:21" x14ac:dyDescent="0.2">
      <c r="B1924" s="374" t="s">
        <v>266</v>
      </c>
      <c r="C1924" s="376" t="s">
        <v>1225</v>
      </c>
      <c r="D1924" s="375" t="s">
        <v>138</v>
      </c>
      <c r="E1924" s="376" t="s">
        <v>280</v>
      </c>
      <c r="F1924" s="548">
        <v>10000</v>
      </c>
      <c r="G1924" s="547">
        <f t="shared" si="60"/>
        <v>0</v>
      </c>
      <c r="H1924" s="547">
        <v>0</v>
      </c>
      <c r="I1924" s="547">
        <f t="shared" si="59"/>
        <v>10000</v>
      </c>
      <c r="J1924" s="547"/>
      <c r="K1924" s="547"/>
      <c r="L1924" s="547"/>
      <c r="M1924" s="547"/>
      <c r="N1924" s="547"/>
      <c r="O1924" s="547"/>
      <c r="P1924" s="547"/>
      <c r="Q1924" s="547"/>
      <c r="R1924" s="547"/>
      <c r="S1924" s="547"/>
      <c r="T1924" s="547"/>
      <c r="U1924" s="547"/>
    </row>
    <row r="1925" spans="2:21" x14ac:dyDescent="0.2">
      <c r="B1925" s="374" t="s">
        <v>266</v>
      </c>
      <c r="C1925" s="376" t="s">
        <v>1225</v>
      </c>
      <c r="D1925" s="375" t="s">
        <v>138</v>
      </c>
      <c r="E1925" s="376" t="s">
        <v>280</v>
      </c>
      <c r="F1925" s="548">
        <v>10000</v>
      </c>
      <c r="G1925" s="547">
        <f t="shared" si="60"/>
        <v>0</v>
      </c>
      <c r="H1925" s="547">
        <v>0</v>
      </c>
      <c r="I1925" s="547">
        <f t="shared" si="59"/>
        <v>10000</v>
      </c>
      <c r="J1925" s="547"/>
      <c r="K1925" s="547"/>
      <c r="L1925" s="547"/>
      <c r="M1925" s="547"/>
      <c r="N1925" s="547"/>
      <c r="O1925" s="547"/>
      <c r="P1925" s="547"/>
      <c r="Q1925" s="547"/>
      <c r="R1925" s="547"/>
      <c r="S1925" s="547"/>
      <c r="T1925" s="547"/>
      <c r="U1925" s="547"/>
    </row>
    <row r="1926" spans="2:21" x14ac:dyDescent="0.2">
      <c r="B1926" s="374" t="s">
        <v>266</v>
      </c>
      <c r="C1926" s="376" t="s">
        <v>1225</v>
      </c>
      <c r="D1926" s="375" t="s">
        <v>138</v>
      </c>
      <c r="E1926" s="376" t="s">
        <v>280</v>
      </c>
      <c r="F1926" s="548">
        <v>18842</v>
      </c>
      <c r="G1926" s="547">
        <f t="shared" si="60"/>
        <v>0</v>
      </c>
      <c r="H1926" s="547">
        <v>0</v>
      </c>
      <c r="I1926" s="547">
        <f t="shared" si="59"/>
        <v>18842</v>
      </c>
      <c r="J1926" s="547"/>
      <c r="K1926" s="547"/>
      <c r="L1926" s="547"/>
      <c r="M1926" s="547"/>
      <c r="N1926" s="547"/>
      <c r="O1926" s="547"/>
      <c r="P1926" s="547"/>
      <c r="Q1926" s="547"/>
      <c r="R1926" s="547"/>
      <c r="S1926" s="547"/>
      <c r="T1926" s="547"/>
      <c r="U1926" s="547"/>
    </row>
    <row r="1927" spans="2:21" x14ac:dyDescent="0.2">
      <c r="B1927" s="374" t="s">
        <v>266</v>
      </c>
      <c r="C1927" s="376" t="s">
        <v>1226</v>
      </c>
      <c r="D1927" s="375" t="s">
        <v>297</v>
      </c>
      <c r="E1927" s="376" t="s">
        <v>868</v>
      </c>
      <c r="F1927" s="548">
        <v>300000</v>
      </c>
      <c r="G1927" s="547">
        <f t="shared" si="60"/>
        <v>0</v>
      </c>
      <c r="H1927" s="547">
        <v>0</v>
      </c>
      <c r="I1927" s="547">
        <f t="shared" si="59"/>
        <v>300000</v>
      </c>
      <c r="J1927" s="547"/>
      <c r="K1927" s="547"/>
      <c r="L1927" s="547"/>
      <c r="M1927" s="547"/>
      <c r="N1927" s="547"/>
      <c r="O1927" s="547"/>
      <c r="P1927" s="547"/>
      <c r="Q1927" s="547"/>
      <c r="R1927" s="547"/>
      <c r="S1927" s="547"/>
      <c r="T1927" s="547"/>
      <c r="U1927" s="547"/>
    </row>
    <row r="1928" spans="2:21" x14ac:dyDescent="0.2">
      <c r="B1928" s="374" t="s">
        <v>266</v>
      </c>
      <c r="C1928" s="376" t="s">
        <v>1227</v>
      </c>
      <c r="D1928" s="375" t="s">
        <v>138</v>
      </c>
      <c r="E1928" s="376" t="s">
        <v>868</v>
      </c>
      <c r="F1928" s="548">
        <v>8872002</v>
      </c>
      <c r="G1928" s="547">
        <f t="shared" si="60"/>
        <v>0</v>
      </c>
      <c r="H1928" s="547">
        <v>1100000</v>
      </c>
      <c r="I1928" s="547">
        <f t="shared" si="59"/>
        <v>7772002</v>
      </c>
      <c r="J1928" s="547"/>
      <c r="K1928" s="547"/>
      <c r="L1928" s="547"/>
      <c r="M1928" s="547"/>
      <c r="N1928" s="547"/>
      <c r="O1928" s="547"/>
      <c r="P1928" s="547"/>
      <c r="Q1928" s="547"/>
      <c r="R1928" s="547"/>
      <c r="S1928" s="547"/>
      <c r="T1928" s="547"/>
      <c r="U1928" s="547"/>
    </row>
    <row r="1929" spans="2:21" x14ac:dyDescent="0.2">
      <c r="B1929" s="374" t="s">
        <v>266</v>
      </c>
      <c r="C1929" s="376" t="s">
        <v>1228</v>
      </c>
      <c r="D1929" s="375" t="s">
        <v>163</v>
      </c>
      <c r="E1929" s="376" t="s">
        <v>868</v>
      </c>
      <c r="F1929" s="548">
        <v>7127998</v>
      </c>
      <c r="G1929" s="547">
        <f t="shared" si="60"/>
        <v>0</v>
      </c>
      <c r="H1929" s="547">
        <v>300000</v>
      </c>
      <c r="I1929" s="547">
        <f t="shared" si="59"/>
        <v>6827998</v>
      </c>
      <c r="J1929" s="547"/>
      <c r="K1929" s="547"/>
      <c r="L1929" s="547"/>
      <c r="M1929" s="547"/>
      <c r="N1929" s="547"/>
      <c r="O1929" s="547"/>
      <c r="P1929" s="547"/>
      <c r="Q1929" s="547"/>
      <c r="R1929" s="547"/>
      <c r="S1929" s="547"/>
      <c r="T1929" s="547"/>
      <c r="U1929" s="547"/>
    </row>
    <row r="1930" spans="2:21" x14ac:dyDescent="0.2">
      <c r="B1930" s="374" t="s">
        <v>266</v>
      </c>
      <c r="C1930" s="376" t="s">
        <v>1229</v>
      </c>
      <c r="D1930" s="375" t="s">
        <v>163</v>
      </c>
      <c r="E1930" s="376" t="s">
        <v>868</v>
      </c>
      <c r="F1930" s="548">
        <v>1</v>
      </c>
      <c r="G1930" s="547">
        <f t="shared" si="60"/>
        <v>1</v>
      </c>
      <c r="H1930" s="547">
        <v>0</v>
      </c>
      <c r="I1930" s="547">
        <f t="shared" si="59"/>
        <v>1</v>
      </c>
      <c r="J1930" s="547"/>
      <c r="K1930" s="547"/>
      <c r="L1930" s="547"/>
      <c r="M1930" s="547"/>
      <c r="N1930" s="547"/>
      <c r="O1930" s="547"/>
      <c r="P1930" s="547"/>
      <c r="Q1930" s="547"/>
      <c r="R1930" s="547"/>
      <c r="S1930" s="547"/>
      <c r="T1930" s="547"/>
      <c r="U1930" s="547"/>
    </row>
    <row r="1931" spans="2:21" x14ac:dyDescent="0.2">
      <c r="B1931" s="374" t="s">
        <v>266</v>
      </c>
      <c r="C1931" s="376" t="s">
        <v>1230</v>
      </c>
      <c r="D1931" s="375" t="s">
        <v>163</v>
      </c>
      <c r="E1931" s="376" t="s">
        <v>868</v>
      </c>
      <c r="F1931" s="548">
        <v>1</v>
      </c>
      <c r="G1931" s="547">
        <f t="shared" si="60"/>
        <v>1</v>
      </c>
      <c r="H1931" s="547">
        <v>0</v>
      </c>
      <c r="I1931" s="547">
        <f t="shared" si="59"/>
        <v>1</v>
      </c>
      <c r="J1931" s="547"/>
      <c r="K1931" s="547"/>
      <c r="L1931" s="547"/>
      <c r="M1931" s="547"/>
      <c r="N1931" s="547"/>
      <c r="O1931" s="547"/>
      <c r="P1931" s="547"/>
      <c r="Q1931" s="547"/>
      <c r="R1931" s="547"/>
      <c r="S1931" s="547"/>
      <c r="T1931" s="547"/>
      <c r="U1931" s="547"/>
    </row>
    <row r="1932" spans="2:21" x14ac:dyDescent="0.2">
      <c r="B1932" s="374" t="s">
        <v>266</v>
      </c>
      <c r="C1932" s="376" t="s">
        <v>1231</v>
      </c>
      <c r="D1932" s="375" t="s">
        <v>138</v>
      </c>
      <c r="E1932" s="376" t="s">
        <v>268</v>
      </c>
      <c r="F1932" s="548">
        <v>1</v>
      </c>
      <c r="G1932" s="547">
        <f t="shared" si="60"/>
        <v>1</v>
      </c>
      <c r="H1932" s="547">
        <v>0</v>
      </c>
      <c r="I1932" s="547">
        <f t="shared" si="59"/>
        <v>1</v>
      </c>
      <c r="J1932" s="547"/>
      <c r="K1932" s="547"/>
      <c r="L1932" s="547"/>
      <c r="M1932" s="547"/>
      <c r="N1932" s="547"/>
      <c r="O1932" s="547"/>
      <c r="P1932" s="547"/>
      <c r="Q1932" s="547"/>
      <c r="R1932" s="547"/>
      <c r="S1932" s="547"/>
      <c r="T1932" s="547"/>
      <c r="U1932" s="547"/>
    </row>
    <row r="1933" spans="2:21" x14ac:dyDescent="0.2">
      <c r="B1933" s="374" t="s">
        <v>266</v>
      </c>
      <c r="C1933" s="376" t="s">
        <v>1232</v>
      </c>
      <c r="D1933" s="375" t="s">
        <v>138</v>
      </c>
      <c r="E1933" s="376" t="s">
        <v>252</v>
      </c>
      <c r="F1933" s="548">
        <v>2654848</v>
      </c>
      <c r="G1933" s="547">
        <f t="shared" si="60"/>
        <v>0</v>
      </c>
      <c r="H1933" s="547">
        <v>0</v>
      </c>
      <c r="I1933" s="547">
        <f t="shared" si="59"/>
        <v>2654848</v>
      </c>
      <c r="J1933" s="547"/>
      <c r="K1933" s="547"/>
      <c r="L1933" s="547"/>
      <c r="M1933" s="547"/>
      <c r="N1933" s="547"/>
      <c r="O1933" s="547"/>
      <c r="P1933" s="547"/>
      <c r="Q1933" s="547"/>
      <c r="R1933" s="547"/>
      <c r="S1933" s="547"/>
      <c r="T1933" s="547"/>
      <c r="U1933" s="547"/>
    </row>
    <row r="1934" spans="2:21" x14ac:dyDescent="0.2">
      <c r="B1934" s="374" t="s">
        <v>266</v>
      </c>
      <c r="C1934" s="376" t="s">
        <v>1233</v>
      </c>
      <c r="D1934" s="375" t="s">
        <v>138</v>
      </c>
      <c r="E1934" s="376" t="s">
        <v>252</v>
      </c>
      <c r="F1934" s="548">
        <v>255324</v>
      </c>
      <c r="G1934" s="547">
        <f t="shared" si="60"/>
        <v>0</v>
      </c>
      <c r="H1934" s="547">
        <v>0</v>
      </c>
      <c r="I1934" s="547">
        <f t="shared" si="59"/>
        <v>255324</v>
      </c>
      <c r="J1934" s="547"/>
      <c r="K1934" s="547"/>
      <c r="L1934" s="547"/>
      <c r="M1934" s="547"/>
      <c r="N1934" s="547"/>
      <c r="O1934" s="547"/>
      <c r="P1934" s="547"/>
      <c r="Q1934" s="547"/>
      <c r="R1934" s="547"/>
      <c r="S1934" s="547"/>
      <c r="T1934" s="547"/>
      <c r="U1934" s="547"/>
    </row>
    <row r="1935" spans="2:21" x14ac:dyDescent="0.2">
      <c r="B1935" s="374" t="s">
        <v>266</v>
      </c>
      <c r="C1935" s="376" t="s">
        <v>1234</v>
      </c>
      <c r="D1935" s="375" t="s">
        <v>138</v>
      </c>
      <c r="E1935" s="376" t="s">
        <v>252</v>
      </c>
      <c r="F1935" s="548">
        <v>237659</v>
      </c>
      <c r="G1935" s="547">
        <f t="shared" si="60"/>
        <v>0</v>
      </c>
      <c r="H1935" s="547">
        <v>0</v>
      </c>
      <c r="I1935" s="547">
        <f t="shared" ref="I1935:I1998" si="61">F1935-H1935</f>
        <v>237659</v>
      </c>
      <c r="J1935" s="547"/>
      <c r="K1935" s="547"/>
      <c r="L1935" s="547"/>
      <c r="M1935" s="547"/>
      <c r="N1935" s="547"/>
      <c r="O1935" s="547"/>
      <c r="P1935" s="547"/>
      <c r="Q1935" s="547"/>
      <c r="R1935" s="547"/>
      <c r="S1935" s="547"/>
      <c r="T1935" s="547"/>
      <c r="U1935" s="547"/>
    </row>
    <row r="1936" spans="2:21" x14ac:dyDescent="0.2">
      <c r="B1936" s="374" t="s">
        <v>266</v>
      </c>
      <c r="C1936" s="376" t="s">
        <v>1235</v>
      </c>
      <c r="D1936" s="375" t="s">
        <v>138</v>
      </c>
      <c r="E1936" s="376" t="s">
        <v>252</v>
      </c>
      <c r="F1936" s="548">
        <v>4</v>
      </c>
      <c r="G1936" s="547">
        <f t="shared" si="60"/>
        <v>4</v>
      </c>
      <c r="H1936" s="547">
        <v>0</v>
      </c>
      <c r="I1936" s="547">
        <f t="shared" si="61"/>
        <v>4</v>
      </c>
      <c r="J1936" s="547"/>
      <c r="K1936" s="547"/>
      <c r="L1936" s="547"/>
      <c r="M1936" s="547"/>
      <c r="N1936" s="547"/>
      <c r="O1936" s="547"/>
      <c r="P1936" s="547"/>
      <c r="Q1936" s="547"/>
      <c r="R1936" s="547"/>
      <c r="S1936" s="547"/>
      <c r="T1936" s="547"/>
      <c r="U1936" s="547"/>
    </row>
    <row r="1937" spans="2:21" x14ac:dyDescent="0.2">
      <c r="B1937" s="374" t="s">
        <v>266</v>
      </c>
      <c r="C1937" s="376" t="s">
        <v>1236</v>
      </c>
      <c r="D1937" s="375" t="s">
        <v>138</v>
      </c>
      <c r="E1937" s="376" t="s">
        <v>252</v>
      </c>
      <c r="F1937" s="548">
        <v>48550</v>
      </c>
      <c r="G1937" s="547">
        <f t="shared" si="60"/>
        <v>0</v>
      </c>
      <c r="H1937" s="547">
        <v>0</v>
      </c>
      <c r="I1937" s="547">
        <f t="shared" si="61"/>
        <v>48550</v>
      </c>
      <c r="J1937" s="547"/>
      <c r="K1937" s="547"/>
      <c r="L1937" s="547"/>
      <c r="M1937" s="547"/>
      <c r="N1937" s="547"/>
      <c r="O1937" s="547"/>
      <c r="P1937" s="547"/>
      <c r="Q1937" s="547"/>
      <c r="R1937" s="547"/>
      <c r="S1937" s="547"/>
      <c r="T1937" s="547"/>
      <c r="U1937" s="547"/>
    </row>
    <row r="1938" spans="2:21" x14ac:dyDescent="0.2">
      <c r="B1938" s="374" t="s">
        <v>266</v>
      </c>
      <c r="C1938" s="376" t="s">
        <v>1237</v>
      </c>
      <c r="D1938" s="375" t="s">
        <v>138</v>
      </c>
      <c r="E1938" s="376" t="s">
        <v>277</v>
      </c>
      <c r="F1938" s="548">
        <v>1</v>
      </c>
      <c r="G1938" s="547">
        <f t="shared" si="60"/>
        <v>1</v>
      </c>
      <c r="H1938" s="547">
        <v>0</v>
      </c>
      <c r="I1938" s="547">
        <f t="shared" si="61"/>
        <v>1</v>
      </c>
      <c r="J1938" s="547"/>
      <c r="K1938" s="547"/>
      <c r="L1938" s="547"/>
      <c r="M1938" s="547"/>
      <c r="N1938" s="547"/>
      <c r="O1938" s="547"/>
      <c r="P1938" s="547"/>
      <c r="Q1938" s="547"/>
      <c r="R1938" s="547"/>
      <c r="S1938" s="547"/>
      <c r="T1938" s="547"/>
      <c r="U1938" s="547"/>
    </row>
    <row r="1939" spans="2:21" x14ac:dyDescent="0.2">
      <c r="B1939" s="374" t="s">
        <v>266</v>
      </c>
      <c r="C1939" s="376" t="s">
        <v>1238</v>
      </c>
      <c r="D1939" s="375" t="s">
        <v>138</v>
      </c>
      <c r="E1939" s="376" t="s">
        <v>277</v>
      </c>
      <c r="F1939" s="548">
        <v>1</v>
      </c>
      <c r="G1939" s="547">
        <f t="shared" si="60"/>
        <v>1</v>
      </c>
      <c r="H1939" s="547">
        <v>0</v>
      </c>
      <c r="I1939" s="547">
        <f t="shared" si="61"/>
        <v>1</v>
      </c>
      <c r="J1939" s="547"/>
      <c r="K1939" s="547"/>
      <c r="L1939" s="547"/>
      <c r="M1939" s="547"/>
      <c r="N1939" s="547"/>
      <c r="O1939" s="547"/>
      <c r="P1939" s="547"/>
      <c r="Q1939" s="547"/>
      <c r="R1939" s="547"/>
      <c r="S1939" s="547"/>
      <c r="T1939" s="547"/>
      <c r="U1939" s="547"/>
    </row>
    <row r="1940" spans="2:21" x14ac:dyDescent="0.2">
      <c r="B1940" s="374" t="s">
        <v>266</v>
      </c>
      <c r="C1940" s="376" t="s">
        <v>1239</v>
      </c>
      <c r="D1940" s="375" t="s">
        <v>138</v>
      </c>
      <c r="E1940" s="376" t="s">
        <v>280</v>
      </c>
      <c r="F1940" s="548">
        <v>1</v>
      </c>
      <c r="G1940" s="547">
        <f t="shared" si="60"/>
        <v>1</v>
      </c>
      <c r="H1940" s="547">
        <v>0</v>
      </c>
      <c r="I1940" s="547">
        <f t="shared" si="61"/>
        <v>1</v>
      </c>
      <c r="J1940" s="547"/>
      <c r="K1940" s="547"/>
      <c r="L1940" s="547"/>
      <c r="M1940" s="547"/>
      <c r="N1940" s="547"/>
      <c r="O1940" s="547"/>
      <c r="P1940" s="547"/>
      <c r="Q1940" s="547"/>
      <c r="R1940" s="547"/>
      <c r="S1940" s="547"/>
      <c r="T1940" s="547"/>
      <c r="U1940" s="547"/>
    </row>
    <row r="1941" spans="2:21" x14ac:dyDescent="0.2">
      <c r="B1941" s="374" t="s">
        <v>266</v>
      </c>
      <c r="C1941" s="376" t="s">
        <v>1239</v>
      </c>
      <c r="D1941" s="375" t="s">
        <v>138</v>
      </c>
      <c r="E1941" s="376" t="s">
        <v>280</v>
      </c>
      <c r="F1941" s="548">
        <v>20000</v>
      </c>
      <c r="G1941" s="547">
        <f t="shared" si="60"/>
        <v>0</v>
      </c>
      <c r="H1941" s="547">
        <v>0</v>
      </c>
      <c r="I1941" s="547">
        <f t="shared" si="61"/>
        <v>20000</v>
      </c>
      <c r="J1941" s="547"/>
      <c r="K1941" s="547"/>
      <c r="L1941" s="547"/>
      <c r="M1941" s="547"/>
      <c r="N1941" s="547"/>
      <c r="O1941" s="547"/>
      <c r="P1941" s="547"/>
      <c r="Q1941" s="547"/>
      <c r="R1941" s="547"/>
      <c r="S1941" s="547"/>
      <c r="T1941" s="547"/>
      <c r="U1941" s="547"/>
    </row>
    <row r="1942" spans="2:21" x14ac:dyDescent="0.2">
      <c r="B1942" s="374" t="s">
        <v>266</v>
      </c>
      <c r="C1942" s="376" t="s">
        <v>1239</v>
      </c>
      <c r="D1942" s="375" t="s">
        <v>138</v>
      </c>
      <c r="E1942" s="376" t="s">
        <v>280</v>
      </c>
      <c r="F1942" s="548">
        <v>1</v>
      </c>
      <c r="G1942" s="547">
        <f t="shared" si="60"/>
        <v>1</v>
      </c>
      <c r="H1942" s="547">
        <v>0</v>
      </c>
      <c r="I1942" s="547">
        <f t="shared" si="61"/>
        <v>1</v>
      </c>
      <c r="J1942" s="547"/>
      <c r="K1942" s="547"/>
      <c r="L1942" s="547"/>
      <c r="M1942" s="547"/>
      <c r="N1942" s="547"/>
      <c r="O1942" s="547"/>
      <c r="P1942" s="547"/>
      <c r="Q1942" s="547"/>
      <c r="R1942" s="547"/>
      <c r="S1942" s="547"/>
      <c r="T1942" s="547"/>
      <c r="U1942" s="547"/>
    </row>
    <row r="1943" spans="2:21" x14ac:dyDescent="0.2">
      <c r="B1943" s="374" t="s">
        <v>266</v>
      </c>
      <c r="C1943" s="376" t="s">
        <v>1239</v>
      </c>
      <c r="D1943" s="375" t="s">
        <v>138</v>
      </c>
      <c r="E1943" s="376" t="s">
        <v>280</v>
      </c>
      <c r="F1943" s="548">
        <v>10000</v>
      </c>
      <c r="G1943" s="547">
        <f t="shared" si="60"/>
        <v>0</v>
      </c>
      <c r="H1943" s="547">
        <v>0</v>
      </c>
      <c r="I1943" s="547">
        <f t="shared" si="61"/>
        <v>10000</v>
      </c>
      <c r="J1943" s="547"/>
      <c r="K1943" s="547"/>
      <c r="L1943" s="547"/>
      <c r="M1943" s="547"/>
      <c r="N1943" s="547"/>
      <c r="O1943" s="547"/>
      <c r="P1943" s="547"/>
      <c r="Q1943" s="547"/>
      <c r="R1943" s="547"/>
      <c r="S1943" s="547"/>
      <c r="T1943" s="547"/>
      <c r="U1943" s="547"/>
    </row>
    <row r="1944" spans="2:21" x14ac:dyDescent="0.2">
      <c r="B1944" s="374" t="s">
        <v>266</v>
      </c>
      <c r="C1944" s="376" t="s">
        <v>1239</v>
      </c>
      <c r="D1944" s="375" t="s">
        <v>138</v>
      </c>
      <c r="E1944" s="376" t="s">
        <v>280</v>
      </c>
      <c r="F1944" s="548">
        <v>10000</v>
      </c>
      <c r="G1944" s="547">
        <f t="shared" si="60"/>
        <v>0</v>
      </c>
      <c r="H1944" s="547">
        <v>0</v>
      </c>
      <c r="I1944" s="547">
        <f t="shared" si="61"/>
        <v>10000</v>
      </c>
      <c r="J1944" s="547"/>
      <c r="K1944" s="547"/>
      <c r="L1944" s="547"/>
      <c r="M1944" s="547"/>
      <c r="N1944" s="547"/>
      <c r="O1944" s="547"/>
      <c r="P1944" s="547"/>
      <c r="Q1944" s="547"/>
      <c r="R1944" s="547"/>
      <c r="S1944" s="547"/>
      <c r="T1944" s="547"/>
      <c r="U1944" s="547"/>
    </row>
    <row r="1945" spans="2:21" x14ac:dyDescent="0.2">
      <c r="B1945" s="374" t="s">
        <v>266</v>
      </c>
      <c r="C1945" s="376" t="s">
        <v>1239</v>
      </c>
      <c r="D1945" s="375" t="s">
        <v>138</v>
      </c>
      <c r="E1945" s="376" t="s">
        <v>280</v>
      </c>
      <c r="F1945" s="548">
        <v>1</v>
      </c>
      <c r="G1945" s="547">
        <f t="shared" si="60"/>
        <v>1</v>
      </c>
      <c r="H1945" s="547">
        <v>0</v>
      </c>
      <c r="I1945" s="547">
        <f t="shared" si="61"/>
        <v>1</v>
      </c>
      <c r="J1945" s="547"/>
      <c r="K1945" s="547"/>
      <c r="L1945" s="547"/>
      <c r="M1945" s="547"/>
      <c r="N1945" s="547"/>
      <c r="O1945" s="547"/>
      <c r="P1945" s="547"/>
      <c r="Q1945" s="547"/>
      <c r="R1945" s="547"/>
      <c r="S1945" s="547"/>
      <c r="T1945" s="547"/>
      <c r="U1945" s="547"/>
    </row>
    <row r="1946" spans="2:21" x14ac:dyDescent="0.2">
      <c r="B1946" s="374" t="s">
        <v>266</v>
      </c>
      <c r="C1946" s="376" t="s">
        <v>1240</v>
      </c>
      <c r="D1946" s="375" t="s">
        <v>138</v>
      </c>
      <c r="E1946" s="376" t="s">
        <v>280</v>
      </c>
      <c r="F1946" s="548">
        <v>1</v>
      </c>
      <c r="G1946" s="547">
        <f t="shared" si="60"/>
        <v>1</v>
      </c>
      <c r="H1946" s="547">
        <v>0</v>
      </c>
      <c r="I1946" s="547">
        <f t="shared" si="61"/>
        <v>1</v>
      </c>
      <c r="J1946" s="547"/>
      <c r="K1946" s="547"/>
      <c r="L1946" s="547"/>
      <c r="M1946" s="547"/>
      <c r="N1946" s="547"/>
      <c r="O1946" s="547"/>
      <c r="P1946" s="547"/>
      <c r="Q1946" s="547"/>
      <c r="R1946" s="547"/>
      <c r="S1946" s="547"/>
      <c r="T1946" s="547"/>
      <c r="U1946" s="547"/>
    </row>
    <row r="1947" spans="2:21" x14ac:dyDescent="0.2">
      <c r="B1947" s="374" t="s">
        <v>266</v>
      </c>
      <c r="C1947" s="376" t="s">
        <v>1240</v>
      </c>
      <c r="D1947" s="375" t="s">
        <v>138</v>
      </c>
      <c r="E1947" s="376" t="s">
        <v>280</v>
      </c>
      <c r="F1947" s="548">
        <v>1</v>
      </c>
      <c r="G1947" s="547">
        <f t="shared" si="60"/>
        <v>1</v>
      </c>
      <c r="H1947" s="547">
        <v>0</v>
      </c>
      <c r="I1947" s="547">
        <f t="shared" si="61"/>
        <v>1</v>
      </c>
      <c r="J1947" s="547"/>
      <c r="K1947" s="547"/>
      <c r="L1947" s="547"/>
      <c r="M1947" s="547"/>
      <c r="N1947" s="547"/>
      <c r="O1947" s="547"/>
      <c r="P1947" s="547"/>
      <c r="Q1947" s="547"/>
      <c r="R1947" s="547"/>
      <c r="S1947" s="547"/>
      <c r="T1947" s="547"/>
      <c r="U1947" s="547"/>
    </row>
    <row r="1948" spans="2:21" x14ac:dyDescent="0.2">
      <c r="B1948" s="374" t="s">
        <v>266</v>
      </c>
      <c r="C1948" s="376" t="s">
        <v>1240</v>
      </c>
      <c r="D1948" s="375" t="s">
        <v>138</v>
      </c>
      <c r="E1948" s="376" t="s">
        <v>280</v>
      </c>
      <c r="F1948" s="548">
        <v>1</v>
      </c>
      <c r="G1948" s="547">
        <f t="shared" si="60"/>
        <v>1</v>
      </c>
      <c r="H1948" s="547">
        <v>0</v>
      </c>
      <c r="I1948" s="547">
        <f t="shared" si="61"/>
        <v>1</v>
      </c>
      <c r="J1948" s="547"/>
      <c r="K1948" s="547"/>
      <c r="L1948" s="547"/>
      <c r="M1948" s="547"/>
      <c r="N1948" s="547"/>
      <c r="O1948" s="547"/>
      <c r="P1948" s="547"/>
      <c r="Q1948" s="547"/>
      <c r="R1948" s="547"/>
      <c r="S1948" s="547"/>
      <c r="T1948" s="547"/>
      <c r="U1948" s="547"/>
    </row>
    <row r="1949" spans="2:21" x14ac:dyDescent="0.2">
      <c r="B1949" s="374" t="s">
        <v>266</v>
      </c>
      <c r="C1949" s="376" t="s">
        <v>1240</v>
      </c>
      <c r="D1949" s="375" t="s">
        <v>138</v>
      </c>
      <c r="E1949" s="376" t="s">
        <v>280</v>
      </c>
      <c r="F1949" s="548">
        <v>1</v>
      </c>
      <c r="G1949" s="547">
        <f t="shared" si="60"/>
        <v>1</v>
      </c>
      <c r="H1949" s="547">
        <v>0</v>
      </c>
      <c r="I1949" s="547">
        <f t="shared" si="61"/>
        <v>1</v>
      </c>
      <c r="J1949" s="547"/>
      <c r="K1949" s="547"/>
      <c r="L1949" s="547"/>
      <c r="M1949" s="547"/>
      <c r="N1949" s="547"/>
      <c r="O1949" s="547"/>
      <c r="P1949" s="547"/>
      <c r="Q1949" s="547"/>
      <c r="R1949" s="547"/>
      <c r="S1949" s="547"/>
      <c r="T1949" s="547"/>
      <c r="U1949" s="547"/>
    </row>
    <row r="1950" spans="2:21" x14ac:dyDescent="0.2">
      <c r="B1950" s="374" t="s">
        <v>266</v>
      </c>
      <c r="C1950" s="376" t="s">
        <v>1240</v>
      </c>
      <c r="D1950" s="375" t="s">
        <v>138</v>
      </c>
      <c r="E1950" s="376" t="s">
        <v>280</v>
      </c>
      <c r="F1950" s="548">
        <v>1</v>
      </c>
      <c r="G1950" s="547">
        <f t="shared" si="60"/>
        <v>1</v>
      </c>
      <c r="H1950" s="547">
        <v>0</v>
      </c>
      <c r="I1950" s="547">
        <f t="shared" si="61"/>
        <v>1</v>
      </c>
      <c r="J1950" s="547"/>
      <c r="K1950" s="547"/>
      <c r="L1950" s="547"/>
      <c r="M1950" s="547"/>
      <c r="N1950" s="547"/>
      <c r="O1950" s="547"/>
      <c r="P1950" s="547"/>
      <c r="Q1950" s="547"/>
      <c r="R1950" s="547"/>
      <c r="S1950" s="547"/>
      <c r="T1950" s="547"/>
      <c r="U1950" s="547"/>
    </row>
    <row r="1951" spans="2:21" x14ac:dyDescent="0.2">
      <c r="B1951" s="374" t="s">
        <v>266</v>
      </c>
      <c r="C1951" s="376" t="s">
        <v>1241</v>
      </c>
      <c r="D1951" s="375" t="s">
        <v>138</v>
      </c>
      <c r="E1951" s="376" t="s">
        <v>280</v>
      </c>
      <c r="F1951" s="548">
        <v>1</v>
      </c>
      <c r="G1951" s="547">
        <f t="shared" si="60"/>
        <v>1</v>
      </c>
      <c r="H1951" s="547">
        <v>0</v>
      </c>
      <c r="I1951" s="547">
        <f t="shared" si="61"/>
        <v>1</v>
      </c>
      <c r="J1951" s="547"/>
      <c r="K1951" s="547"/>
      <c r="L1951" s="547"/>
      <c r="M1951" s="547"/>
      <c r="N1951" s="547"/>
      <c r="O1951" s="547"/>
      <c r="P1951" s="547"/>
      <c r="Q1951" s="547"/>
      <c r="R1951" s="547"/>
      <c r="S1951" s="547"/>
      <c r="T1951" s="547"/>
      <c r="U1951" s="547"/>
    </row>
    <row r="1952" spans="2:21" x14ac:dyDescent="0.2">
      <c r="B1952" s="374" t="s">
        <v>266</v>
      </c>
      <c r="C1952" s="376" t="s">
        <v>1241</v>
      </c>
      <c r="D1952" s="375" t="s">
        <v>138</v>
      </c>
      <c r="E1952" s="376" t="s">
        <v>280</v>
      </c>
      <c r="F1952" s="548">
        <v>1</v>
      </c>
      <c r="G1952" s="547">
        <f t="shared" si="60"/>
        <v>1</v>
      </c>
      <c r="H1952" s="547">
        <v>0</v>
      </c>
      <c r="I1952" s="547">
        <f t="shared" si="61"/>
        <v>1</v>
      </c>
      <c r="J1952" s="547"/>
      <c r="K1952" s="547"/>
      <c r="L1952" s="547"/>
      <c r="M1952" s="547"/>
      <c r="N1952" s="547"/>
      <c r="O1952" s="547"/>
      <c r="P1952" s="547"/>
      <c r="Q1952" s="547"/>
      <c r="R1952" s="547"/>
      <c r="S1952" s="547"/>
      <c r="T1952" s="547"/>
      <c r="U1952" s="547"/>
    </row>
    <row r="1953" spans="2:21" x14ac:dyDescent="0.2">
      <c r="B1953" s="374" t="s">
        <v>266</v>
      </c>
      <c r="C1953" s="376" t="s">
        <v>1241</v>
      </c>
      <c r="D1953" s="375" t="s">
        <v>138</v>
      </c>
      <c r="E1953" s="376" t="s">
        <v>280</v>
      </c>
      <c r="F1953" s="548">
        <v>1</v>
      </c>
      <c r="G1953" s="547">
        <f t="shared" si="60"/>
        <v>1</v>
      </c>
      <c r="H1953" s="547">
        <v>0</v>
      </c>
      <c r="I1953" s="547">
        <f t="shared" si="61"/>
        <v>1</v>
      </c>
      <c r="J1953" s="547"/>
      <c r="K1953" s="547"/>
      <c r="L1953" s="547"/>
      <c r="M1953" s="547"/>
      <c r="N1953" s="547"/>
      <c r="O1953" s="547"/>
      <c r="P1953" s="547"/>
      <c r="Q1953" s="547"/>
      <c r="R1953" s="547"/>
      <c r="S1953" s="547"/>
      <c r="T1953" s="547"/>
      <c r="U1953" s="547"/>
    </row>
    <row r="1954" spans="2:21" x14ac:dyDescent="0.2">
      <c r="B1954" s="374" t="s">
        <v>266</v>
      </c>
      <c r="C1954" s="376" t="s">
        <v>1241</v>
      </c>
      <c r="D1954" s="375" t="s">
        <v>138</v>
      </c>
      <c r="E1954" s="376" t="s">
        <v>280</v>
      </c>
      <c r="F1954" s="548">
        <v>1</v>
      </c>
      <c r="G1954" s="547">
        <f t="shared" si="60"/>
        <v>1</v>
      </c>
      <c r="H1954" s="547">
        <v>0</v>
      </c>
      <c r="I1954" s="547">
        <f t="shared" si="61"/>
        <v>1</v>
      </c>
      <c r="J1954" s="547"/>
      <c r="K1954" s="547"/>
      <c r="L1954" s="547"/>
      <c r="M1954" s="547"/>
      <c r="N1954" s="547"/>
      <c r="O1954" s="547"/>
      <c r="P1954" s="547"/>
      <c r="Q1954" s="547"/>
      <c r="R1954" s="547"/>
      <c r="S1954" s="547"/>
      <c r="T1954" s="547"/>
      <c r="U1954" s="547"/>
    </row>
    <row r="1955" spans="2:21" x14ac:dyDescent="0.2">
      <c r="B1955" s="374" t="s">
        <v>266</v>
      </c>
      <c r="C1955" s="376" t="s">
        <v>1242</v>
      </c>
      <c r="D1955" s="375" t="s">
        <v>297</v>
      </c>
      <c r="E1955" s="376" t="s">
        <v>280</v>
      </c>
      <c r="F1955" s="548">
        <v>100001</v>
      </c>
      <c r="G1955" s="547">
        <f t="shared" si="60"/>
        <v>0</v>
      </c>
      <c r="H1955" s="547">
        <v>0</v>
      </c>
      <c r="I1955" s="547">
        <f t="shared" si="61"/>
        <v>100001</v>
      </c>
      <c r="J1955" s="547"/>
      <c r="K1955" s="547"/>
      <c r="L1955" s="547"/>
      <c r="M1955" s="547"/>
      <c r="N1955" s="547"/>
      <c r="O1955" s="547"/>
      <c r="P1955" s="547"/>
      <c r="Q1955" s="547"/>
      <c r="R1955" s="547"/>
      <c r="S1955" s="547"/>
      <c r="T1955" s="547"/>
      <c r="U1955" s="547"/>
    </row>
    <row r="1956" spans="2:21" x14ac:dyDescent="0.2">
      <c r="B1956" s="374" t="s">
        <v>266</v>
      </c>
      <c r="C1956" s="376" t="s">
        <v>1243</v>
      </c>
      <c r="D1956" s="375" t="s">
        <v>138</v>
      </c>
      <c r="E1956" s="376" t="s">
        <v>322</v>
      </c>
      <c r="F1956" s="548">
        <v>1</v>
      </c>
      <c r="G1956" s="547">
        <f t="shared" si="60"/>
        <v>1</v>
      </c>
      <c r="H1956" s="547">
        <v>0</v>
      </c>
      <c r="I1956" s="547">
        <f t="shared" si="61"/>
        <v>1</v>
      </c>
      <c r="J1956" s="547"/>
      <c r="K1956" s="547"/>
      <c r="L1956" s="547"/>
      <c r="M1956" s="547"/>
      <c r="N1956" s="547"/>
      <c r="O1956" s="547"/>
      <c r="P1956" s="547"/>
      <c r="Q1956" s="547"/>
      <c r="R1956" s="547"/>
      <c r="S1956" s="547"/>
      <c r="T1956" s="547"/>
      <c r="U1956" s="547"/>
    </row>
    <row r="1957" spans="2:21" x14ac:dyDescent="0.2">
      <c r="B1957" s="374" t="s">
        <v>266</v>
      </c>
      <c r="C1957" s="376" t="s">
        <v>1243</v>
      </c>
      <c r="D1957" s="375" t="s">
        <v>138</v>
      </c>
      <c r="E1957" s="376" t="s">
        <v>322</v>
      </c>
      <c r="F1957" s="548">
        <v>1</v>
      </c>
      <c r="G1957" s="547">
        <f t="shared" si="60"/>
        <v>1</v>
      </c>
      <c r="H1957" s="547">
        <v>0</v>
      </c>
      <c r="I1957" s="547">
        <f t="shared" si="61"/>
        <v>1</v>
      </c>
      <c r="J1957" s="547"/>
      <c r="K1957" s="547"/>
      <c r="L1957" s="547"/>
      <c r="M1957" s="547"/>
      <c r="N1957" s="547"/>
      <c r="O1957" s="547"/>
      <c r="P1957" s="547"/>
      <c r="Q1957" s="547"/>
      <c r="R1957" s="547"/>
      <c r="S1957" s="547"/>
      <c r="T1957" s="547"/>
      <c r="U1957" s="547"/>
    </row>
    <row r="1958" spans="2:21" x14ac:dyDescent="0.2">
      <c r="B1958" s="374" t="s">
        <v>266</v>
      </c>
      <c r="C1958" s="376" t="s">
        <v>1244</v>
      </c>
      <c r="D1958" s="375" t="s">
        <v>138</v>
      </c>
      <c r="E1958" s="376" t="s">
        <v>322</v>
      </c>
      <c r="F1958" s="548">
        <v>1</v>
      </c>
      <c r="G1958" s="547">
        <f t="shared" si="60"/>
        <v>1</v>
      </c>
      <c r="H1958" s="547">
        <v>0</v>
      </c>
      <c r="I1958" s="547">
        <f t="shared" si="61"/>
        <v>1</v>
      </c>
      <c r="J1958" s="547"/>
      <c r="K1958" s="547"/>
      <c r="L1958" s="547"/>
      <c r="M1958" s="547"/>
      <c r="N1958" s="547"/>
      <c r="O1958" s="547"/>
      <c r="P1958" s="547"/>
      <c r="Q1958" s="547"/>
      <c r="R1958" s="547"/>
      <c r="S1958" s="547"/>
      <c r="T1958" s="547"/>
      <c r="U1958" s="547"/>
    </row>
    <row r="1959" spans="2:21" x14ac:dyDescent="0.2">
      <c r="B1959" s="374" t="s">
        <v>266</v>
      </c>
      <c r="C1959" s="376" t="s">
        <v>1244</v>
      </c>
      <c r="D1959" s="375" t="s">
        <v>138</v>
      </c>
      <c r="E1959" s="376" t="s">
        <v>322</v>
      </c>
      <c r="F1959" s="548">
        <v>1</v>
      </c>
      <c r="G1959" s="547">
        <f t="shared" si="60"/>
        <v>1</v>
      </c>
      <c r="H1959" s="547">
        <v>0</v>
      </c>
      <c r="I1959" s="547">
        <f t="shared" si="61"/>
        <v>1</v>
      </c>
      <c r="J1959" s="547"/>
      <c r="K1959" s="547"/>
      <c r="L1959" s="547"/>
      <c r="M1959" s="547"/>
      <c r="N1959" s="547"/>
      <c r="O1959" s="547"/>
      <c r="P1959" s="547"/>
      <c r="Q1959" s="547"/>
      <c r="R1959" s="547"/>
      <c r="S1959" s="547"/>
      <c r="T1959" s="547"/>
      <c r="U1959" s="547"/>
    </row>
    <row r="1960" spans="2:21" x14ac:dyDescent="0.2">
      <c r="B1960" s="374" t="s">
        <v>266</v>
      </c>
      <c r="C1960" s="376" t="s">
        <v>1245</v>
      </c>
      <c r="D1960" s="375" t="s">
        <v>138</v>
      </c>
      <c r="E1960" s="376" t="s">
        <v>285</v>
      </c>
      <c r="F1960" s="548">
        <v>5000</v>
      </c>
      <c r="G1960" s="547">
        <f t="shared" si="60"/>
        <v>0</v>
      </c>
      <c r="H1960" s="547">
        <v>0</v>
      </c>
      <c r="I1960" s="547">
        <f t="shared" si="61"/>
        <v>5000</v>
      </c>
      <c r="J1960" s="547"/>
      <c r="K1960" s="547"/>
      <c r="L1960" s="547"/>
      <c r="M1960" s="547"/>
      <c r="N1960" s="547"/>
      <c r="O1960" s="547"/>
      <c r="P1960" s="547"/>
      <c r="Q1960" s="547"/>
      <c r="R1960" s="547"/>
      <c r="S1960" s="547"/>
      <c r="T1960" s="547"/>
      <c r="U1960" s="547"/>
    </row>
    <row r="1961" spans="2:21" x14ac:dyDescent="0.2">
      <c r="B1961" s="374" t="s">
        <v>266</v>
      </c>
      <c r="C1961" s="376" t="s">
        <v>1246</v>
      </c>
      <c r="D1961" s="375" t="s">
        <v>138</v>
      </c>
      <c r="E1961" s="376" t="s">
        <v>285</v>
      </c>
      <c r="F1961" s="548">
        <v>7500</v>
      </c>
      <c r="G1961" s="547">
        <f t="shared" si="60"/>
        <v>0</v>
      </c>
      <c r="H1961" s="547">
        <v>0</v>
      </c>
      <c r="I1961" s="547">
        <f t="shared" si="61"/>
        <v>7500</v>
      </c>
      <c r="J1961" s="547"/>
      <c r="K1961" s="547"/>
      <c r="L1961" s="547"/>
      <c r="M1961" s="547"/>
      <c r="N1961" s="547"/>
      <c r="O1961" s="547"/>
      <c r="P1961" s="547"/>
      <c r="Q1961" s="547"/>
      <c r="R1961" s="547"/>
      <c r="S1961" s="547"/>
      <c r="T1961" s="547"/>
      <c r="U1961" s="547"/>
    </row>
    <row r="1962" spans="2:21" x14ac:dyDescent="0.2">
      <c r="B1962" s="374" t="s">
        <v>266</v>
      </c>
      <c r="C1962" s="376" t="s">
        <v>1247</v>
      </c>
      <c r="D1962" s="375" t="s">
        <v>138</v>
      </c>
      <c r="E1962" s="376" t="s">
        <v>285</v>
      </c>
      <c r="F1962" s="548">
        <v>5000</v>
      </c>
      <c r="G1962" s="547">
        <f t="shared" si="60"/>
        <v>0</v>
      </c>
      <c r="H1962" s="547">
        <v>0</v>
      </c>
      <c r="I1962" s="547">
        <f t="shared" si="61"/>
        <v>5000</v>
      </c>
      <c r="J1962" s="547"/>
      <c r="K1962" s="547"/>
      <c r="L1962" s="547"/>
      <c r="M1962" s="547"/>
      <c r="N1962" s="547"/>
      <c r="O1962" s="547"/>
      <c r="P1962" s="547"/>
      <c r="Q1962" s="547"/>
      <c r="R1962" s="547"/>
      <c r="S1962" s="547"/>
      <c r="T1962" s="547"/>
      <c r="U1962" s="547"/>
    </row>
    <row r="1963" spans="2:21" x14ac:dyDescent="0.2">
      <c r="B1963" s="374" t="s">
        <v>266</v>
      </c>
      <c r="C1963" s="376" t="s">
        <v>1247</v>
      </c>
      <c r="D1963" s="375" t="s">
        <v>138</v>
      </c>
      <c r="E1963" s="376" t="s">
        <v>285</v>
      </c>
      <c r="F1963" s="548">
        <v>10000</v>
      </c>
      <c r="G1963" s="547">
        <f t="shared" si="60"/>
        <v>0</v>
      </c>
      <c r="H1963" s="547">
        <v>0</v>
      </c>
      <c r="I1963" s="547">
        <f t="shared" si="61"/>
        <v>10000</v>
      </c>
      <c r="J1963" s="547"/>
      <c r="K1963" s="547"/>
      <c r="L1963" s="547"/>
      <c r="M1963" s="547"/>
      <c r="N1963" s="547"/>
      <c r="O1963" s="547"/>
      <c r="P1963" s="547"/>
      <c r="Q1963" s="547"/>
      <c r="R1963" s="547"/>
      <c r="S1963" s="547"/>
      <c r="T1963" s="547"/>
      <c r="U1963" s="547"/>
    </row>
    <row r="1964" spans="2:21" x14ac:dyDescent="0.2">
      <c r="B1964" s="374" t="s">
        <v>266</v>
      </c>
      <c r="C1964" s="376" t="s">
        <v>1247</v>
      </c>
      <c r="D1964" s="375" t="s">
        <v>138</v>
      </c>
      <c r="E1964" s="376" t="s">
        <v>285</v>
      </c>
      <c r="F1964" s="548">
        <v>1</v>
      </c>
      <c r="G1964" s="547">
        <f t="shared" ref="G1964:G2027" si="62">IF(F1964&lt;1000,F1964,F1964*$BC$44)</f>
        <v>1</v>
      </c>
      <c r="H1964" s="547">
        <v>0</v>
      </c>
      <c r="I1964" s="547">
        <f t="shared" si="61"/>
        <v>1</v>
      </c>
      <c r="J1964" s="547"/>
      <c r="K1964" s="547"/>
      <c r="L1964" s="547"/>
      <c r="M1964" s="547"/>
      <c r="N1964" s="547"/>
      <c r="O1964" s="547"/>
      <c r="P1964" s="547"/>
      <c r="Q1964" s="547"/>
      <c r="R1964" s="547"/>
      <c r="S1964" s="547"/>
      <c r="T1964" s="547"/>
      <c r="U1964" s="547"/>
    </row>
    <row r="1965" spans="2:21" x14ac:dyDescent="0.2">
      <c r="B1965" s="374" t="s">
        <v>266</v>
      </c>
      <c r="C1965" s="376" t="s">
        <v>1247</v>
      </c>
      <c r="D1965" s="375" t="s">
        <v>138</v>
      </c>
      <c r="E1965" s="376" t="s">
        <v>285</v>
      </c>
      <c r="F1965" s="548">
        <v>7500</v>
      </c>
      <c r="G1965" s="547">
        <f t="shared" si="62"/>
        <v>0</v>
      </c>
      <c r="H1965" s="547">
        <v>0</v>
      </c>
      <c r="I1965" s="547">
        <f t="shared" si="61"/>
        <v>7500</v>
      </c>
      <c r="J1965" s="547"/>
      <c r="K1965" s="547"/>
      <c r="L1965" s="547"/>
      <c r="M1965" s="547"/>
      <c r="N1965" s="547"/>
      <c r="O1965" s="547"/>
      <c r="P1965" s="547"/>
      <c r="Q1965" s="547"/>
      <c r="R1965" s="547"/>
      <c r="S1965" s="547"/>
      <c r="T1965" s="547"/>
      <c r="U1965" s="547"/>
    </row>
    <row r="1966" spans="2:21" x14ac:dyDescent="0.2">
      <c r="B1966" s="374" t="s">
        <v>266</v>
      </c>
      <c r="C1966" s="376" t="s">
        <v>1248</v>
      </c>
      <c r="D1966" s="375" t="s">
        <v>138</v>
      </c>
      <c r="E1966" s="376" t="s">
        <v>270</v>
      </c>
      <c r="F1966" s="548">
        <v>1</v>
      </c>
      <c r="G1966" s="547">
        <f t="shared" si="62"/>
        <v>1</v>
      </c>
      <c r="H1966" s="547">
        <v>0</v>
      </c>
      <c r="I1966" s="547">
        <f t="shared" si="61"/>
        <v>1</v>
      </c>
      <c r="J1966" s="547"/>
      <c r="K1966" s="547"/>
      <c r="L1966" s="547"/>
      <c r="M1966" s="547"/>
      <c r="N1966" s="547"/>
      <c r="O1966" s="547"/>
      <c r="P1966" s="547"/>
      <c r="Q1966" s="547"/>
      <c r="R1966" s="547"/>
      <c r="S1966" s="547"/>
      <c r="T1966" s="547"/>
      <c r="U1966" s="547"/>
    </row>
    <row r="1967" spans="2:21" x14ac:dyDescent="0.2">
      <c r="B1967" s="374" t="s">
        <v>266</v>
      </c>
      <c r="C1967" s="376" t="s">
        <v>1248</v>
      </c>
      <c r="D1967" s="375" t="s">
        <v>138</v>
      </c>
      <c r="E1967" s="376" t="s">
        <v>270</v>
      </c>
      <c r="F1967" s="548">
        <v>1</v>
      </c>
      <c r="G1967" s="547">
        <f t="shared" si="62"/>
        <v>1</v>
      </c>
      <c r="H1967" s="547">
        <v>0</v>
      </c>
      <c r="I1967" s="547">
        <f t="shared" si="61"/>
        <v>1</v>
      </c>
      <c r="J1967" s="547"/>
      <c r="K1967" s="547"/>
      <c r="L1967" s="547"/>
      <c r="M1967" s="547"/>
      <c r="N1967" s="547"/>
      <c r="O1967" s="547"/>
      <c r="P1967" s="547"/>
      <c r="Q1967" s="547"/>
      <c r="R1967" s="547"/>
      <c r="S1967" s="547"/>
      <c r="T1967" s="547"/>
      <c r="U1967" s="547"/>
    </row>
    <row r="1968" spans="2:21" x14ac:dyDescent="0.2">
      <c r="B1968" s="374" t="s">
        <v>266</v>
      </c>
      <c r="C1968" s="376" t="s">
        <v>1249</v>
      </c>
      <c r="D1968" s="375" t="s">
        <v>138</v>
      </c>
      <c r="E1968" s="376" t="s">
        <v>270</v>
      </c>
      <c r="F1968" s="548">
        <v>1</v>
      </c>
      <c r="G1968" s="547">
        <f t="shared" si="62"/>
        <v>1</v>
      </c>
      <c r="H1968" s="547">
        <v>0</v>
      </c>
      <c r="I1968" s="547">
        <f t="shared" si="61"/>
        <v>1</v>
      </c>
      <c r="J1968" s="547"/>
      <c r="K1968" s="547"/>
      <c r="L1968" s="547"/>
      <c r="M1968" s="547"/>
      <c r="N1968" s="547"/>
      <c r="O1968" s="547"/>
      <c r="P1968" s="547"/>
      <c r="Q1968" s="547"/>
      <c r="R1968" s="547"/>
      <c r="S1968" s="547"/>
      <c r="T1968" s="547"/>
      <c r="U1968" s="547"/>
    </row>
    <row r="1969" spans="2:21" x14ac:dyDescent="0.2">
      <c r="B1969" s="374" t="s">
        <v>266</v>
      </c>
      <c r="C1969" s="376" t="s">
        <v>1249</v>
      </c>
      <c r="D1969" s="375" t="s">
        <v>138</v>
      </c>
      <c r="E1969" s="376" t="s">
        <v>270</v>
      </c>
      <c r="F1969" s="548">
        <v>1</v>
      </c>
      <c r="G1969" s="547">
        <f t="shared" si="62"/>
        <v>1</v>
      </c>
      <c r="H1969" s="547">
        <v>0</v>
      </c>
      <c r="I1969" s="547">
        <f t="shared" si="61"/>
        <v>1</v>
      </c>
      <c r="J1969" s="547"/>
      <c r="K1969" s="547"/>
      <c r="L1969" s="547"/>
      <c r="M1969" s="547"/>
      <c r="N1969" s="547"/>
      <c r="O1969" s="547"/>
      <c r="P1969" s="547"/>
      <c r="Q1969" s="547"/>
      <c r="R1969" s="547"/>
      <c r="S1969" s="547"/>
      <c r="T1969" s="547"/>
      <c r="U1969" s="547"/>
    </row>
    <row r="1970" spans="2:21" x14ac:dyDescent="0.2">
      <c r="B1970" s="374" t="s">
        <v>266</v>
      </c>
      <c r="C1970" s="376" t="s">
        <v>1250</v>
      </c>
      <c r="D1970" s="375" t="s">
        <v>138</v>
      </c>
      <c r="E1970" s="376" t="s">
        <v>868</v>
      </c>
      <c r="F1970" s="548">
        <v>1</v>
      </c>
      <c r="G1970" s="547">
        <f t="shared" si="62"/>
        <v>1</v>
      </c>
      <c r="H1970" s="547">
        <v>0</v>
      </c>
      <c r="I1970" s="547">
        <f t="shared" si="61"/>
        <v>1</v>
      </c>
      <c r="J1970" s="547"/>
      <c r="K1970" s="547"/>
      <c r="L1970" s="547"/>
      <c r="M1970" s="547"/>
      <c r="N1970" s="547"/>
      <c r="O1970" s="547"/>
      <c r="P1970" s="547"/>
      <c r="Q1970" s="547"/>
      <c r="R1970" s="547"/>
      <c r="S1970" s="547"/>
      <c r="T1970" s="547"/>
      <c r="U1970" s="547"/>
    </row>
    <row r="1971" spans="2:21" x14ac:dyDescent="0.2">
      <c r="B1971" s="374" t="s">
        <v>266</v>
      </c>
      <c r="C1971" s="376" t="s">
        <v>1250</v>
      </c>
      <c r="D1971" s="375" t="s">
        <v>138</v>
      </c>
      <c r="E1971" s="376" t="s">
        <v>868</v>
      </c>
      <c r="F1971" s="548">
        <v>1</v>
      </c>
      <c r="G1971" s="547">
        <f t="shared" si="62"/>
        <v>1</v>
      </c>
      <c r="H1971" s="547">
        <v>0</v>
      </c>
      <c r="I1971" s="547">
        <f t="shared" si="61"/>
        <v>1</v>
      </c>
      <c r="J1971" s="547"/>
      <c r="K1971" s="547"/>
      <c r="L1971" s="547"/>
      <c r="M1971" s="547"/>
      <c r="N1971" s="547"/>
      <c r="O1971" s="547"/>
      <c r="P1971" s="547"/>
      <c r="Q1971" s="547"/>
      <c r="R1971" s="547"/>
      <c r="S1971" s="547"/>
      <c r="T1971" s="547"/>
      <c r="U1971" s="547"/>
    </row>
    <row r="1972" spans="2:21" x14ac:dyDescent="0.2">
      <c r="B1972" s="374" t="s">
        <v>266</v>
      </c>
      <c r="C1972" s="376" t="s">
        <v>1251</v>
      </c>
      <c r="D1972" s="375" t="s">
        <v>138</v>
      </c>
      <c r="E1972" s="376" t="s">
        <v>868</v>
      </c>
      <c r="F1972" s="548">
        <v>1</v>
      </c>
      <c r="G1972" s="547">
        <f t="shared" si="62"/>
        <v>1</v>
      </c>
      <c r="H1972" s="547">
        <v>0</v>
      </c>
      <c r="I1972" s="547">
        <f t="shared" si="61"/>
        <v>1</v>
      </c>
      <c r="J1972" s="547"/>
      <c r="K1972" s="547"/>
      <c r="L1972" s="547"/>
      <c r="M1972" s="547"/>
      <c r="N1972" s="547"/>
      <c r="O1972" s="547"/>
      <c r="P1972" s="547"/>
      <c r="Q1972" s="547"/>
      <c r="R1972" s="547"/>
      <c r="S1972" s="547"/>
      <c r="T1972" s="547"/>
      <c r="U1972" s="547"/>
    </row>
    <row r="1973" spans="2:21" x14ac:dyDescent="0.2">
      <c r="B1973" s="374" t="s">
        <v>266</v>
      </c>
      <c r="C1973" s="376" t="s">
        <v>1252</v>
      </c>
      <c r="D1973" s="375" t="s">
        <v>138</v>
      </c>
      <c r="E1973" s="376" t="s">
        <v>230</v>
      </c>
      <c r="F1973" s="548">
        <v>1</v>
      </c>
      <c r="G1973" s="547">
        <f t="shared" si="62"/>
        <v>1</v>
      </c>
      <c r="H1973" s="547">
        <v>0</v>
      </c>
      <c r="I1973" s="547">
        <f t="shared" si="61"/>
        <v>1</v>
      </c>
      <c r="J1973" s="547"/>
      <c r="K1973" s="547"/>
      <c r="L1973" s="547"/>
      <c r="M1973" s="547"/>
      <c r="N1973" s="547"/>
      <c r="O1973" s="547"/>
      <c r="P1973" s="547"/>
      <c r="Q1973" s="547"/>
      <c r="R1973" s="547"/>
      <c r="S1973" s="547"/>
      <c r="T1973" s="547"/>
      <c r="U1973" s="547"/>
    </row>
    <row r="1974" spans="2:21" x14ac:dyDescent="0.2">
      <c r="B1974" s="374" t="s">
        <v>266</v>
      </c>
      <c r="C1974" s="376" t="s">
        <v>1252</v>
      </c>
      <c r="D1974" s="375" t="s">
        <v>138</v>
      </c>
      <c r="E1974" s="376" t="s">
        <v>230</v>
      </c>
      <c r="F1974" s="548">
        <v>1</v>
      </c>
      <c r="G1974" s="547">
        <f t="shared" si="62"/>
        <v>1</v>
      </c>
      <c r="H1974" s="547">
        <v>0</v>
      </c>
      <c r="I1974" s="547">
        <f t="shared" si="61"/>
        <v>1</v>
      </c>
      <c r="J1974" s="547"/>
      <c r="K1974" s="547"/>
      <c r="L1974" s="547"/>
      <c r="M1974" s="547"/>
      <c r="N1974" s="547"/>
      <c r="O1974" s="547"/>
      <c r="P1974" s="547"/>
      <c r="Q1974" s="547"/>
      <c r="R1974" s="547"/>
      <c r="S1974" s="547"/>
      <c r="T1974" s="547"/>
      <c r="U1974" s="547"/>
    </row>
    <row r="1975" spans="2:21" x14ac:dyDescent="0.2">
      <c r="B1975" s="374" t="s">
        <v>266</v>
      </c>
      <c r="C1975" s="376" t="s">
        <v>1253</v>
      </c>
      <c r="D1975" s="375" t="s">
        <v>138</v>
      </c>
      <c r="E1975" s="376" t="s">
        <v>230</v>
      </c>
      <c r="F1975" s="548">
        <v>1</v>
      </c>
      <c r="G1975" s="547">
        <f t="shared" si="62"/>
        <v>1</v>
      </c>
      <c r="H1975" s="547">
        <v>0</v>
      </c>
      <c r="I1975" s="547">
        <f t="shared" si="61"/>
        <v>1</v>
      </c>
      <c r="J1975" s="547"/>
      <c r="K1975" s="547"/>
      <c r="L1975" s="547"/>
      <c r="M1975" s="547"/>
      <c r="N1975" s="547"/>
      <c r="O1975" s="547"/>
      <c r="P1975" s="547"/>
      <c r="Q1975" s="547"/>
      <c r="R1975" s="547"/>
      <c r="S1975" s="547"/>
      <c r="T1975" s="547"/>
      <c r="U1975" s="547"/>
    </row>
    <row r="1976" spans="2:21" x14ac:dyDescent="0.2">
      <c r="B1976" s="374" t="s">
        <v>266</v>
      </c>
      <c r="C1976" s="376" t="s">
        <v>1254</v>
      </c>
      <c r="D1976" s="375" t="s">
        <v>138</v>
      </c>
      <c r="E1976" s="376" t="s">
        <v>230</v>
      </c>
      <c r="F1976" s="548">
        <v>1</v>
      </c>
      <c r="G1976" s="547">
        <f t="shared" si="62"/>
        <v>1</v>
      </c>
      <c r="H1976" s="547">
        <v>0</v>
      </c>
      <c r="I1976" s="547">
        <f t="shared" si="61"/>
        <v>1</v>
      </c>
      <c r="J1976" s="547"/>
      <c r="K1976" s="547"/>
      <c r="L1976" s="547"/>
      <c r="M1976" s="547"/>
      <c r="N1976" s="547"/>
      <c r="O1976" s="547"/>
      <c r="P1976" s="547"/>
      <c r="Q1976" s="547"/>
      <c r="R1976" s="547"/>
      <c r="S1976" s="547"/>
      <c r="T1976" s="547"/>
      <c r="U1976" s="547"/>
    </row>
    <row r="1977" spans="2:21" x14ac:dyDescent="0.2">
      <c r="B1977" s="374" t="s">
        <v>266</v>
      </c>
      <c r="C1977" s="376" t="s">
        <v>1255</v>
      </c>
      <c r="D1977" s="375" t="s">
        <v>138</v>
      </c>
      <c r="E1977" s="376" t="s">
        <v>230</v>
      </c>
      <c r="F1977" s="548">
        <v>1</v>
      </c>
      <c r="G1977" s="547">
        <f t="shared" si="62"/>
        <v>1</v>
      </c>
      <c r="H1977" s="547">
        <v>0</v>
      </c>
      <c r="I1977" s="547">
        <f t="shared" si="61"/>
        <v>1</v>
      </c>
      <c r="J1977" s="547"/>
      <c r="K1977" s="547"/>
      <c r="L1977" s="547"/>
      <c r="M1977" s="547"/>
      <c r="N1977" s="547"/>
      <c r="O1977" s="547"/>
      <c r="P1977" s="547"/>
      <c r="Q1977" s="547"/>
      <c r="R1977" s="547"/>
      <c r="S1977" s="547"/>
      <c r="T1977" s="547"/>
      <c r="U1977" s="547"/>
    </row>
    <row r="1978" spans="2:21" x14ac:dyDescent="0.2">
      <c r="B1978" s="374" t="s">
        <v>266</v>
      </c>
      <c r="C1978" s="376" t="s">
        <v>1255</v>
      </c>
      <c r="D1978" s="375" t="s">
        <v>138</v>
      </c>
      <c r="E1978" s="376" t="s">
        <v>230</v>
      </c>
      <c r="F1978" s="548">
        <v>1</v>
      </c>
      <c r="G1978" s="547">
        <f t="shared" si="62"/>
        <v>1</v>
      </c>
      <c r="H1978" s="547">
        <v>0</v>
      </c>
      <c r="I1978" s="547">
        <f t="shared" si="61"/>
        <v>1</v>
      </c>
      <c r="J1978" s="547"/>
      <c r="K1978" s="547"/>
      <c r="L1978" s="547"/>
      <c r="M1978" s="547"/>
      <c r="N1978" s="547"/>
      <c r="O1978" s="547"/>
      <c r="P1978" s="547"/>
      <c r="Q1978" s="547"/>
      <c r="R1978" s="547"/>
      <c r="S1978" s="547"/>
      <c r="T1978" s="547"/>
      <c r="U1978" s="547"/>
    </row>
    <row r="1979" spans="2:21" x14ac:dyDescent="0.2">
      <c r="B1979" s="374" t="s">
        <v>266</v>
      </c>
      <c r="C1979" s="376" t="s">
        <v>1255</v>
      </c>
      <c r="D1979" s="375" t="s">
        <v>138</v>
      </c>
      <c r="E1979" s="376" t="s">
        <v>230</v>
      </c>
      <c r="F1979" s="548">
        <v>1</v>
      </c>
      <c r="G1979" s="547">
        <f t="shared" si="62"/>
        <v>1</v>
      </c>
      <c r="H1979" s="547">
        <v>0</v>
      </c>
      <c r="I1979" s="547">
        <f t="shared" si="61"/>
        <v>1</v>
      </c>
      <c r="J1979" s="547"/>
      <c r="K1979" s="547"/>
      <c r="L1979" s="547"/>
      <c r="M1979" s="547"/>
      <c r="N1979" s="547"/>
      <c r="O1979" s="547"/>
      <c r="P1979" s="547"/>
      <c r="Q1979" s="547"/>
      <c r="R1979" s="547"/>
      <c r="S1979" s="547"/>
      <c r="T1979" s="547"/>
      <c r="U1979" s="547"/>
    </row>
    <row r="1980" spans="2:21" x14ac:dyDescent="0.2">
      <c r="B1980" s="374" t="s">
        <v>266</v>
      </c>
      <c r="C1980" s="376" t="s">
        <v>1255</v>
      </c>
      <c r="D1980" s="375" t="s">
        <v>138</v>
      </c>
      <c r="E1980" s="376" t="s">
        <v>230</v>
      </c>
      <c r="F1980" s="548">
        <v>1</v>
      </c>
      <c r="G1980" s="547">
        <f t="shared" si="62"/>
        <v>1</v>
      </c>
      <c r="H1980" s="547">
        <v>0</v>
      </c>
      <c r="I1980" s="547">
        <f t="shared" si="61"/>
        <v>1</v>
      </c>
      <c r="J1980" s="547"/>
      <c r="K1980" s="547"/>
      <c r="L1980" s="547"/>
      <c r="M1980" s="547"/>
      <c r="N1980" s="547"/>
      <c r="O1980" s="547"/>
      <c r="P1980" s="547"/>
      <c r="Q1980" s="547"/>
      <c r="R1980" s="547"/>
      <c r="S1980" s="547"/>
      <c r="T1980" s="547"/>
      <c r="U1980" s="547"/>
    </row>
    <row r="1981" spans="2:21" x14ac:dyDescent="0.2">
      <c r="B1981" s="374" t="s">
        <v>266</v>
      </c>
      <c r="C1981" s="376" t="s">
        <v>1256</v>
      </c>
      <c r="D1981" s="375" t="s">
        <v>138</v>
      </c>
      <c r="E1981" s="376" t="s">
        <v>868</v>
      </c>
      <c r="F1981" s="548">
        <v>1</v>
      </c>
      <c r="G1981" s="547">
        <f t="shared" si="62"/>
        <v>1</v>
      </c>
      <c r="H1981" s="547">
        <v>0.52307660118363009</v>
      </c>
      <c r="I1981" s="547">
        <f t="shared" si="61"/>
        <v>0.47692339881636991</v>
      </c>
      <c r="J1981" s="547"/>
      <c r="K1981" s="547"/>
      <c r="L1981" s="547"/>
      <c r="M1981" s="547"/>
      <c r="N1981" s="547"/>
      <c r="O1981" s="547"/>
      <c r="P1981" s="547"/>
      <c r="Q1981" s="547"/>
      <c r="R1981" s="547"/>
      <c r="S1981" s="547"/>
      <c r="T1981" s="547"/>
      <c r="U1981" s="547"/>
    </row>
    <row r="1982" spans="2:21" x14ac:dyDescent="0.2">
      <c r="B1982" s="374" t="s">
        <v>266</v>
      </c>
      <c r="C1982" s="376" t="s">
        <v>1256</v>
      </c>
      <c r="D1982" s="375" t="s">
        <v>138</v>
      </c>
      <c r="E1982" s="376" t="s">
        <v>868</v>
      </c>
      <c r="F1982" s="548">
        <v>1</v>
      </c>
      <c r="G1982" s="547">
        <f t="shared" si="62"/>
        <v>1</v>
      </c>
      <c r="H1982" s="547">
        <v>0.52307660118363009</v>
      </c>
      <c r="I1982" s="547">
        <f t="shared" si="61"/>
        <v>0.47692339881636991</v>
      </c>
      <c r="J1982" s="547"/>
      <c r="K1982" s="547"/>
      <c r="L1982" s="547"/>
      <c r="M1982" s="547"/>
      <c r="N1982" s="547"/>
      <c r="O1982" s="547"/>
      <c r="P1982" s="547"/>
      <c r="Q1982" s="547"/>
      <c r="R1982" s="547"/>
      <c r="S1982" s="547"/>
      <c r="T1982" s="547"/>
      <c r="U1982" s="547"/>
    </row>
    <row r="1983" spans="2:21" x14ac:dyDescent="0.2">
      <c r="B1983" s="374" t="s">
        <v>266</v>
      </c>
      <c r="C1983" s="376" t="s">
        <v>1256</v>
      </c>
      <c r="D1983" s="375" t="s">
        <v>138</v>
      </c>
      <c r="E1983" s="376" t="s">
        <v>868</v>
      </c>
      <c r="F1983" s="548">
        <v>1</v>
      </c>
      <c r="G1983" s="547">
        <f t="shared" si="62"/>
        <v>1</v>
      </c>
      <c r="H1983" s="547">
        <v>0.52307660118363009</v>
      </c>
      <c r="I1983" s="547">
        <f t="shared" si="61"/>
        <v>0.47692339881636991</v>
      </c>
      <c r="J1983" s="547"/>
      <c r="K1983" s="547"/>
      <c r="L1983" s="547"/>
      <c r="M1983" s="547"/>
      <c r="N1983" s="547"/>
      <c r="O1983" s="547"/>
      <c r="P1983" s="547"/>
      <c r="Q1983" s="547"/>
      <c r="R1983" s="547"/>
      <c r="S1983" s="547"/>
      <c r="T1983" s="547"/>
      <c r="U1983" s="547"/>
    </row>
    <row r="1984" spans="2:21" x14ac:dyDescent="0.2">
      <c r="B1984" s="374" t="s">
        <v>266</v>
      </c>
      <c r="C1984" s="376" t="s">
        <v>1256</v>
      </c>
      <c r="D1984" s="375" t="s">
        <v>138</v>
      </c>
      <c r="E1984" s="376" t="s">
        <v>868</v>
      </c>
      <c r="F1984" s="548">
        <v>1</v>
      </c>
      <c r="G1984" s="547">
        <f t="shared" si="62"/>
        <v>1</v>
      </c>
      <c r="H1984" s="547">
        <v>0.52307660118363009</v>
      </c>
      <c r="I1984" s="547">
        <f t="shared" si="61"/>
        <v>0.47692339881636991</v>
      </c>
      <c r="J1984" s="547"/>
      <c r="K1984" s="547"/>
      <c r="L1984" s="547"/>
      <c r="M1984" s="547"/>
      <c r="N1984" s="547"/>
      <c r="O1984" s="547"/>
      <c r="P1984" s="547"/>
      <c r="Q1984" s="547"/>
      <c r="R1984" s="547"/>
      <c r="S1984" s="547"/>
      <c r="T1984" s="547"/>
      <c r="U1984" s="547"/>
    </row>
    <row r="1985" spans="2:21" x14ac:dyDescent="0.2">
      <c r="B1985" s="374" t="s">
        <v>266</v>
      </c>
      <c r="C1985" s="376" t="s">
        <v>1256</v>
      </c>
      <c r="D1985" s="375" t="s">
        <v>138</v>
      </c>
      <c r="E1985" s="376" t="s">
        <v>868</v>
      </c>
      <c r="F1985" s="548">
        <v>1500000</v>
      </c>
      <c r="G1985" s="547">
        <f t="shared" si="62"/>
        <v>0</v>
      </c>
      <c r="H1985" s="547">
        <v>784614.90177544509</v>
      </c>
      <c r="I1985" s="547">
        <f t="shared" si="61"/>
        <v>715385.09822455491</v>
      </c>
      <c r="J1985" s="547"/>
      <c r="K1985" s="547"/>
      <c r="L1985" s="547"/>
      <c r="M1985" s="547"/>
      <c r="N1985" s="547"/>
      <c r="O1985" s="547"/>
      <c r="P1985" s="547"/>
      <c r="Q1985" s="547"/>
      <c r="R1985" s="547"/>
      <c r="S1985" s="547"/>
      <c r="T1985" s="547"/>
      <c r="U1985" s="547"/>
    </row>
    <row r="1986" spans="2:21" x14ac:dyDescent="0.2">
      <c r="B1986" s="374" t="s">
        <v>266</v>
      </c>
      <c r="C1986" s="376" t="s">
        <v>1256</v>
      </c>
      <c r="D1986" s="375" t="s">
        <v>138</v>
      </c>
      <c r="E1986" s="376" t="s">
        <v>868</v>
      </c>
      <c r="F1986" s="548">
        <v>5000000</v>
      </c>
      <c r="G1986" s="547">
        <f t="shared" si="62"/>
        <v>0</v>
      </c>
      <c r="H1986" s="547">
        <v>2615383.0059181503</v>
      </c>
      <c r="I1986" s="547">
        <f t="shared" si="61"/>
        <v>2384616.9940818497</v>
      </c>
      <c r="J1986" s="547"/>
      <c r="K1986" s="547"/>
      <c r="L1986" s="547"/>
      <c r="M1986" s="547"/>
      <c r="N1986" s="547"/>
      <c r="O1986" s="547"/>
      <c r="P1986" s="547"/>
      <c r="Q1986" s="547"/>
      <c r="R1986" s="547"/>
      <c r="S1986" s="547"/>
      <c r="T1986" s="547"/>
      <c r="U1986" s="547"/>
    </row>
    <row r="1987" spans="2:21" x14ac:dyDescent="0.2">
      <c r="B1987" s="374" t="s">
        <v>266</v>
      </c>
      <c r="C1987" s="376" t="s">
        <v>1257</v>
      </c>
      <c r="D1987" s="375" t="s">
        <v>297</v>
      </c>
      <c r="E1987" s="376" t="s">
        <v>868</v>
      </c>
      <c r="F1987" s="548">
        <v>20000</v>
      </c>
      <c r="G1987" s="547">
        <f t="shared" si="62"/>
        <v>0</v>
      </c>
      <c r="H1987" s="547">
        <v>0</v>
      </c>
      <c r="I1987" s="547">
        <f t="shared" si="61"/>
        <v>20000</v>
      </c>
      <c r="J1987" s="547"/>
      <c r="K1987" s="547"/>
      <c r="L1987" s="547"/>
      <c r="M1987" s="547"/>
      <c r="N1987" s="547"/>
      <c r="O1987" s="547"/>
      <c r="P1987" s="547"/>
      <c r="Q1987" s="547"/>
      <c r="R1987" s="547"/>
      <c r="S1987" s="547"/>
      <c r="T1987" s="547"/>
      <c r="U1987" s="547"/>
    </row>
    <row r="1988" spans="2:21" x14ac:dyDescent="0.2">
      <c r="B1988" s="374" t="s">
        <v>266</v>
      </c>
      <c r="C1988" s="376" t="s">
        <v>1257</v>
      </c>
      <c r="D1988" s="375" t="s">
        <v>297</v>
      </c>
      <c r="E1988" s="376" t="s">
        <v>868</v>
      </c>
      <c r="F1988" s="548">
        <v>200000</v>
      </c>
      <c r="G1988" s="547">
        <f t="shared" si="62"/>
        <v>0</v>
      </c>
      <c r="H1988" s="547">
        <v>0</v>
      </c>
      <c r="I1988" s="547">
        <f t="shared" si="61"/>
        <v>200000</v>
      </c>
      <c r="J1988" s="547"/>
      <c r="K1988" s="547"/>
      <c r="L1988" s="547"/>
      <c r="M1988" s="547"/>
      <c r="N1988" s="547"/>
      <c r="O1988" s="547"/>
      <c r="P1988" s="547"/>
      <c r="Q1988" s="547"/>
      <c r="R1988" s="547"/>
      <c r="S1988" s="547"/>
      <c r="T1988" s="547"/>
      <c r="U1988" s="547"/>
    </row>
    <row r="1989" spans="2:21" x14ac:dyDescent="0.2">
      <c r="B1989" s="374" t="s">
        <v>266</v>
      </c>
      <c r="C1989" s="376" t="s">
        <v>1257</v>
      </c>
      <c r="D1989" s="375" t="s">
        <v>297</v>
      </c>
      <c r="E1989" s="376" t="s">
        <v>868</v>
      </c>
      <c r="F1989" s="548">
        <v>100000</v>
      </c>
      <c r="G1989" s="547">
        <f t="shared" si="62"/>
        <v>0</v>
      </c>
      <c r="H1989" s="547">
        <v>0</v>
      </c>
      <c r="I1989" s="547">
        <f t="shared" si="61"/>
        <v>100000</v>
      </c>
      <c r="J1989" s="547"/>
      <c r="K1989" s="547"/>
      <c r="L1989" s="547"/>
      <c r="M1989" s="547"/>
      <c r="N1989" s="547"/>
      <c r="O1989" s="547"/>
      <c r="P1989" s="547"/>
      <c r="Q1989" s="547"/>
      <c r="R1989" s="547"/>
      <c r="S1989" s="547"/>
      <c r="T1989" s="547"/>
      <c r="U1989" s="547"/>
    </row>
    <row r="1990" spans="2:21" x14ac:dyDescent="0.2">
      <c r="B1990" s="374" t="s">
        <v>266</v>
      </c>
      <c r="C1990" s="376" t="s">
        <v>1257</v>
      </c>
      <c r="D1990" s="375" t="s">
        <v>297</v>
      </c>
      <c r="E1990" s="376" t="s">
        <v>868</v>
      </c>
      <c r="F1990" s="548">
        <v>395000</v>
      </c>
      <c r="G1990" s="547">
        <f t="shared" si="62"/>
        <v>0</v>
      </c>
      <c r="H1990" s="547">
        <v>0</v>
      </c>
      <c r="I1990" s="547">
        <f t="shared" si="61"/>
        <v>395000</v>
      </c>
      <c r="J1990" s="547"/>
      <c r="K1990" s="547"/>
      <c r="L1990" s="547"/>
      <c r="M1990" s="547"/>
      <c r="N1990" s="547"/>
      <c r="O1990" s="547"/>
      <c r="P1990" s="547"/>
      <c r="Q1990" s="547"/>
      <c r="R1990" s="547"/>
      <c r="S1990" s="547"/>
      <c r="T1990" s="547"/>
      <c r="U1990" s="547"/>
    </row>
    <row r="1991" spans="2:21" x14ac:dyDescent="0.2">
      <c r="B1991" s="374" t="s">
        <v>266</v>
      </c>
      <c r="C1991" s="376" t="s">
        <v>1257</v>
      </c>
      <c r="D1991" s="375" t="s">
        <v>297</v>
      </c>
      <c r="E1991" s="376" t="s">
        <v>868</v>
      </c>
      <c r="F1991" s="548">
        <v>90000</v>
      </c>
      <c r="G1991" s="547">
        <f t="shared" si="62"/>
        <v>0</v>
      </c>
      <c r="H1991" s="547">
        <v>0</v>
      </c>
      <c r="I1991" s="547">
        <f t="shared" si="61"/>
        <v>90000</v>
      </c>
      <c r="J1991" s="547"/>
      <c r="K1991" s="547"/>
      <c r="L1991" s="547"/>
      <c r="M1991" s="547"/>
      <c r="N1991" s="547"/>
      <c r="O1991" s="547"/>
      <c r="P1991" s="547"/>
      <c r="Q1991" s="547"/>
      <c r="R1991" s="547"/>
      <c r="S1991" s="547"/>
      <c r="T1991" s="547"/>
      <c r="U1991" s="547"/>
    </row>
    <row r="1992" spans="2:21" x14ac:dyDescent="0.2">
      <c r="B1992" s="374" t="s">
        <v>266</v>
      </c>
      <c r="C1992" s="376" t="s">
        <v>1257</v>
      </c>
      <c r="D1992" s="375" t="s">
        <v>297</v>
      </c>
      <c r="E1992" s="376" t="s">
        <v>868</v>
      </c>
      <c r="F1992" s="548">
        <v>240000</v>
      </c>
      <c r="G1992" s="547">
        <f t="shared" si="62"/>
        <v>0</v>
      </c>
      <c r="H1992" s="547">
        <v>0</v>
      </c>
      <c r="I1992" s="547">
        <f t="shared" si="61"/>
        <v>240000</v>
      </c>
      <c r="J1992" s="547"/>
      <c r="K1992" s="547"/>
      <c r="L1992" s="547"/>
      <c r="M1992" s="547"/>
      <c r="N1992" s="547"/>
      <c r="O1992" s="547"/>
      <c r="P1992" s="547"/>
      <c r="Q1992" s="547"/>
      <c r="R1992" s="547"/>
      <c r="S1992" s="547"/>
      <c r="T1992" s="547"/>
      <c r="U1992" s="547"/>
    </row>
    <row r="1993" spans="2:21" x14ac:dyDescent="0.2">
      <c r="B1993" s="374" t="s">
        <v>266</v>
      </c>
      <c r="C1993" s="376" t="s">
        <v>1257</v>
      </c>
      <c r="D1993" s="375" t="s">
        <v>297</v>
      </c>
      <c r="E1993" s="376" t="s">
        <v>868</v>
      </c>
      <c r="F1993" s="548">
        <v>300001</v>
      </c>
      <c r="G1993" s="547">
        <f t="shared" si="62"/>
        <v>0</v>
      </c>
      <c r="H1993" s="547">
        <v>0</v>
      </c>
      <c r="I1993" s="547">
        <f t="shared" si="61"/>
        <v>300001</v>
      </c>
      <c r="J1993" s="547"/>
      <c r="K1993" s="547"/>
      <c r="L1993" s="547"/>
      <c r="M1993" s="547"/>
      <c r="N1993" s="547"/>
      <c r="O1993" s="547"/>
      <c r="P1993" s="547"/>
      <c r="Q1993" s="547"/>
      <c r="R1993" s="547"/>
      <c r="S1993" s="547"/>
      <c r="T1993" s="547"/>
      <c r="U1993" s="547"/>
    </row>
    <row r="1994" spans="2:21" x14ac:dyDescent="0.2">
      <c r="B1994" s="374" t="s">
        <v>266</v>
      </c>
      <c r="C1994" s="376" t="s">
        <v>1258</v>
      </c>
      <c r="D1994" s="375" t="s">
        <v>138</v>
      </c>
      <c r="E1994" s="376" t="s">
        <v>868</v>
      </c>
      <c r="F1994" s="548">
        <v>1</v>
      </c>
      <c r="G1994" s="547">
        <f t="shared" si="62"/>
        <v>1</v>
      </c>
      <c r="H1994" s="547">
        <v>0</v>
      </c>
      <c r="I1994" s="547">
        <f t="shared" si="61"/>
        <v>1</v>
      </c>
      <c r="J1994" s="547"/>
      <c r="K1994" s="547"/>
      <c r="L1994" s="547"/>
      <c r="M1994" s="547"/>
      <c r="N1994" s="547"/>
      <c r="O1994" s="547"/>
      <c r="P1994" s="547"/>
      <c r="Q1994" s="547"/>
      <c r="R1994" s="547"/>
      <c r="S1994" s="547"/>
      <c r="T1994" s="547"/>
      <c r="U1994" s="547"/>
    </row>
    <row r="1995" spans="2:21" x14ac:dyDescent="0.2">
      <c r="B1995" s="374" t="s">
        <v>266</v>
      </c>
      <c r="C1995" s="376" t="s">
        <v>1259</v>
      </c>
      <c r="D1995" s="375" t="s">
        <v>138</v>
      </c>
      <c r="E1995" s="376" t="s">
        <v>868</v>
      </c>
      <c r="F1995" s="548">
        <v>1</v>
      </c>
      <c r="G1995" s="547">
        <f t="shared" si="62"/>
        <v>1</v>
      </c>
      <c r="H1995" s="547">
        <v>0</v>
      </c>
      <c r="I1995" s="547">
        <f t="shared" si="61"/>
        <v>1</v>
      </c>
      <c r="J1995" s="547"/>
      <c r="K1995" s="547"/>
      <c r="L1995" s="547"/>
      <c r="M1995" s="547"/>
      <c r="N1995" s="547"/>
      <c r="O1995" s="547"/>
      <c r="P1995" s="547"/>
      <c r="Q1995" s="547"/>
      <c r="R1995" s="547"/>
      <c r="S1995" s="547"/>
      <c r="T1995" s="547"/>
      <c r="U1995" s="547"/>
    </row>
    <row r="1996" spans="2:21" x14ac:dyDescent="0.2">
      <c r="B1996" s="374" t="s">
        <v>266</v>
      </c>
      <c r="C1996" s="376" t="s">
        <v>1259</v>
      </c>
      <c r="D1996" s="375" t="s">
        <v>138</v>
      </c>
      <c r="E1996" s="376" t="s">
        <v>868</v>
      </c>
      <c r="F1996" s="548">
        <v>1</v>
      </c>
      <c r="G1996" s="547">
        <f t="shared" si="62"/>
        <v>1</v>
      </c>
      <c r="H1996" s="547">
        <v>0</v>
      </c>
      <c r="I1996" s="547">
        <f t="shared" si="61"/>
        <v>1</v>
      </c>
      <c r="J1996" s="547"/>
      <c r="K1996" s="547"/>
      <c r="L1996" s="547"/>
      <c r="M1996" s="547"/>
      <c r="N1996" s="547"/>
      <c r="O1996" s="547"/>
      <c r="P1996" s="547"/>
      <c r="Q1996" s="547"/>
      <c r="R1996" s="547"/>
      <c r="S1996" s="547"/>
      <c r="T1996" s="547"/>
      <c r="U1996" s="547"/>
    </row>
    <row r="1997" spans="2:21" x14ac:dyDescent="0.2">
      <c r="B1997" s="374" t="s">
        <v>266</v>
      </c>
      <c r="C1997" s="376" t="s">
        <v>1260</v>
      </c>
      <c r="D1997" s="375" t="s">
        <v>138</v>
      </c>
      <c r="E1997" s="376" t="s">
        <v>868</v>
      </c>
      <c r="F1997" s="548">
        <v>1</v>
      </c>
      <c r="G1997" s="547">
        <f t="shared" si="62"/>
        <v>1</v>
      </c>
      <c r="H1997" s="547">
        <v>0</v>
      </c>
      <c r="I1997" s="547">
        <f t="shared" si="61"/>
        <v>1</v>
      </c>
      <c r="J1997" s="547"/>
      <c r="K1997" s="547"/>
      <c r="L1997" s="547"/>
      <c r="M1997" s="547"/>
      <c r="N1997" s="547"/>
      <c r="O1997" s="547"/>
      <c r="P1997" s="547"/>
      <c r="Q1997" s="547"/>
      <c r="R1997" s="547"/>
      <c r="S1997" s="547"/>
      <c r="T1997" s="547"/>
      <c r="U1997" s="547"/>
    </row>
    <row r="1998" spans="2:21" x14ac:dyDescent="0.2">
      <c r="B1998" s="374" t="s">
        <v>266</v>
      </c>
      <c r="C1998" s="376" t="s">
        <v>1261</v>
      </c>
      <c r="D1998" s="375" t="s">
        <v>297</v>
      </c>
      <c r="E1998" s="376" t="s">
        <v>868</v>
      </c>
      <c r="F1998" s="548">
        <v>100000</v>
      </c>
      <c r="G1998" s="547">
        <f t="shared" si="62"/>
        <v>0</v>
      </c>
      <c r="H1998" s="547">
        <v>0</v>
      </c>
      <c r="I1998" s="547">
        <f t="shared" si="61"/>
        <v>100000</v>
      </c>
      <c r="J1998" s="547"/>
      <c r="K1998" s="547"/>
      <c r="L1998" s="547"/>
      <c r="M1998" s="547"/>
      <c r="N1998" s="547"/>
      <c r="O1998" s="547"/>
      <c r="P1998" s="547"/>
      <c r="Q1998" s="547"/>
      <c r="R1998" s="547"/>
      <c r="S1998" s="547"/>
      <c r="T1998" s="547"/>
      <c r="U1998" s="547"/>
    </row>
    <row r="1999" spans="2:21" x14ac:dyDescent="0.2">
      <c r="B1999" s="374" t="s">
        <v>266</v>
      </c>
      <c r="C1999" s="376" t="s">
        <v>1261</v>
      </c>
      <c r="D1999" s="375" t="s">
        <v>297</v>
      </c>
      <c r="E1999" s="376" t="s">
        <v>868</v>
      </c>
      <c r="F1999" s="548">
        <v>50000</v>
      </c>
      <c r="G1999" s="547">
        <f t="shared" si="62"/>
        <v>0</v>
      </c>
      <c r="H1999" s="547">
        <v>0</v>
      </c>
      <c r="I1999" s="547">
        <f t="shared" ref="I1999:I2062" si="63">F1999-H1999</f>
        <v>50000</v>
      </c>
      <c r="J1999" s="547"/>
      <c r="K1999" s="547"/>
      <c r="L1999" s="547"/>
      <c r="M1999" s="547"/>
      <c r="N1999" s="547"/>
      <c r="O1999" s="547"/>
      <c r="P1999" s="547"/>
      <c r="Q1999" s="547"/>
      <c r="R1999" s="547"/>
      <c r="S1999" s="547"/>
      <c r="T1999" s="547"/>
      <c r="U1999" s="547"/>
    </row>
    <row r="2000" spans="2:21" x14ac:dyDescent="0.2">
      <c r="B2000" s="374" t="s">
        <v>266</v>
      </c>
      <c r="C2000" s="376" t="s">
        <v>1261</v>
      </c>
      <c r="D2000" s="375" t="s">
        <v>297</v>
      </c>
      <c r="E2000" s="376" t="s">
        <v>868</v>
      </c>
      <c r="F2000" s="548">
        <v>5000</v>
      </c>
      <c r="G2000" s="547">
        <f t="shared" si="62"/>
        <v>0</v>
      </c>
      <c r="H2000" s="547">
        <v>0</v>
      </c>
      <c r="I2000" s="547">
        <f t="shared" si="63"/>
        <v>5000</v>
      </c>
      <c r="J2000" s="547"/>
      <c r="K2000" s="547"/>
      <c r="L2000" s="547"/>
      <c r="M2000" s="547"/>
      <c r="N2000" s="547"/>
      <c r="O2000" s="547"/>
      <c r="P2000" s="547"/>
      <c r="Q2000" s="547"/>
      <c r="R2000" s="547"/>
      <c r="S2000" s="547"/>
      <c r="T2000" s="547"/>
      <c r="U2000" s="547"/>
    </row>
    <row r="2001" spans="2:21" x14ac:dyDescent="0.2">
      <c r="B2001" s="374" t="s">
        <v>266</v>
      </c>
      <c r="C2001" s="376" t="s">
        <v>1262</v>
      </c>
      <c r="D2001" s="375" t="s">
        <v>138</v>
      </c>
      <c r="E2001" s="376" t="s">
        <v>868</v>
      </c>
      <c r="F2001" s="548">
        <v>1</v>
      </c>
      <c r="G2001" s="547">
        <f t="shared" si="62"/>
        <v>1</v>
      </c>
      <c r="H2001" s="547">
        <v>0</v>
      </c>
      <c r="I2001" s="547">
        <f t="shared" si="63"/>
        <v>1</v>
      </c>
      <c r="J2001" s="547"/>
      <c r="K2001" s="547"/>
      <c r="L2001" s="547"/>
      <c r="M2001" s="547"/>
      <c r="N2001" s="547"/>
      <c r="O2001" s="547"/>
      <c r="P2001" s="547"/>
      <c r="Q2001" s="547"/>
      <c r="R2001" s="547"/>
      <c r="S2001" s="547"/>
      <c r="T2001" s="547"/>
      <c r="U2001" s="547"/>
    </row>
    <row r="2002" spans="2:21" x14ac:dyDescent="0.2">
      <c r="B2002" s="374" t="s">
        <v>266</v>
      </c>
      <c r="C2002" s="376" t="s">
        <v>1263</v>
      </c>
      <c r="D2002" s="375" t="s">
        <v>138</v>
      </c>
      <c r="E2002" s="376" t="s">
        <v>868</v>
      </c>
      <c r="F2002" s="548">
        <v>1</v>
      </c>
      <c r="G2002" s="547">
        <f t="shared" si="62"/>
        <v>1</v>
      </c>
      <c r="H2002" s="547">
        <v>0</v>
      </c>
      <c r="I2002" s="547">
        <f t="shared" si="63"/>
        <v>1</v>
      </c>
      <c r="J2002" s="547"/>
      <c r="K2002" s="547"/>
      <c r="L2002" s="547"/>
      <c r="M2002" s="547"/>
      <c r="N2002" s="547"/>
      <c r="O2002" s="547"/>
      <c r="P2002" s="547"/>
      <c r="Q2002" s="547"/>
      <c r="R2002" s="547"/>
      <c r="S2002" s="547"/>
      <c r="T2002" s="547"/>
      <c r="U2002" s="547"/>
    </row>
    <row r="2003" spans="2:21" x14ac:dyDescent="0.2">
      <c r="B2003" s="374" t="s">
        <v>266</v>
      </c>
      <c r="C2003" s="376" t="s">
        <v>1264</v>
      </c>
      <c r="D2003" s="375" t="s">
        <v>138</v>
      </c>
      <c r="E2003" s="376" t="s">
        <v>868</v>
      </c>
      <c r="F2003" s="548">
        <v>1</v>
      </c>
      <c r="G2003" s="547">
        <f t="shared" si="62"/>
        <v>1</v>
      </c>
      <c r="H2003" s="547">
        <v>0</v>
      </c>
      <c r="I2003" s="547">
        <f t="shared" si="63"/>
        <v>1</v>
      </c>
      <c r="J2003" s="547"/>
      <c r="K2003" s="547"/>
      <c r="L2003" s="547"/>
      <c r="M2003" s="547"/>
      <c r="N2003" s="547"/>
      <c r="O2003" s="547"/>
      <c r="P2003" s="547"/>
      <c r="Q2003" s="547"/>
      <c r="R2003" s="547"/>
      <c r="S2003" s="547"/>
      <c r="T2003" s="547"/>
      <c r="U2003" s="547"/>
    </row>
    <row r="2004" spans="2:21" x14ac:dyDescent="0.2">
      <c r="B2004" s="374" t="s">
        <v>266</v>
      </c>
      <c r="C2004" s="376" t="s">
        <v>1265</v>
      </c>
      <c r="D2004" s="375" t="s">
        <v>138</v>
      </c>
      <c r="E2004" s="376" t="s">
        <v>868</v>
      </c>
      <c r="F2004" s="548">
        <v>1</v>
      </c>
      <c r="G2004" s="547">
        <f t="shared" si="62"/>
        <v>1</v>
      </c>
      <c r="H2004" s="547">
        <v>0</v>
      </c>
      <c r="I2004" s="547">
        <f t="shared" si="63"/>
        <v>1</v>
      </c>
      <c r="J2004" s="547"/>
      <c r="K2004" s="547"/>
      <c r="L2004" s="547"/>
      <c r="M2004" s="547"/>
      <c r="N2004" s="547"/>
      <c r="O2004" s="547"/>
      <c r="P2004" s="547"/>
      <c r="Q2004" s="547"/>
      <c r="R2004" s="547"/>
      <c r="S2004" s="547"/>
      <c r="T2004" s="547"/>
      <c r="U2004" s="547"/>
    </row>
    <row r="2005" spans="2:21" x14ac:dyDescent="0.2">
      <c r="B2005" s="374" t="s">
        <v>266</v>
      </c>
      <c r="C2005" s="376" t="s">
        <v>1266</v>
      </c>
      <c r="D2005" s="375" t="s">
        <v>138</v>
      </c>
      <c r="E2005" s="376" t="s">
        <v>252</v>
      </c>
      <c r="F2005" s="548">
        <v>2754953</v>
      </c>
      <c r="G2005" s="547">
        <f t="shared" si="62"/>
        <v>0</v>
      </c>
      <c r="H2005" s="547">
        <v>0</v>
      </c>
      <c r="I2005" s="547">
        <f t="shared" si="63"/>
        <v>2754953</v>
      </c>
      <c r="J2005" s="547"/>
      <c r="K2005" s="547"/>
      <c r="L2005" s="547"/>
      <c r="M2005" s="547"/>
      <c r="N2005" s="547"/>
      <c r="O2005" s="547"/>
      <c r="P2005" s="547"/>
      <c r="Q2005" s="547"/>
      <c r="R2005" s="547"/>
      <c r="S2005" s="547"/>
      <c r="T2005" s="547"/>
      <c r="U2005" s="547"/>
    </row>
    <row r="2006" spans="2:21" x14ac:dyDescent="0.2">
      <c r="B2006" s="374" t="s">
        <v>266</v>
      </c>
      <c r="C2006" s="376" t="s">
        <v>1267</v>
      </c>
      <c r="D2006" s="375" t="s">
        <v>138</v>
      </c>
      <c r="E2006" s="376" t="s">
        <v>252</v>
      </c>
      <c r="F2006" s="548">
        <v>470117</v>
      </c>
      <c r="G2006" s="547">
        <f t="shared" si="62"/>
        <v>0</v>
      </c>
      <c r="H2006" s="547">
        <v>0</v>
      </c>
      <c r="I2006" s="547">
        <f t="shared" si="63"/>
        <v>470117</v>
      </c>
      <c r="J2006" s="547"/>
      <c r="K2006" s="547"/>
      <c r="L2006" s="547"/>
      <c r="M2006" s="547"/>
      <c r="N2006" s="547"/>
      <c r="O2006" s="547"/>
      <c r="P2006" s="547"/>
      <c r="Q2006" s="547"/>
      <c r="R2006" s="547"/>
      <c r="S2006" s="547"/>
      <c r="T2006" s="547"/>
      <c r="U2006" s="547"/>
    </row>
    <row r="2007" spans="2:21" x14ac:dyDescent="0.2">
      <c r="B2007" s="374" t="s">
        <v>266</v>
      </c>
      <c r="C2007" s="376" t="s">
        <v>1268</v>
      </c>
      <c r="D2007" s="375" t="s">
        <v>138</v>
      </c>
      <c r="E2007" s="376" t="s">
        <v>252</v>
      </c>
      <c r="F2007" s="548">
        <v>164039</v>
      </c>
      <c r="G2007" s="547">
        <f t="shared" si="62"/>
        <v>0</v>
      </c>
      <c r="H2007" s="547">
        <v>0</v>
      </c>
      <c r="I2007" s="547">
        <f t="shared" si="63"/>
        <v>164039</v>
      </c>
      <c r="J2007" s="547"/>
      <c r="K2007" s="547"/>
      <c r="L2007" s="547"/>
      <c r="M2007" s="547"/>
      <c r="N2007" s="547"/>
      <c r="O2007" s="547"/>
      <c r="P2007" s="547"/>
      <c r="Q2007" s="547"/>
      <c r="R2007" s="547"/>
      <c r="S2007" s="547"/>
      <c r="T2007" s="547"/>
      <c r="U2007" s="547"/>
    </row>
    <row r="2008" spans="2:21" x14ac:dyDescent="0.2">
      <c r="B2008" s="374" t="s">
        <v>266</v>
      </c>
      <c r="C2008" s="376" t="s">
        <v>1269</v>
      </c>
      <c r="D2008" s="375" t="s">
        <v>138</v>
      </c>
      <c r="E2008" s="376" t="s">
        <v>252</v>
      </c>
      <c r="F2008" s="548">
        <v>5</v>
      </c>
      <c r="G2008" s="547">
        <f t="shared" si="62"/>
        <v>5</v>
      </c>
      <c r="H2008" s="547">
        <v>0</v>
      </c>
      <c r="I2008" s="547">
        <f t="shared" si="63"/>
        <v>5</v>
      </c>
      <c r="J2008" s="547"/>
      <c r="K2008" s="547"/>
      <c r="L2008" s="547"/>
      <c r="M2008" s="547"/>
      <c r="N2008" s="547"/>
      <c r="O2008" s="547"/>
      <c r="P2008" s="547"/>
      <c r="Q2008" s="547"/>
      <c r="R2008" s="547"/>
      <c r="S2008" s="547"/>
      <c r="T2008" s="547"/>
      <c r="U2008" s="547"/>
    </row>
    <row r="2009" spans="2:21" x14ac:dyDescent="0.2">
      <c r="B2009" s="374" t="s">
        <v>266</v>
      </c>
      <c r="C2009" s="376" t="s">
        <v>1270</v>
      </c>
      <c r="D2009" s="375" t="s">
        <v>138</v>
      </c>
      <c r="E2009" s="376" t="s">
        <v>252</v>
      </c>
      <c r="F2009" s="548">
        <v>28867</v>
      </c>
      <c r="G2009" s="547">
        <f t="shared" si="62"/>
        <v>0</v>
      </c>
      <c r="H2009" s="547">
        <v>0</v>
      </c>
      <c r="I2009" s="547">
        <f t="shared" si="63"/>
        <v>28867</v>
      </c>
      <c r="J2009" s="547"/>
      <c r="K2009" s="547"/>
      <c r="L2009" s="547"/>
      <c r="M2009" s="547"/>
      <c r="N2009" s="547"/>
      <c r="O2009" s="547"/>
      <c r="P2009" s="547"/>
      <c r="Q2009" s="547"/>
      <c r="R2009" s="547"/>
      <c r="S2009" s="547"/>
      <c r="T2009" s="547"/>
      <c r="U2009" s="547"/>
    </row>
    <row r="2010" spans="2:21" x14ac:dyDescent="0.2">
      <c r="B2010" s="374" t="s">
        <v>266</v>
      </c>
      <c r="C2010" s="376" t="s">
        <v>1271</v>
      </c>
      <c r="D2010" s="375" t="s">
        <v>138</v>
      </c>
      <c r="E2010" s="376" t="s">
        <v>277</v>
      </c>
      <c r="F2010" s="548">
        <v>1</v>
      </c>
      <c r="G2010" s="547">
        <f t="shared" si="62"/>
        <v>1</v>
      </c>
      <c r="H2010" s="547">
        <v>0</v>
      </c>
      <c r="I2010" s="547">
        <f t="shared" si="63"/>
        <v>1</v>
      </c>
      <c r="J2010" s="547"/>
      <c r="K2010" s="547"/>
      <c r="L2010" s="547"/>
      <c r="M2010" s="547"/>
      <c r="N2010" s="547"/>
      <c r="O2010" s="547"/>
      <c r="P2010" s="547"/>
      <c r="Q2010" s="547"/>
      <c r="R2010" s="547"/>
      <c r="S2010" s="547"/>
      <c r="T2010" s="547"/>
      <c r="U2010" s="547"/>
    </row>
    <row r="2011" spans="2:21" x14ac:dyDescent="0.2">
      <c r="B2011" s="374" t="s">
        <v>266</v>
      </c>
      <c r="C2011" s="376" t="s">
        <v>1272</v>
      </c>
      <c r="D2011" s="375" t="s">
        <v>138</v>
      </c>
      <c r="E2011" s="376" t="s">
        <v>277</v>
      </c>
      <c r="F2011" s="548">
        <v>1</v>
      </c>
      <c r="G2011" s="547">
        <f t="shared" si="62"/>
        <v>1</v>
      </c>
      <c r="H2011" s="547">
        <v>0</v>
      </c>
      <c r="I2011" s="547">
        <f t="shared" si="63"/>
        <v>1</v>
      </c>
      <c r="J2011" s="547"/>
      <c r="K2011" s="547"/>
      <c r="L2011" s="547"/>
      <c r="M2011" s="547"/>
      <c r="N2011" s="547"/>
      <c r="O2011" s="547"/>
      <c r="P2011" s="547"/>
      <c r="Q2011" s="547"/>
      <c r="R2011" s="547"/>
      <c r="S2011" s="547"/>
      <c r="T2011" s="547"/>
      <c r="U2011" s="547"/>
    </row>
    <row r="2012" spans="2:21" x14ac:dyDescent="0.2">
      <c r="B2012" s="374" t="s">
        <v>266</v>
      </c>
      <c r="C2012" s="376" t="s">
        <v>1273</v>
      </c>
      <c r="D2012" s="375" t="s">
        <v>138</v>
      </c>
      <c r="E2012" s="376" t="s">
        <v>322</v>
      </c>
      <c r="F2012" s="548">
        <v>1</v>
      </c>
      <c r="G2012" s="547">
        <f t="shared" si="62"/>
        <v>1</v>
      </c>
      <c r="H2012" s="547">
        <v>0</v>
      </c>
      <c r="I2012" s="547">
        <f t="shared" si="63"/>
        <v>1</v>
      </c>
      <c r="J2012" s="547"/>
      <c r="K2012" s="547"/>
      <c r="L2012" s="547"/>
      <c r="M2012" s="547"/>
      <c r="N2012" s="547"/>
      <c r="O2012" s="547"/>
      <c r="P2012" s="547"/>
      <c r="Q2012" s="547"/>
      <c r="R2012" s="547"/>
      <c r="S2012" s="547"/>
      <c r="T2012" s="547"/>
      <c r="U2012" s="547"/>
    </row>
    <row r="2013" spans="2:21" x14ac:dyDescent="0.2">
      <c r="B2013" s="374" t="s">
        <v>266</v>
      </c>
      <c r="C2013" s="376" t="s">
        <v>1274</v>
      </c>
      <c r="D2013" s="375" t="s">
        <v>138</v>
      </c>
      <c r="E2013" s="376" t="s">
        <v>285</v>
      </c>
      <c r="F2013" s="548">
        <v>2000</v>
      </c>
      <c r="G2013" s="547">
        <f t="shared" si="62"/>
        <v>0</v>
      </c>
      <c r="H2013" s="547">
        <v>0</v>
      </c>
      <c r="I2013" s="547">
        <f t="shared" si="63"/>
        <v>2000</v>
      </c>
      <c r="J2013" s="547"/>
      <c r="K2013" s="547"/>
      <c r="L2013" s="547"/>
      <c r="M2013" s="547"/>
      <c r="N2013" s="547"/>
      <c r="O2013" s="547"/>
      <c r="P2013" s="547"/>
      <c r="Q2013" s="547"/>
      <c r="R2013" s="547"/>
      <c r="S2013" s="547"/>
      <c r="T2013" s="547"/>
      <c r="U2013" s="547"/>
    </row>
    <row r="2014" spans="2:21" x14ac:dyDescent="0.2">
      <c r="B2014" s="374" t="s">
        <v>266</v>
      </c>
      <c r="C2014" s="376" t="s">
        <v>1275</v>
      </c>
      <c r="D2014" s="375" t="s">
        <v>138</v>
      </c>
      <c r="E2014" s="376" t="s">
        <v>285</v>
      </c>
      <c r="F2014" s="548">
        <v>4000</v>
      </c>
      <c r="G2014" s="547">
        <f t="shared" si="62"/>
        <v>0</v>
      </c>
      <c r="H2014" s="547">
        <v>0</v>
      </c>
      <c r="I2014" s="547">
        <f t="shared" si="63"/>
        <v>4000</v>
      </c>
      <c r="J2014" s="547"/>
      <c r="K2014" s="547"/>
      <c r="L2014" s="547"/>
      <c r="M2014" s="547"/>
      <c r="N2014" s="547"/>
      <c r="O2014" s="547"/>
      <c r="P2014" s="547"/>
      <c r="Q2014" s="547"/>
      <c r="R2014" s="547"/>
      <c r="S2014" s="547"/>
      <c r="T2014" s="547"/>
      <c r="U2014" s="547"/>
    </row>
    <row r="2015" spans="2:21" x14ac:dyDescent="0.2">
      <c r="B2015" s="374" t="s">
        <v>266</v>
      </c>
      <c r="C2015" s="376" t="s">
        <v>1275</v>
      </c>
      <c r="D2015" s="375" t="s">
        <v>138</v>
      </c>
      <c r="E2015" s="376" t="s">
        <v>285</v>
      </c>
      <c r="F2015" s="548">
        <v>1</v>
      </c>
      <c r="G2015" s="547">
        <f t="shared" si="62"/>
        <v>1</v>
      </c>
      <c r="H2015" s="547">
        <v>0</v>
      </c>
      <c r="I2015" s="547">
        <f t="shared" si="63"/>
        <v>1</v>
      </c>
      <c r="J2015" s="547"/>
      <c r="K2015" s="547"/>
      <c r="L2015" s="547"/>
      <c r="M2015" s="547"/>
      <c r="N2015" s="547"/>
      <c r="O2015" s="547"/>
      <c r="P2015" s="547"/>
      <c r="Q2015" s="547"/>
      <c r="R2015" s="547"/>
      <c r="S2015" s="547"/>
      <c r="T2015" s="547"/>
      <c r="U2015" s="547"/>
    </row>
    <row r="2016" spans="2:21" x14ac:dyDescent="0.2">
      <c r="B2016" s="374" t="s">
        <v>266</v>
      </c>
      <c r="C2016" s="376" t="s">
        <v>1275</v>
      </c>
      <c r="D2016" s="375" t="s">
        <v>138</v>
      </c>
      <c r="E2016" s="376" t="s">
        <v>285</v>
      </c>
      <c r="F2016" s="548">
        <v>12000</v>
      </c>
      <c r="G2016" s="547">
        <f t="shared" si="62"/>
        <v>0</v>
      </c>
      <c r="H2016" s="547">
        <v>0</v>
      </c>
      <c r="I2016" s="547">
        <f t="shared" si="63"/>
        <v>12000</v>
      </c>
      <c r="J2016" s="547"/>
      <c r="K2016" s="547"/>
      <c r="L2016" s="547"/>
      <c r="M2016" s="547"/>
      <c r="N2016" s="547"/>
      <c r="O2016" s="547"/>
      <c r="P2016" s="547"/>
      <c r="Q2016" s="547"/>
      <c r="R2016" s="547"/>
      <c r="S2016" s="547"/>
      <c r="T2016" s="547"/>
      <c r="U2016" s="547"/>
    </row>
    <row r="2017" spans="2:21" x14ac:dyDescent="0.2">
      <c r="B2017" s="374" t="s">
        <v>266</v>
      </c>
      <c r="C2017" s="376" t="s">
        <v>1276</v>
      </c>
      <c r="D2017" s="375" t="s">
        <v>138</v>
      </c>
      <c r="E2017" s="376" t="s">
        <v>981</v>
      </c>
      <c r="F2017" s="548">
        <v>19717</v>
      </c>
      <c r="G2017" s="547">
        <f t="shared" si="62"/>
        <v>0</v>
      </c>
      <c r="H2017" s="547">
        <v>0</v>
      </c>
      <c r="I2017" s="547">
        <f t="shared" si="63"/>
        <v>19717</v>
      </c>
      <c r="J2017" s="547"/>
      <c r="K2017" s="547"/>
      <c r="L2017" s="547"/>
      <c r="M2017" s="547"/>
      <c r="N2017" s="547"/>
      <c r="O2017" s="547"/>
      <c r="P2017" s="547"/>
      <c r="Q2017" s="547"/>
      <c r="R2017" s="547"/>
      <c r="S2017" s="547"/>
      <c r="T2017" s="547"/>
      <c r="U2017" s="547"/>
    </row>
    <row r="2018" spans="2:21" x14ac:dyDescent="0.2">
      <c r="B2018" s="374" t="s">
        <v>266</v>
      </c>
      <c r="C2018" s="376" t="s">
        <v>1276</v>
      </c>
      <c r="D2018" s="375" t="s">
        <v>138</v>
      </c>
      <c r="E2018" s="376" t="s">
        <v>981</v>
      </c>
      <c r="F2018" s="548">
        <v>19717</v>
      </c>
      <c r="G2018" s="547">
        <f t="shared" si="62"/>
        <v>0</v>
      </c>
      <c r="H2018" s="547">
        <v>0</v>
      </c>
      <c r="I2018" s="547">
        <f t="shared" si="63"/>
        <v>19717</v>
      </c>
      <c r="J2018" s="547"/>
      <c r="K2018" s="547"/>
      <c r="L2018" s="547"/>
      <c r="M2018" s="547"/>
      <c r="N2018" s="547"/>
      <c r="O2018" s="547"/>
      <c r="P2018" s="547"/>
      <c r="Q2018" s="547"/>
      <c r="R2018" s="547"/>
      <c r="S2018" s="547"/>
      <c r="T2018" s="547"/>
      <c r="U2018" s="547"/>
    </row>
    <row r="2019" spans="2:21" x14ac:dyDescent="0.2">
      <c r="B2019" s="374" t="s">
        <v>266</v>
      </c>
      <c r="C2019" s="376" t="s">
        <v>1277</v>
      </c>
      <c r="D2019" s="375" t="s">
        <v>138</v>
      </c>
      <c r="E2019" s="376" t="s">
        <v>270</v>
      </c>
      <c r="F2019" s="548">
        <v>1</v>
      </c>
      <c r="G2019" s="547">
        <f t="shared" si="62"/>
        <v>1</v>
      </c>
      <c r="H2019" s="547">
        <v>0</v>
      </c>
      <c r="I2019" s="547">
        <f t="shared" si="63"/>
        <v>1</v>
      </c>
      <c r="J2019" s="547"/>
      <c r="K2019" s="547"/>
      <c r="L2019" s="547"/>
      <c r="M2019" s="547"/>
      <c r="N2019" s="547"/>
      <c r="O2019" s="547"/>
      <c r="P2019" s="547"/>
      <c r="Q2019" s="547"/>
      <c r="R2019" s="547"/>
      <c r="S2019" s="547"/>
      <c r="T2019" s="547"/>
      <c r="U2019" s="547"/>
    </row>
    <row r="2020" spans="2:21" x14ac:dyDescent="0.2">
      <c r="B2020" s="374" t="s">
        <v>266</v>
      </c>
      <c r="C2020" s="376" t="s">
        <v>1278</v>
      </c>
      <c r="D2020" s="375" t="s">
        <v>138</v>
      </c>
      <c r="E2020" s="376" t="s">
        <v>280</v>
      </c>
      <c r="F2020" s="548">
        <v>3000</v>
      </c>
      <c r="G2020" s="547">
        <f t="shared" si="62"/>
        <v>0</v>
      </c>
      <c r="H2020" s="547">
        <v>2097.9020979020979</v>
      </c>
      <c r="I2020" s="547">
        <f t="shared" si="63"/>
        <v>902.09790209790208</v>
      </c>
      <c r="J2020" s="547"/>
      <c r="K2020" s="547"/>
      <c r="L2020" s="547"/>
      <c r="M2020" s="547"/>
      <c r="N2020" s="547"/>
      <c r="O2020" s="547"/>
      <c r="P2020" s="547"/>
      <c r="Q2020" s="547"/>
      <c r="R2020" s="547"/>
      <c r="S2020" s="547"/>
      <c r="T2020" s="547"/>
      <c r="U2020" s="547"/>
    </row>
    <row r="2021" spans="2:21" x14ac:dyDescent="0.2">
      <c r="B2021" s="374" t="s">
        <v>266</v>
      </c>
      <c r="C2021" s="376" t="s">
        <v>1278</v>
      </c>
      <c r="D2021" s="375" t="s">
        <v>138</v>
      </c>
      <c r="E2021" s="376" t="s">
        <v>280</v>
      </c>
      <c r="F2021" s="548">
        <v>65000</v>
      </c>
      <c r="G2021" s="547">
        <f t="shared" si="62"/>
        <v>0</v>
      </c>
      <c r="H2021" s="547">
        <v>45454.545454545456</v>
      </c>
      <c r="I2021" s="547">
        <f t="shared" si="63"/>
        <v>19545.454545454544</v>
      </c>
      <c r="J2021" s="547"/>
      <c r="K2021" s="547"/>
      <c r="L2021" s="547"/>
      <c r="M2021" s="547"/>
      <c r="N2021" s="547"/>
      <c r="O2021" s="547"/>
      <c r="P2021" s="547"/>
      <c r="Q2021" s="547"/>
      <c r="R2021" s="547"/>
      <c r="S2021" s="547"/>
      <c r="T2021" s="547"/>
      <c r="U2021" s="547"/>
    </row>
    <row r="2022" spans="2:21" x14ac:dyDescent="0.2">
      <c r="B2022" s="374" t="s">
        <v>266</v>
      </c>
      <c r="C2022" s="376" t="s">
        <v>1278</v>
      </c>
      <c r="D2022" s="375" t="s">
        <v>138</v>
      </c>
      <c r="E2022" s="376" t="s">
        <v>280</v>
      </c>
      <c r="F2022" s="548">
        <v>40000</v>
      </c>
      <c r="G2022" s="547">
        <f t="shared" si="62"/>
        <v>0</v>
      </c>
      <c r="H2022" s="547">
        <v>27972.027972027972</v>
      </c>
      <c r="I2022" s="547">
        <f t="shared" si="63"/>
        <v>12027.972027972028</v>
      </c>
      <c r="J2022" s="547"/>
      <c r="K2022" s="547"/>
      <c r="L2022" s="547"/>
      <c r="M2022" s="547"/>
      <c r="N2022" s="547"/>
      <c r="O2022" s="547"/>
      <c r="P2022" s="547"/>
      <c r="Q2022" s="547"/>
      <c r="R2022" s="547"/>
      <c r="S2022" s="547"/>
      <c r="T2022" s="547"/>
      <c r="U2022" s="547"/>
    </row>
    <row r="2023" spans="2:21" x14ac:dyDescent="0.2">
      <c r="B2023" s="374" t="s">
        <v>266</v>
      </c>
      <c r="C2023" s="376" t="s">
        <v>1278</v>
      </c>
      <c r="D2023" s="375" t="s">
        <v>138</v>
      </c>
      <c r="E2023" s="376" t="s">
        <v>280</v>
      </c>
      <c r="F2023" s="548">
        <v>5000</v>
      </c>
      <c r="G2023" s="547">
        <f t="shared" si="62"/>
        <v>0</v>
      </c>
      <c r="H2023" s="547">
        <v>3496.5034965034965</v>
      </c>
      <c r="I2023" s="547">
        <f t="shared" si="63"/>
        <v>1503.4965034965035</v>
      </c>
      <c r="J2023" s="547"/>
      <c r="K2023" s="547"/>
      <c r="L2023" s="547"/>
      <c r="M2023" s="547"/>
      <c r="N2023" s="547"/>
      <c r="O2023" s="547"/>
      <c r="P2023" s="547"/>
      <c r="Q2023" s="547"/>
      <c r="R2023" s="547"/>
      <c r="S2023" s="547"/>
      <c r="T2023" s="547"/>
      <c r="U2023" s="547"/>
    </row>
    <row r="2024" spans="2:21" x14ac:dyDescent="0.2">
      <c r="B2024" s="374" t="s">
        <v>266</v>
      </c>
      <c r="C2024" s="376" t="s">
        <v>1278</v>
      </c>
      <c r="D2024" s="375" t="s">
        <v>138</v>
      </c>
      <c r="E2024" s="376" t="s">
        <v>280</v>
      </c>
      <c r="F2024" s="548">
        <v>30000</v>
      </c>
      <c r="G2024" s="547">
        <f t="shared" si="62"/>
        <v>0</v>
      </c>
      <c r="H2024" s="547">
        <v>20979.020979020977</v>
      </c>
      <c r="I2024" s="547">
        <f t="shared" si="63"/>
        <v>9020.9790209790226</v>
      </c>
      <c r="J2024" s="547"/>
      <c r="K2024" s="547"/>
      <c r="L2024" s="547"/>
      <c r="M2024" s="547"/>
      <c r="N2024" s="547"/>
      <c r="O2024" s="547"/>
      <c r="P2024" s="547"/>
      <c r="Q2024" s="547"/>
      <c r="R2024" s="547"/>
      <c r="S2024" s="547"/>
      <c r="T2024" s="547"/>
      <c r="U2024" s="547"/>
    </row>
    <row r="2025" spans="2:21" x14ac:dyDescent="0.2">
      <c r="B2025" s="374" t="s">
        <v>266</v>
      </c>
      <c r="C2025" s="376" t="s">
        <v>1279</v>
      </c>
      <c r="D2025" s="375" t="s">
        <v>138</v>
      </c>
      <c r="E2025" s="376" t="s">
        <v>280</v>
      </c>
      <c r="F2025" s="548">
        <v>3000</v>
      </c>
      <c r="G2025" s="547">
        <f t="shared" si="62"/>
        <v>0</v>
      </c>
      <c r="H2025" s="547">
        <v>0</v>
      </c>
      <c r="I2025" s="547">
        <f t="shared" si="63"/>
        <v>3000</v>
      </c>
      <c r="J2025" s="547"/>
      <c r="K2025" s="547"/>
      <c r="L2025" s="547"/>
      <c r="M2025" s="547"/>
      <c r="N2025" s="547"/>
      <c r="O2025" s="547"/>
      <c r="P2025" s="547"/>
      <c r="Q2025" s="547"/>
      <c r="R2025" s="547"/>
      <c r="S2025" s="547"/>
      <c r="T2025" s="547"/>
      <c r="U2025" s="547"/>
    </row>
    <row r="2026" spans="2:21" x14ac:dyDescent="0.2">
      <c r="B2026" s="374" t="s">
        <v>266</v>
      </c>
      <c r="C2026" s="376" t="s">
        <v>1279</v>
      </c>
      <c r="D2026" s="375" t="s">
        <v>138</v>
      </c>
      <c r="E2026" s="376" t="s">
        <v>280</v>
      </c>
      <c r="F2026" s="548">
        <v>18000</v>
      </c>
      <c r="G2026" s="547">
        <f t="shared" si="62"/>
        <v>0</v>
      </c>
      <c r="H2026" s="547">
        <v>0</v>
      </c>
      <c r="I2026" s="547">
        <f t="shared" si="63"/>
        <v>18000</v>
      </c>
      <c r="J2026" s="547"/>
      <c r="K2026" s="547"/>
      <c r="L2026" s="547"/>
      <c r="M2026" s="547"/>
      <c r="N2026" s="547"/>
      <c r="O2026" s="547"/>
      <c r="P2026" s="547"/>
      <c r="Q2026" s="547"/>
      <c r="R2026" s="547"/>
      <c r="S2026" s="547"/>
      <c r="T2026" s="547"/>
      <c r="U2026" s="547"/>
    </row>
    <row r="2027" spans="2:21" x14ac:dyDescent="0.2">
      <c r="B2027" s="374" t="s">
        <v>266</v>
      </c>
      <c r="C2027" s="376" t="s">
        <v>1279</v>
      </c>
      <c r="D2027" s="375" t="s">
        <v>138</v>
      </c>
      <c r="E2027" s="376" t="s">
        <v>280</v>
      </c>
      <c r="F2027" s="548">
        <v>18000</v>
      </c>
      <c r="G2027" s="547">
        <f t="shared" si="62"/>
        <v>0</v>
      </c>
      <c r="H2027" s="547">
        <v>0</v>
      </c>
      <c r="I2027" s="547">
        <f t="shared" si="63"/>
        <v>18000</v>
      </c>
      <c r="J2027" s="547"/>
      <c r="K2027" s="547"/>
      <c r="L2027" s="547"/>
      <c r="M2027" s="547"/>
      <c r="N2027" s="547"/>
      <c r="O2027" s="547"/>
      <c r="P2027" s="547"/>
      <c r="Q2027" s="547"/>
      <c r="R2027" s="547"/>
      <c r="S2027" s="547"/>
      <c r="T2027" s="547"/>
      <c r="U2027" s="547"/>
    </row>
    <row r="2028" spans="2:21" x14ac:dyDescent="0.2">
      <c r="B2028" s="374" t="s">
        <v>266</v>
      </c>
      <c r="C2028" s="376" t="s">
        <v>1279</v>
      </c>
      <c r="D2028" s="375" t="s">
        <v>138</v>
      </c>
      <c r="E2028" s="376" t="s">
        <v>280</v>
      </c>
      <c r="F2028" s="548">
        <v>4000</v>
      </c>
      <c r="G2028" s="547">
        <f t="shared" ref="G2028:G2091" si="64">IF(F2028&lt;1000,F2028,F2028*$BC$44)</f>
        <v>0</v>
      </c>
      <c r="H2028" s="547">
        <v>0</v>
      </c>
      <c r="I2028" s="547">
        <f t="shared" si="63"/>
        <v>4000</v>
      </c>
      <c r="J2028" s="547"/>
      <c r="K2028" s="547"/>
      <c r="L2028" s="547"/>
      <c r="M2028" s="547"/>
      <c r="N2028" s="547"/>
      <c r="O2028" s="547"/>
      <c r="P2028" s="547"/>
      <c r="Q2028" s="547"/>
      <c r="R2028" s="547"/>
      <c r="S2028" s="547"/>
      <c r="T2028" s="547"/>
      <c r="U2028" s="547"/>
    </row>
    <row r="2029" spans="2:21" x14ac:dyDescent="0.2">
      <c r="B2029" s="374" t="s">
        <v>266</v>
      </c>
      <c r="C2029" s="376" t="s">
        <v>1279</v>
      </c>
      <c r="D2029" s="375" t="s">
        <v>138</v>
      </c>
      <c r="E2029" s="376" t="s">
        <v>280</v>
      </c>
      <c r="F2029" s="548">
        <v>1000</v>
      </c>
      <c r="G2029" s="547">
        <f t="shared" si="64"/>
        <v>0</v>
      </c>
      <c r="H2029" s="547">
        <v>0</v>
      </c>
      <c r="I2029" s="547">
        <f t="shared" si="63"/>
        <v>1000</v>
      </c>
      <c r="J2029" s="547"/>
      <c r="K2029" s="547"/>
      <c r="L2029" s="547"/>
      <c r="M2029" s="547"/>
      <c r="N2029" s="547"/>
      <c r="O2029" s="547"/>
      <c r="P2029" s="547"/>
      <c r="Q2029" s="547"/>
      <c r="R2029" s="547"/>
      <c r="S2029" s="547"/>
      <c r="T2029" s="547"/>
      <c r="U2029" s="547"/>
    </row>
    <row r="2030" spans="2:21" x14ac:dyDescent="0.2">
      <c r="B2030" s="374" t="s">
        <v>266</v>
      </c>
      <c r="C2030" s="376" t="s">
        <v>1280</v>
      </c>
      <c r="D2030" s="375" t="s">
        <v>138</v>
      </c>
      <c r="E2030" s="376" t="s">
        <v>280</v>
      </c>
      <c r="F2030" s="548">
        <v>4000</v>
      </c>
      <c r="G2030" s="547">
        <f t="shared" si="64"/>
        <v>0</v>
      </c>
      <c r="H2030" s="547">
        <v>0</v>
      </c>
      <c r="I2030" s="547">
        <f t="shared" si="63"/>
        <v>4000</v>
      </c>
      <c r="J2030" s="547"/>
      <c r="K2030" s="547"/>
      <c r="L2030" s="547"/>
      <c r="M2030" s="547"/>
      <c r="N2030" s="547"/>
      <c r="O2030" s="547"/>
      <c r="P2030" s="547"/>
      <c r="Q2030" s="547"/>
      <c r="R2030" s="547"/>
      <c r="S2030" s="547"/>
      <c r="T2030" s="547"/>
      <c r="U2030" s="547"/>
    </row>
    <row r="2031" spans="2:21" x14ac:dyDescent="0.2">
      <c r="B2031" s="374" t="s">
        <v>266</v>
      </c>
      <c r="C2031" s="376" t="s">
        <v>1280</v>
      </c>
      <c r="D2031" s="375" t="s">
        <v>138</v>
      </c>
      <c r="E2031" s="376" t="s">
        <v>280</v>
      </c>
      <c r="F2031" s="548">
        <v>6000</v>
      </c>
      <c r="G2031" s="547">
        <f t="shared" si="64"/>
        <v>0</v>
      </c>
      <c r="H2031" s="547">
        <v>0</v>
      </c>
      <c r="I2031" s="547">
        <f t="shared" si="63"/>
        <v>6000</v>
      </c>
      <c r="J2031" s="547"/>
      <c r="K2031" s="547"/>
      <c r="L2031" s="547"/>
      <c r="M2031" s="547"/>
      <c r="N2031" s="547"/>
      <c r="O2031" s="547"/>
      <c r="P2031" s="547"/>
      <c r="Q2031" s="547"/>
      <c r="R2031" s="547"/>
      <c r="S2031" s="547"/>
      <c r="T2031" s="547"/>
      <c r="U2031" s="547"/>
    </row>
    <row r="2032" spans="2:21" x14ac:dyDescent="0.2">
      <c r="B2032" s="374" t="s">
        <v>266</v>
      </c>
      <c r="C2032" s="376" t="s">
        <v>1280</v>
      </c>
      <c r="D2032" s="375" t="s">
        <v>138</v>
      </c>
      <c r="E2032" s="376" t="s">
        <v>280</v>
      </c>
      <c r="F2032" s="548">
        <v>3000</v>
      </c>
      <c r="G2032" s="547">
        <f t="shared" si="64"/>
        <v>0</v>
      </c>
      <c r="H2032" s="547">
        <v>0</v>
      </c>
      <c r="I2032" s="547">
        <f t="shared" si="63"/>
        <v>3000</v>
      </c>
      <c r="J2032" s="547"/>
      <c r="K2032" s="547"/>
      <c r="L2032" s="547"/>
      <c r="M2032" s="547"/>
      <c r="N2032" s="547"/>
      <c r="O2032" s="547"/>
      <c r="P2032" s="547"/>
      <c r="Q2032" s="547"/>
      <c r="R2032" s="547"/>
      <c r="S2032" s="547"/>
      <c r="T2032" s="547"/>
      <c r="U2032" s="547"/>
    </row>
    <row r="2033" spans="2:21" x14ac:dyDescent="0.2">
      <c r="B2033" s="374" t="s">
        <v>266</v>
      </c>
      <c r="C2033" s="376" t="s">
        <v>1280</v>
      </c>
      <c r="D2033" s="375" t="s">
        <v>138</v>
      </c>
      <c r="E2033" s="376" t="s">
        <v>280</v>
      </c>
      <c r="F2033" s="548">
        <v>2674</v>
      </c>
      <c r="G2033" s="547">
        <f t="shared" si="64"/>
        <v>0</v>
      </c>
      <c r="H2033" s="547">
        <v>0</v>
      </c>
      <c r="I2033" s="547">
        <f t="shared" si="63"/>
        <v>2674</v>
      </c>
      <c r="J2033" s="547"/>
      <c r="K2033" s="547"/>
      <c r="L2033" s="547"/>
      <c r="M2033" s="547"/>
      <c r="N2033" s="547"/>
      <c r="O2033" s="547"/>
      <c r="P2033" s="547"/>
      <c r="Q2033" s="547"/>
      <c r="R2033" s="547"/>
      <c r="S2033" s="547"/>
      <c r="T2033" s="547"/>
      <c r="U2033" s="547"/>
    </row>
    <row r="2034" spans="2:21" x14ac:dyDescent="0.2">
      <c r="B2034" s="374" t="s">
        <v>266</v>
      </c>
      <c r="C2034" s="376" t="s">
        <v>1281</v>
      </c>
      <c r="D2034" s="375" t="s">
        <v>138</v>
      </c>
      <c r="E2034" s="376" t="s">
        <v>268</v>
      </c>
      <c r="F2034" s="548">
        <v>1</v>
      </c>
      <c r="G2034" s="547">
        <f t="shared" si="64"/>
        <v>1</v>
      </c>
      <c r="H2034" s="547">
        <v>0</v>
      </c>
      <c r="I2034" s="547">
        <f t="shared" si="63"/>
        <v>1</v>
      </c>
      <c r="J2034" s="547"/>
      <c r="K2034" s="547"/>
      <c r="L2034" s="547"/>
      <c r="M2034" s="547"/>
      <c r="N2034" s="547"/>
      <c r="O2034" s="547"/>
      <c r="P2034" s="547"/>
      <c r="Q2034" s="547"/>
      <c r="R2034" s="547"/>
      <c r="S2034" s="547"/>
      <c r="T2034" s="547"/>
      <c r="U2034" s="547"/>
    </row>
    <row r="2035" spans="2:21" x14ac:dyDescent="0.2">
      <c r="B2035" s="374" t="s">
        <v>266</v>
      </c>
      <c r="C2035" s="376" t="s">
        <v>1281</v>
      </c>
      <c r="D2035" s="375" t="s">
        <v>138</v>
      </c>
      <c r="E2035" s="376" t="s">
        <v>268</v>
      </c>
      <c r="F2035" s="548">
        <v>1</v>
      </c>
      <c r="G2035" s="547">
        <f t="shared" si="64"/>
        <v>1</v>
      </c>
      <c r="H2035" s="547">
        <v>0</v>
      </c>
      <c r="I2035" s="547">
        <f t="shared" si="63"/>
        <v>1</v>
      </c>
      <c r="J2035" s="547"/>
      <c r="K2035" s="547"/>
      <c r="L2035" s="547"/>
      <c r="M2035" s="547"/>
      <c r="N2035" s="547"/>
      <c r="O2035" s="547"/>
      <c r="P2035" s="547"/>
      <c r="Q2035" s="547"/>
      <c r="R2035" s="547"/>
      <c r="S2035" s="547"/>
      <c r="T2035" s="547"/>
      <c r="U2035" s="547"/>
    </row>
    <row r="2036" spans="2:21" x14ac:dyDescent="0.2">
      <c r="B2036" s="374" t="s">
        <v>266</v>
      </c>
      <c r="C2036" s="376" t="s">
        <v>1282</v>
      </c>
      <c r="D2036" s="375" t="s">
        <v>138</v>
      </c>
      <c r="E2036" s="376" t="s">
        <v>252</v>
      </c>
      <c r="F2036" s="548">
        <v>2993731</v>
      </c>
      <c r="G2036" s="547">
        <f t="shared" si="64"/>
        <v>0</v>
      </c>
      <c r="H2036" s="547">
        <v>0</v>
      </c>
      <c r="I2036" s="547">
        <f t="shared" si="63"/>
        <v>2993731</v>
      </c>
      <c r="J2036" s="547"/>
      <c r="K2036" s="547"/>
      <c r="L2036" s="547"/>
      <c r="M2036" s="547"/>
      <c r="N2036" s="547"/>
      <c r="O2036" s="547"/>
      <c r="P2036" s="547"/>
      <c r="Q2036" s="547"/>
      <c r="R2036" s="547"/>
      <c r="S2036" s="547"/>
      <c r="T2036" s="547"/>
      <c r="U2036" s="547"/>
    </row>
    <row r="2037" spans="2:21" x14ac:dyDescent="0.2">
      <c r="B2037" s="374" t="s">
        <v>266</v>
      </c>
      <c r="C2037" s="376" t="s">
        <v>1283</v>
      </c>
      <c r="D2037" s="375" t="s">
        <v>138</v>
      </c>
      <c r="E2037" s="376" t="s">
        <v>252</v>
      </c>
      <c r="F2037" s="548">
        <v>460118</v>
      </c>
      <c r="G2037" s="547">
        <f t="shared" si="64"/>
        <v>0</v>
      </c>
      <c r="H2037" s="547">
        <v>0</v>
      </c>
      <c r="I2037" s="547">
        <f t="shared" si="63"/>
        <v>460118</v>
      </c>
      <c r="J2037" s="547"/>
      <c r="K2037" s="547"/>
      <c r="L2037" s="547"/>
      <c r="M2037" s="547"/>
      <c r="N2037" s="547"/>
      <c r="O2037" s="547"/>
      <c r="P2037" s="547"/>
      <c r="Q2037" s="547"/>
      <c r="R2037" s="547"/>
      <c r="S2037" s="547"/>
      <c r="T2037" s="547"/>
      <c r="U2037" s="547"/>
    </row>
    <row r="2038" spans="2:21" x14ac:dyDescent="0.2">
      <c r="B2038" s="374" t="s">
        <v>266</v>
      </c>
      <c r="C2038" s="376" t="s">
        <v>1284</v>
      </c>
      <c r="D2038" s="375" t="s">
        <v>138</v>
      </c>
      <c r="E2038" s="376" t="s">
        <v>252</v>
      </c>
      <c r="F2038" s="548">
        <v>269251</v>
      </c>
      <c r="G2038" s="547">
        <f t="shared" si="64"/>
        <v>0</v>
      </c>
      <c r="H2038" s="547">
        <v>0</v>
      </c>
      <c r="I2038" s="547">
        <f t="shared" si="63"/>
        <v>269251</v>
      </c>
      <c r="J2038" s="547"/>
      <c r="K2038" s="547"/>
      <c r="L2038" s="547"/>
      <c r="M2038" s="547"/>
      <c r="N2038" s="547"/>
      <c r="O2038" s="547"/>
      <c r="P2038" s="547"/>
      <c r="Q2038" s="547"/>
      <c r="R2038" s="547"/>
      <c r="S2038" s="547"/>
      <c r="T2038" s="547"/>
      <c r="U2038" s="547"/>
    </row>
    <row r="2039" spans="2:21" x14ac:dyDescent="0.2">
      <c r="B2039" s="374" t="s">
        <v>266</v>
      </c>
      <c r="C2039" s="376" t="s">
        <v>1285</v>
      </c>
      <c r="D2039" s="375" t="s">
        <v>138</v>
      </c>
      <c r="E2039" s="376" t="s">
        <v>252</v>
      </c>
      <c r="F2039" s="548">
        <v>5</v>
      </c>
      <c r="G2039" s="547">
        <f t="shared" si="64"/>
        <v>5</v>
      </c>
      <c r="H2039" s="547">
        <v>0</v>
      </c>
      <c r="I2039" s="547">
        <f t="shared" si="63"/>
        <v>5</v>
      </c>
      <c r="J2039" s="547"/>
      <c r="K2039" s="547"/>
      <c r="L2039" s="547"/>
      <c r="M2039" s="547"/>
      <c r="N2039" s="547"/>
      <c r="O2039" s="547"/>
      <c r="P2039" s="547"/>
      <c r="Q2039" s="547"/>
      <c r="R2039" s="547"/>
      <c r="S2039" s="547"/>
      <c r="T2039" s="547"/>
      <c r="U2039" s="547"/>
    </row>
    <row r="2040" spans="2:21" x14ac:dyDescent="0.2">
      <c r="B2040" s="374" t="s">
        <v>266</v>
      </c>
      <c r="C2040" s="376" t="s">
        <v>1286</v>
      </c>
      <c r="D2040" s="375" t="s">
        <v>138</v>
      </c>
      <c r="E2040" s="376" t="s">
        <v>252</v>
      </c>
      <c r="F2040" s="548">
        <v>14971</v>
      </c>
      <c r="G2040" s="547">
        <f t="shared" si="64"/>
        <v>0</v>
      </c>
      <c r="H2040" s="547">
        <v>0</v>
      </c>
      <c r="I2040" s="547">
        <f t="shared" si="63"/>
        <v>14971</v>
      </c>
      <c r="J2040" s="547"/>
      <c r="K2040" s="547"/>
      <c r="L2040" s="547"/>
      <c r="M2040" s="547"/>
      <c r="N2040" s="547"/>
      <c r="O2040" s="547"/>
      <c r="P2040" s="547"/>
      <c r="Q2040" s="547"/>
      <c r="R2040" s="547"/>
      <c r="S2040" s="547"/>
      <c r="T2040" s="547"/>
      <c r="U2040" s="547"/>
    </row>
    <row r="2041" spans="2:21" x14ac:dyDescent="0.2">
      <c r="B2041" s="374" t="s">
        <v>266</v>
      </c>
      <c r="C2041" s="376" t="s">
        <v>1287</v>
      </c>
      <c r="D2041" s="375" t="s">
        <v>138</v>
      </c>
      <c r="E2041" s="376" t="s">
        <v>277</v>
      </c>
      <c r="F2041" s="548">
        <v>1</v>
      </c>
      <c r="G2041" s="547">
        <f t="shared" si="64"/>
        <v>1</v>
      </c>
      <c r="H2041" s="547">
        <v>0</v>
      </c>
      <c r="I2041" s="547">
        <f t="shared" si="63"/>
        <v>1</v>
      </c>
      <c r="J2041" s="547"/>
      <c r="K2041" s="547"/>
      <c r="L2041" s="547"/>
      <c r="M2041" s="547"/>
      <c r="N2041" s="547"/>
      <c r="O2041" s="547"/>
      <c r="P2041" s="547"/>
      <c r="Q2041" s="547"/>
      <c r="R2041" s="547"/>
      <c r="S2041" s="547"/>
      <c r="T2041" s="547"/>
      <c r="U2041" s="547"/>
    </row>
    <row r="2042" spans="2:21" x14ac:dyDescent="0.2">
      <c r="B2042" s="374" t="s">
        <v>266</v>
      </c>
      <c r="C2042" s="376" t="s">
        <v>1288</v>
      </c>
      <c r="D2042" s="375" t="s">
        <v>138</v>
      </c>
      <c r="E2042" s="376" t="s">
        <v>277</v>
      </c>
      <c r="F2042" s="548">
        <v>1</v>
      </c>
      <c r="G2042" s="547">
        <f t="shared" si="64"/>
        <v>1</v>
      </c>
      <c r="H2042" s="547">
        <v>0</v>
      </c>
      <c r="I2042" s="547">
        <f t="shared" si="63"/>
        <v>1</v>
      </c>
      <c r="J2042" s="547"/>
      <c r="K2042" s="547"/>
      <c r="L2042" s="547"/>
      <c r="M2042" s="547"/>
      <c r="N2042" s="547"/>
      <c r="O2042" s="547"/>
      <c r="P2042" s="547"/>
      <c r="Q2042" s="547"/>
      <c r="R2042" s="547"/>
      <c r="S2042" s="547"/>
      <c r="T2042" s="547"/>
      <c r="U2042" s="547"/>
    </row>
    <row r="2043" spans="2:21" x14ac:dyDescent="0.2">
      <c r="B2043" s="374" t="s">
        <v>266</v>
      </c>
      <c r="C2043" s="376" t="s">
        <v>1289</v>
      </c>
      <c r="D2043" s="375" t="s">
        <v>138</v>
      </c>
      <c r="E2043" s="376" t="s">
        <v>322</v>
      </c>
      <c r="F2043" s="548">
        <v>1</v>
      </c>
      <c r="G2043" s="547">
        <f t="shared" si="64"/>
        <v>1</v>
      </c>
      <c r="H2043" s="547">
        <v>0</v>
      </c>
      <c r="I2043" s="547">
        <f t="shared" si="63"/>
        <v>1</v>
      </c>
      <c r="J2043" s="547"/>
      <c r="K2043" s="547"/>
      <c r="L2043" s="547"/>
      <c r="M2043" s="547"/>
      <c r="N2043" s="547"/>
      <c r="O2043" s="547"/>
      <c r="P2043" s="547"/>
      <c r="Q2043" s="547"/>
      <c r="R2043" s="547"/>
      <c r="S2043" s="547"/>
      <c r="T2043" s="547"/>
      <c r="U2043" s="547"/>
    </row>
    <row r="2044" spans="2:21" x14ac:dyDescent="0.2">
      <c r="B2044" s="374" t="s">
        <v>266</v>
      </c>
      <c r="C2044" s="376" t="s">
        <v>1290</v>
      </c>
      <c r="D2044" s="375" t="s">
        <v>138</v>
      </c>
      <c r="E2044" s="376" t="s">
        <v>285</v>
      </c>
      <c r="F2044" s="548">
        <v>2880</v>
      </c>
      <c r="G2044" s="547">
        <f t="shared" si="64"/>
        <v>0</v>
      </c>
      <c r="H2044" s="547">
        <v>0</v>
      </c>
      <c r="I2044" s="547">
        <f t="shared" si="63"/>
        <v>2880</v>
      </c>
      <c r="J2044" s="547"/>
      <c r="K2044" s="547"/>
      <c r="L2044" s="547"/>
      <c r="M2044" s="547"/>
      <c r="N2044" s="547"/>
      <c r="O2044" s="547"/>
      <c r="P2044" s="547"/>
      <c r="Q2044" s="547"/>
      <c r="R2044" s="547"/>
      <c r="S2044" s="547"/>
      <c r="T2044" s="547"/>
      <c r="U2044" s="547"/>
    </row>
    <row r="2045" spans="2:21" x14ac:dyDescent="0.2">
      <c r="B2045" s="374" t="s">
        <v>266</v>
      </c>
      <c r="C2045" s="376" t="s">
        <v>1291</v>
      </c>
      <c r="D2045" s="375" t="s">
        <v>297</v>
      </c>
      <c r="E2045" s="376" t="s">
        <v>285</v>
      </c>
      <c r="F2045" s="548">
        <v>50000</v>
      </c>
      <c r="G2045" s="547">
        <f t="shared" si="64"/>
        <v>0</v>
      </c>
      <c r="H2045" s="547">
        <v>0</v>
      </c>
      <c r="I2045" s="547">
        <f t="shared" si="63"/>
        <v>50000</v>
      </c>
      <c r="J2045" s="547"/>
      <c r="K2045" s="547"/>
      <c r="L2045" s="547"/>
      <c r="M2045" s="547"/>
      <c r="N2045" s="547"/>
      <c r="O2045" s="547"/>
      <c r="P2045" s="547"/>
      <c r="Q2045" s="547"/>
      <c r="R2045" s="547"/>
      <c r="S2045" s="547"/>
      <c r="T2045" s="547"/>
      <c r="U2045" s="547"/>
    </row>
    <row r="2046" spans="2:21" x14ac:dyDescent="0.2">
      <c r="B2046" s="374" t="s">
        <v>266</v>
      </c>
      <c r="C2046" s="376" t="s">
        <v>1292</v>
      </c>
      <c r="D2046" s="375" t="s">
        <v>138</v>
      </c>
      <c r="E2046" s="376" t="s">
        <v>285</v>
      </c>
      <c r="F2046" s="548">
        <v>3000</v>
      </c>
      <c r="G2046" s="547">
        <f t="shared" si="64"/>
        <v>0</v>
      </c>
      <c r="H2046" s="547">
        <v>0</v>
      </c>
      <c r="I2046" s="547">
        <f t="shared" si="63"/>
        <v>3000</v>
      </c>
      <c r="J2046" s="547"/>
      <c r="K2046" s="547"/>
      <c r="L2046" s="547"/>
      <c r="M2046" s="547"/>
      <c r="N2046" s="547"/>
      <c r="O2046" s="547"/>
      <c r="P2046" s="547"/>
      <c r="Q2046" s="547"/>
      <c r="R2046" s="547"/>
      <c r="S2046" s="547"/>
      <c r="T2046" s="547"/>
      <c r="U2046" s="547"/>
    </row>
    <row r="2047" spans="2:21" x14ac:dyDescent="0.2">
      <c r="B2047" s="374" t="s">
        <v>266</v>
      </c>
      <c r="C2047" s="376" t="s">
        <v>1292</v>
      </c>
      <c r="D2047" s="375" t="s">
        <v>138</v>
      </c>
      <c r="E2047" s="376" t="s">
        <v>285</v>
      </c>
      <c r="F2047" s="548">
        <v>10000</v>
      </c>
      <c r="G2047" s="547">
        <f t="shared" si="64"/>
        <v>0</v>
      </c>
      <c r="H2047" s="547">
        <v>0</v>
      </c>
      <c r="I2047" s="547">
        <f t="shared" si="63"/>
        <v>10000</v>
      </c>
      <c r="J2047" s="547"/>
      <c r="K2047" s="547"/>
      <c r="L2047" s="547"/>
      <c r="M2047" s="547"/>
      <c r="N2047" s="547"/>
      <c r="O2047" s="547"/>
      <c r="P2047" s="547"/>
      <c r="Q2047" s="547"/>
      <c r="R2047" s="547"/>
      <c r="S2047" s="547"/>
      <c r="T2047" s="547"/>
      <c r="U2047" s="547"/>
    </row>
    <row r="2048" spans="2:21" x14ac:dyDescent="0.2">
      <c r="B2048" s="374" t="s">
        <v>266</v>
      </c>
      <c r="C2048" s="376" t="s">
        <v>1292</v>
      </c>
      <c r="D2048" s="375" t="s">
        <v>138</v>
      </c>
      <c r="E2048" s="376" t="s">
        <v>285</v>
      </c>
      <c r="F2048" s="548">
        <v>1</v>
      </c>
      <c r="G2048" s="547">
        <f t="shared" si="64"/>
        <v>1</v>
      </c>
      <c r="H2048" s="547">
        <v>0</v>
      </c>
      <c r="I2048" s="547">
        <f t="shared" si="63"/>
        <v>1</v>
      </c>
      <c r="J2048" s="547"/>
      <c r="K2048" s="547"/>
      <c r="L2048" s="547"/>
      <c r="M2048" s="547"/>
      <c r="N2048" s="547"/>
      <c r="O2048" s="547"/>
      <c r="P2048" s="547"/>
      <c r="Q2048" s="547"/>
      <c r="R2048" s="547"/>
      <c r="S2048" s="547"/>
      <c r="T2048" s="547"/>
      <c r="U2048" s="547"/>
    </row>
    <row r="2049" spans="2:21" x14ac:dyDescent="0.2">
      <c r="B2049" s="374" t="s">
        <v>266</v>
      </c>
      <c r="C2049" s="376" t="s">
        <v>1293</v>
      </c>
      <c r="D2049" s="375" t="s">
        <v>138</v>
      </c>
      <c r="E2049" s="376" t="s">
        <v>300</v>
      </c>
      <c r="F2049" s="548">
        <v>46835</v>
      </c>
      <c r="G2049" s="547">
        <f t="shared" si="64"/>
        <v>0</v>
      </c>
      <c r="H2049" s="547">
        <v>0</v>
      </c>
      <c r="I2049" s="547">
        <f t="shared" si="63"/>
        <v>46835</v>
      </c>
      <c r="J2049" s="547"/>
      <c r="K2049" s="547"/>
      <c r="L2049" s="547"/>
      <c r="M2049" s="547"/>
      <c r="N2049" s="547"/>
      <c r="O2049" s="547"/>
      <c r="P2049" s="547"/>
      <c r="Q2049" s="547"/>
      <c r="R2049" s="547"/>
      <c r="S2049" s="547"/>
      <c r="T2049" s="547"/>
      <c r="U2049" s="547"/>
    </row>
    <row r="2050" spans="2:21" x14ac:dyDescent="0.2">
      <c r="B2050" s="374" t="s">
        <v>266</v>
      </c>
      <c r="C2050" s="376" t="s">
        <v>1293</v>
      </c>
      <c r="D2050" s="375" t="s">
        <v>138</v>
      </c>
      <c r="E2050" s="376" t="s">
        <v>300</v>
      </c>
      <c r="F2050" s="548">
        <v>46835</v>
      </c>
      <c r="G2050" s="547">
        <f t="shared" si="64"/>
        <v>0</v>
      </c>
      <c r="H2050" s="547">
        <v>0</v>
      </c>
      <c r="I2050" s="547">
        <f t="shared" si="63"/>
        <v>46835</v>
      </c>
      <c r="J2050" s="547"/>
      <c r="K2050" s="547"/>
      <c r="L2050" s="547"/>
      <c r="M2050" s="547"/>
      <c r="N2050" s="547"/>
      <c r="O2050" s="547"/>
      <c r="P2050" s="547"/>
      <c r="Q2050" s="547"/>
      <c r="R2050" s="547"/>
      <c r="S2050" s="547"/>
      <c r="T2050" s="547"/>
      <c r="U2050" s="547"/>
    </row>
    <row r="2051" spans="2:21" x14ac:dyDescent="0.2">
      <c r="B2051" s="374" t="s">
        <v>266</v>
      </c>
      <c r="C2051" s="376" t="s">
        <v>1293</v>
      </c>
      <c r="D2051" s="375" t="s">
        <v>138</v>
      </c>
      <c r="E2051" s="376" t="s">
        <v>300</v>
      </c>
      <c r="F2051" s="548">
        <v>46835</v>
      </c>
      <c r="G2051" s="547">
        <f t="shared" si="64"/>
        <v>0</v>
      </c>
      <c r="H2051" s="547">
        <v>0</v>
      </c>
      <c r="I2051" s="547">
        <f t="shared" si="63"/>
        <v>46835</v>
      </c>
      <c r="J2051" s="547"/>
      <c r="K2051" s="547"/>
      <c r="L2051" s="547"/>
      <c r="M2051" s="547"/>
      <c r="N2051" s="547"/>
      <c r="O2051" s="547"/>
      <c r="P2051" s="547"/>
      <c r="Q2051" s="547"/>
      <c r="R2051" s="547"/>
      <c r="S2051" s="547"/>
      <c r="T2051" s="547"/>
      <c r="U2051" s="547"/>
    </row>
    <row r="2052" spans="2:21" x14ac:dyDescent="0.2">
      <c r="B2052" s="374" t="s">
        <v>266</v>
      </c>
      <c r="C2052" s="376" t="s">
        <v>1293</v>
      </c>
      <c r="D2052" s="375" t="s">
        <v>138</v>
      </c>
      <c r="E2052" s="376" t="s">
        <v>300</v>
      </c>
      <c r="F2052" s="548">
        <v>46835</v>
      </c>
      <c r="G2052" s="547">
        <f t="shared" si="64"/>
        <v>0</v>
      </c>
      <c r="H2052" s="547">
        <v>0</v>
      </c>
      <c r="I2052" s="547">
        <f t="shared" si="63"/>
        <v>46835</v>
      </c>
      <c r="J2052" s="547"/>
      <c r="K2052" s="547"/>
      <c r="L2052" s="547"/>
      <c r="M2052" s="547"/>
      <c r="N2052" s="547"/>
      <c r="O2052" s="547"/>
      <c r="P2052" s="547"/>
      <c r="Q2052" s="547"/>
      <c r="R2052" s="547"/>
      <c r="S2052" s="547"/>
      <c r="T2052" s="547"/>
      <c r="U2052" s="547"/>
    </row>
    <row r="2053" spans="2:21" x14ac:dyDescent="0.2">
      <c r="B2053" s="374" t="s">
        <v>266</v>
      </c>
      <c r="C2053" s="376" t="s">
        <v>1293</v>
      </c>
      <c r="D2053" s="375" t="s">
        <v>138</v>
      </c>
      <c r="E2053" s="376" t="s">
        <v>300</v>
      </c>
      <c r="F2053" s="548">
        <v>46835</v>
      </c>
      <c r="G2053" s="547">
        <f t="shared" si="64"/>
        <v>0</v>
      </c>
      <c r="H2053" s="547">
        <v>0</v>
      </c>
      <c r="I2053" s="547">
        <f t="shared" si="63"/>
        <v>46835</v>
      </c>
      <c r="J2053" s="547"/>
      <c r="K2053" s="547"/>
      <c r="L2053" s="547"/>
      <c r="M2053" s="547"/>
      <c r="N2053" s="547"/>
      <c r="O2053" s="547"/>
      <c r="P2053" s="547"/>
      <c r="Q2053" s="547"/>
      <c r="R2053" s="547"/>
      <c r="S2053" s="547"/>
      <c r="T2053" s="547"/>
      <c r="U2053" s="547"/>
    </row>
    <row r="2054" spans="2:21" x14ac:dyDescent="0.2">
      <c r="B2054" s="374" t="s">
        <v>266</v>
      </c>
      <c r="C2054" s="376" t="s">
        <v>1293</v>
      </c>
      <c r="D2054" s="375" t="s">
        <v>138</v>
      </c>
      <c r="E2054" s="376" t="s">
        <v>300</v>
      </c>
      <c r="F2054" s="548">
        <v>46835</v>
      </c>
      <c r="G2054" s="547">
        <f t="shared" si="64"/>
        <v>0</v>
      </c>
      <c r="H2054" s="547">
        <v>0</v>
      </c>
      <c r="I2054" s="547">
        <f t="shared" si="63"/>
        <v>46835</v>
      </c>
      <c r="J2054" s="547"/>
      <c r="K2054" s="547"/>
      <c r="L2054" s="547"/>
      <c r="M2054" s="547"/>
      <c r="N2054" s="547"/>
      <c r="O2054" s="547"/>
      <c r="P2054" s="547"/>
      <c r="Q2054" s="547"/>
      <c r="R2054" s="547"/>
      <c r="S2054" s="547"/>
      <c r="T2054" s="547"/>
      <c r="U2054" s="547"/>
    </row>
    <row r="2055" spans="2:21" x14ac:dyDescent="0.2">
      <c r="B2055" s="374" t="s">
        <v>266</v>
      </c>
      <c r="C2055" s="376" t="s">
        <v>1293</v>
      </c>
      <c r="D2055" s="375" t="s">
        <v>138</v>
      </c>
      <c r="E2055" s="376" t="s">
        <v>300</v>
      </c>
      <c r="F2055" s="548">
        <v>46835</v>
      </c>
      <c r="G2055" s="547">
        <f t="shared" si="64"/>
        <v>0</v>
      </c>
      <c r="H2055" s="547">
        <v>0</v>
      </c>
      <c r="I2055" s="547">
        <f t="shared" si="63"/>
        <v>46835</v>
      </c>
      <c r="J2055" s="547"/>
      <c r="K2055" s="547"/>
      <c r="L2055" s="547"/>
      <c r="M2055" s="547"/>
      <c r="N2055" s="547"/>
      <c r="O2055" s="547"/>
      <c r="P2055" s="547"/>
      <c r="Q2055" s="547"/>
      <c r="R2055" s="547"/>
      <c r="S2055" s="547"/>
      <c r="T2055" s="547"/>
      <c r="U2055" s="547"/>
    </row>
    <row r="2056" spans="2:21" x14ac:dyDescent="0.2">
      <c r="B2056" s="374" t="s">
        <v>266</v>
      </c>
      <c r="C2056" s="376" t="s">
        <v>1294</v>
      </c>
      <c r="D2056" s="375" t="s">
        <v>138</v>
      </c>
      <c r="E2056" s="376" t="s">
        <v>270</v>
      </c>
      <c r="F2056" s="548">
        <v>1</v>
      </c>
      <c r="G2056" s="547">
        <f t="shared" si="64"/>
        <v>1</v>
      </c>
      <c r="H2056" s="547">
        <v>0</v>
      </c>
      <c r="I2056" s="547">
        <f t="shared" si="63"/>
        <v>1</v>
      </c>
      <c r="J2056" s="547"/>
      <c r="K2056" s="547"/>
      <c r="L2056" s="547"/>
      <c r="M2056" s="547"/>
      <c r="N2056" s="547"/>
      <c r="O2056" s="547"/>
      <c r="P2056" s="547"/>
      <c r="Q2056" s="547"/>
      <c r="R2056" s="547"/>
      <c r="S2056" s="547"/>
      <c r="T2056" s="547"/>
      <c r="U2056" s="547"/>
    </row>
    <row r="2057" spans="2:21" x14ac:dyDescent="0.2">
      <c r="B2057" s="374" t="s">
        <v>266</v>
      </c>
      <c r="C2057" s="376" t="s">
        <v>1294</v>
      </c>
      <c r="D2057" s="375" t="s">
        <v>138</v>
      </c>
      <c r="E2057" s="376" t="s">
        <v>270</v>
      </c>
      <c r="F2057" s="548">
        <v>1</v>
      </c>
      <c r="G2057" s="547">
        <f t="shared" si="64"/>
        <v>1</v>
      </c>
      <c r="H2057" s="547">
        <v>0</v>
      </c>
      <c r="I2057" s="547">
        <f t="shared" si="63"/>
        <v>1</v>
      </c>
      <c r="J2057" s="547"/>
      <c r="K2057" s="547"/>
      <c r="L2057" s="547"/>
      <c r="M2057" s="547"/>
      <c r="N2057" s="547"/>
      <c r="O2057" s="547"/>
      <c r="P2057" s="547"/>
      <c r="Q2057" s="547"/>
      <c r="R2057" s="547"/>
      <c r="S2057" s="547"/>
      <c r="T2057" s="547"/>
      <c r="U2057" s="547"/>
    </row>
    <row r="2058" spans="2:21" x14ac:dyDescent="0.2">
      <c r="B2058" s="374" t="s">
        <v>266</v>
      </c>
      <c r="C2058" s="376" t="s">
        <v>1295</v>
      </c>
      <c r="D2058" s="375" t="s">
        <v>138</v>
      </c>
      <c r="E2058" s="376" t="s">
        <v>270</v>
      </c>
      <c r="F2058" s="548">
        <v>1</v>
      </c>
      <c r="G2058" s="547">
        <f t="shared" si="64"/>
        <v>1</v>
      </c>
      <c r="H2058" s="547">
        <v>0</v>
      </c>
      <c r="I2058" s="547">
        <f t="shared" si="63"/>
        <v>1</v>
      </c>
      <c r="J2058" s="547"/>
      <c r="K2058" s="547"/>
      <c r="L2058" s="547"/>
      <c r="M2058" s="547"/>
      <c r="N2058" s="547"/>
      <c r="O2058" s="547"/>
      <c r="P2058" s="547"/>
      <c r="Q2058" s="547"/>
      <c r="R2058" s="547"/>
      <c r="S2058" s="547"/>
      <c r="T2058" s="547"/>
      <c r="U2058" s="547"/>
    </row>
    <row r="2059" spans="2:21" x14ac:dyDescent="0.2">
      <c r="B2059" s="374" t="s">
        <v>266</v>
      </c>
      <c r="C2059" s="376" t="s">
        <v>1295</v>
      </c>
      <c r="D2059" s="375" t="s">
        <v>138</v>
      </c>
      <c r="E2059" s="376" t="s">
        <v>270</v>
      </c>
      <c r="F2059" s="548">
        <v>1</v>
      </c>
      <c r="G2059" s="547">
        <f t="shared" si="64"/>
        <v>1</v>
      </c>
      <c r="H2059" s="547">
        <v>0</v>
      </c>
      <c r="I2059" s="547">
        <f t="shared" si="63"/>
        <v>1</v>
      </c>
      <c r="J2059" s="547"/>
      <c r="K2059" s="547"/>
      <c r="L2059" s="547"/>
      <c r="M2059" s="547"/>
      <c r="N2059" s="547"/>
      <c r="O2059" s="547"/>
      <c r="P2059" s="547"/>
      <c r="Q2059" s="547"/>
      <c r="R2059" s="547"/>
      <c r="S2059" s="547"/>
      <c r="T2059" s="547"/>
      <c r="U2059" s="547"/>
    </row>
    <row r="2060" spans="2:21" x14ac:dyDescent="0.2">
      <c r="B2060" s="374" t="s">
        <v>266</v>
      </c>
      <c r="C2060" s="376" t="s">
        <v>1296</v>
      </c>
      <c r="D2060" s="375" t="s">
        <v>138</v>
      </c>
      <c r="E2060" s="376" t="s">
        <v>280</v>
      </c>
      <c r="F2060" s="548">
        <v>1171000</v>
      </c>
      <c r="G2060" s="547">
        <f t="shared" si="64"/>
        <v>0</v>
      </c>
      <c r="H2060" s="547">
        <v>500000</v>
      </c>
      <c r="I2060" s="547">
        <f t="shared" si="63"/>
        <v>671000</v>
      </c>
      <c r="J2060" s="547"/>
      <c r="K2060" s="547"/>
      <c r="L2060" s="547"/>
      <c r="M2060" s="547"/>
      <c r="N2060" s="547"/>
      <c r="O2060" s="547"/>
      <c r="P2060" s="547"/>
      <c r="Q2060" s="547"/>
      <c r="R2060" s="547"/>
      <c r="S2060" s="547"/>
      <c r="T2060" s="547"/>
      <c r="U2060" s="547"/>
    </row>
    <row r="2061" spans="2:21" x14ac:dyDescent="0.2">
      <c r="B2061" s="374" t="s">
        <v>266</v>
      </c>
      <c r="C2061" s="376" t="s">
        <v>1297</v>
      </c>
      <c r="D2061" s="375" t="s">
        <v>138</v>
      </c>
      <c r="E2061" s="376" t="s">
        <v>280</v>
      </c>
      <c r="F2061" s="548">
        <v>245445</v>
      </c>
      <c r="G2061" s="547">
        <f t="shared" si="64"/>
        <v>0</v>
      </c>
      <c r="H2061" s="547">
        <v>0</v>
      </c>
      <c r="I2061" s="547">
        <f t="shared" si="63"/>
        <v>245445</v>
      </c>
      <c r="J2061" s="547"/>
      <c r="K2061" s="547"/>
      <c r="L2061" s="547"/>
      <c r="M2061" s="547"/>
      <c r="N2061" s="547"/>
      <c r="O2061" s="547"/>
      <c r="P2061" s="547"/>
      <c r="Q2061" s="547"/>
      <c r="R2061" s="547"/>
      <c r="S2061" s="547"/>
      <c r="T2061" s="547"/>
      <c r="U2061" s="547"/>
    </row>
    <row r="2062" spans="2:21" x14ac:dyDescent="0.2">
      <c r="B2062" s="374" t="s">
        <v>266</v>
      </c>
      <c r="C2062" s="376" t="s">
        <v>1298</v>
      </c>
      <c r="D2062" s="375" t="s">
        <v>138</v>
      </c>
      <c r="E2062" s="376" t="s">
        <v>280</v>
      </c>
      <c r="F2062" s="548">
        <v>1</v>
      </c>
      <c r="G2062" s="547">
        <f t="shared" si="64"/>
        <v>1</v>
      </c>
      <c r="H2062" s="547">
        <v>0</v>
      </c>
      <c r="I2062" s="547">
        <f t="shared" si="63"/>
        <v>1</v>
      </c>
      <c r="J2062" s="547"/>
      <c r="K2062" s="547"/>
      <c r="L2062" s="547"/>
      <c r="M2062" s="547"/>
      <c r="N2062" s="547"/>
      <c r="O2062" s="547"/>
      <c r="P2062" s="547"/>
      <c r="Q2062" s="547"/>
      <c r="R2062" s="547"/>
      <c r="S2062" s="547"/>
      <c r="T2062" s="547"/>
      <c r="U2062" s="547"/>
    </row>
    <row r="2063" spans="2:21" x14ac:dyDescent="0.2">
      <c r="B2063" s="374" t="s">
        <v>266</v>
      </c>
      <c r="C2063" s="376" t="s">
        <v>1298</v>
      </c>
      <c r="D2063" s="375" t="s">
        <v>138</v>
      </c>
      <c r="E2063" s="376" t="s">
        <v>280</v>
      </c>
      <c r="F2063" s="548">
        <v>15000</v>
      </c>
      <c r="G2063" s="547">
        <f t="shared" si="64"/>
        <v>0</v>
      </c>
      <c r="H2063" s="547">
        <v>0</v>
      </c>
      <c r="I2063" s="547">
        <f t="shared" ref="I2063:I2126" si="65">F2063-H2063</f>
        <v>15000</v>
      </c>
      <c r="J2063" s="547"/>
      <c r="K2063" s="547"/>
      <c r="L2063" s="547"/>
      <c r="M2063" s="547"/>
      <c r="N2063" s="547"/>
      <c r="O2063" s="547"/>
      <c r="P2063" s="547"/>
      <c r="Q2063" s="547"/>
      <c r="R2063" s="547"/>
      <c r="S2063" s="547"/>
      <c r="T2063" s="547"/>
      <c r="U2063" s="547"/>
    </row>
    <row r="2064" spans="2:21" x14ac:dyDescent="0.2">
      <c r="B2064" s="374" t="s">
        <v>266</v>
      </c>
      <c r="C2064" s="376" t="s">
        <v>1298</v>
      </c>
      <c r="D2064" s="375" t="s">
        <v>138</v>
      </c>
      <c r="E2064" s="376" t="s">
        <v>280</v>
      </c>
      <c r="F2064" s="548">
        <v>1</v>
      </c>
      <c r="G2064" s="547">
        <f t="shared" si="64"/>
        <v>1</v>
      </c>
      <c r="H2064" s="547">
        <v>0</v>
      </c>
      <c r="I2064" s="547">
        <f t="shared" si="65"/>
        <v>1</v>
      </c>
      <c r="J2064" s="547"/>
      <c r="K2064" s="547"/>
      <c r="L2064" s="547"/>
      <c r="M2064" s="547"/>
      <c r="N2064" s="547"/>
      <c r="O2064" s="547"/>
      <c r="P2064" s="547"/>
      <c r="Q2064" s="547"/>
      <c r="R2064" s="547"/>
      <c r="S2064" s="547"/>
      <c r="T2064" s="547"/>
      <c r="U2064" s="547"/>
    </row>
    <row r="2065" spans="2:21" x14ac:dyDescent="0.2">
      <c r="B2065" s="374" t="s">
        <v>266</v>
      </c>
      <c r="C2065" s="376" t="s">
        <v>1298</v>
      </c>
      <c r="D2065" s="375" t="s">
        <v>138</v>
      </c>
      <c r="E2065" s="376" t="s">
        <v>280</v>
      </c>
      <c r="F2065" s="548">
        <v>15000</v>
      </c>
      <c r="G2065" s="547">
        <f t="shared" si="64"/>
        <v>0</v>
      </c>
      <c r="H2065" s="547">
        <v>0</v>
      </c>
      <c r="I2065" s="547">
        <f t="shared" si="65"/>
        <v>15000</v>
      </c>
      <c r="J2065" s="547"/>
      <c r="K2065" s="547"/>
      <c r="L2065" s="547"/>
      <c r="M2065" s="547"/>
      <c r="N2065" s="547"/>
      <c r="O2065" s="547"/>
      <c r="P2065" s="547"/>
      <c r="Q2065" s="547"/>
      <c r="R2065" s="547"/>
      <c r="S2065" s="547"/>
      <c r="T2065" s="547"/>
      <c r="U2065" s="547"/>
    </row>
    <row r="2066" spans="2:21" x14ac:dyDescent="0.2">
      <c r="B2066" s="374" t="s">
        <v>266</v>
      </c>
      <c r="C2066" s="376" t="s">
        <v>1298</v>
      </c>
      <c r="D2066" s="375" t="s">
        <v>138</v>
      </c>
      <c r="E2066" s="376" t="s">
        <v>280</v>
      </c>
      <c r="F2066" s="548">
        <v>10000</v>
      </c>
      <c r="G2066" s="547">
        <f t="shared" si="64"/>
        <v>0</v>
      </c>
      <c r="H2066" s="547">
        <v>0</v>
      </c>
      <c r="I2066" s="547">
        <f t="shared" si="65"/>
        <v>10000</v>
      </c>
      <c r="J2066" s="547"/>
      <c r="K2066" s="547"/>
      <c r="L2066" s="547"/>
      <c r="M2066" s="547"/>
      <c r="N2066" s="547"/>
      <c r="O2066" s="547"/>
      <c r="P2066" s="547"/>
      <c r="Q2066" s="547"/>
      <c r="R2066" s="547"/>
      <c r="S2066" s="547"/>
      <c r="T2066" s="547"/>
      <c r="U2066" s="547"/>
    </row>
    <row r="2067" spans="2:21" x14ac:dyDescent="0.2">
      <c r="B2067" s="374" t="s">
        <v>266</v>
      </c>
      <c r="C2067" s="376" t="s">
        <v>1299</v>
      </c>
      <c r="D2067" s="375" t="s">
        <v>138</v>
      </c>
      <c r="E2067" s="376" t="s">
        <v>280</v>
      </c>
      <c r="F2067" s="548">
        <v>1</v>
      </c>
      <c r="G2067" s="547">
        <f t="shared" si="64"/>
        <v>1</v>
      </c>
      <c r="H2067" s="547">
        <v>0</v>
      </c>
      <c r="I2067" s="547">
        <f t="shared" si="65"/>
        <v>1</v>
      </c>
      <c r="J2067" s="547"/>
      <c r="K2067" s="547"/>
      <c r="L2067" s="547"/>
      <c r="M2067" s="547"/>
      <c r="N2067" s="547"/>
      <c r="O2067" s="547"/>
      <c r="P2067" s="547"/>
      <c r="Q2067" s="547"/>
      <c r="R2067" s="547"/>
      <c r="S2067" s="547"/>
      <c r="T2067" s="547"/>
      <c r="U2067" s="547"/>
    </row>
    <row r="2068" spans="2:21" x14ac:dyDescent="0.2">
      <c r="B2068" s="374" t="s">
        <v>266</v>
      </c>
      <c r="C2068" s="376" t="s">
        <v>1299</v>
      </c>
      <c r="D2068" s="375" t="s">
        <v>138</v>
      </c>
      <c r="E2068" s="376" t="s">
        <v>280</v>
      </c>
      <c r="F2068" s="548">
        <v>1</v>
      </c>
      <c r="G2068" s="547">
        <f t="shared" si="64"/>
        <v>1</v>
      </c>
      <c r="H2068" s="547">
        <v>0</v>
      </c>
      <c r="I2068" s="547">
        <f t="shared" si="65"/>
        <v>1</v>
      </c>
      <c r="J2068" s="547"/>
      <c r="K2068" s="547"/>
      <c r="L2068" s="547"/>
      <c r="M2068" s="547"/>
      <c r="N2068" s="547"/>
      <c r="O2068" s="547"/>
      <c r="P2068" s="547"/>
      <c r="Q2068" s="547"/>
      <c r="R2068" s="547"/>
      <c r="S2068" s="547"/>
      <c r="T2068" s="547"/>
      <c r="U2068" s="547"/>
    </row>
    <row r="2069" spans="2:21" x14ac:dyDescent="0.2">
      <c r="B2069" s="374" t="s">
        <v>266</v>
      </c>
      <c r="C2069" s="376" t="s">
        <v>1299</v>
      </c>
      <c r="D2069" s="375" t="s">
        <v>138</v>
      </c>
      <c r="E2069" s="376" t="s">
        <v>280</v>
      </c>
      <c r="F2069" s="548">
        <v>70000</v>
      </c>
      <c r="G2069" s="547">
        <f t="shared" si="64"/>
        <v>0</v>
      </c>
      <c r="H2069" s="547">
        <v>0</v>
      </c>
      <c r="I2069" s="547">
        <f t="shared" si="65"/>
        <v>70000</v>
      </c>
      <c r="J2069" s="547"/>
      <c r="K2069" s="547"/>
      <c r="L2069" s="547"/>
      <c r="M2069" s="547"/>
      <c r="N2069" s="547"/>
      <c r="O2069" s="547"/>
      <c r="P2069" s="547"/>
      <c r="Q2069" s="547"/>
      <c r="R2069" s="547"/>
      <c r="S2069" s="547"/>
      <c r="T2069" s="547"/>
      <c r="U2069" s="547"/>
    </row>
    <row r="2070" spans="2:21" x14ac:dyDescent="0.2">
      <c r="B2070" s="374" t="s">
        <v>266</v>
      </c>
      <c r="C2070" s="376" t="s">
        <v>1300</v>
      </c>
      <c r="D2070" s="375" t="s">
        <v>138</v>
      </c>
      <c r="E2070" s="376" t="s">
        <v>280</v>
      </c>
      <c r="F2070" s="548">
        <v>2480</v>
      </c>
      <c r="G2070" s="547">
        <f t="shared" si="64"/>
        <v>0</v>
      </c>
      <c r="H2070" s="547">
        <v>0</v>
      </c>
      <c r="I2070" s="547">
        <f t="shared" si="65"/>
        <v>2480</v>
      </c>
      <c r="J2070" s="547"/>
      <c r="K2070" s="547"/>
      <c r="L2070" s="547"/>
      <c r="M2070" s="547"/>
      <c r="N2070" s="547"/>
      <c r="O2070" s="547"/>
      <c r="P2070" s="547"/>
      <c r="Q2070" s="547"/>
      <c r="R2070" s="547"/>
      <c r="S2070" s="547"/>
      <c r="T2070" s="547"/>
      <c r="U2070" s="547"/>
    </row>
    <row r="2071" spans="2:21" x14ac:dyDescent="0.2">
      <c r="B2071" s="374" t="s">
        <v>266</v>
      </c>
      <c r="C2071" s="376" t="s">
        <v>1301</v>
      </c>
      <c r="D2071" s="375" t="s">
        <v>297</v>
      </c>
      <c r="E2071" s="376" t="s">
        <v>280</v>
      </c>
      <c r="F2071" s="548">
        <v>62160</v>
      </c>
      <c r="G2071" s="547">
        <f t="shared" si="64"/>
        <v>0</v>
      </c>
      <c r="H2071" s="547">
        <v>0</v>
      </c>
      <c r="I2071" s="547">
        <f t="shared" si="65"/>
        <v>62160</v>
      </c>
      <c r="J2071" s="547"/>
      <c r="K2071" s="547"/>
      <c r="L2071" s="547"/>
      <c r="M2071" s="547"/>
      <c r="N2071" s="547"/>
      <c r="O2071" s="547"/>
      <c r="P2071" s="547"/>
      <c r="Q2071" s="547"/>
      <c r="R2071" s="547"/>
      <c r="S2071" s="547"/>
      <c r="T2071" s="547"/>
      <c r="U2071" s="547"/>
    </row>
    <row r="2072" spans="2:21" x14ac:dyDescent="0.2">
      <c r="B2072" s="374" t="s">
        <v>266</v>
      </c>
      <c r="C2072" s="376" t="s">
        <v>1302</v>
      </c>
      <c r="D2072" s="375" t="s">
        <v>138</v>
      </c>
      <c r="E2072" s="376" t="s">
        <v>280</v>
      </c>
      <c r="F2072" s="548">
        <v>1</v>
      </c>
      <c r="G2072" s="547">
        <f t="shared" si="64"/>
        <v>1</v>
      </c>
      <c r="H2072" s="547">
        <v>0</v>
      </c>
      <c r="I2072" s="547">
        <f t="shared" si="65"/>
        <v>1</v>
      </c>
      <c r="J2072" s="547"/>
      <c r="K2072" s="547"/>
      <c r="L2072" s="547"/>
      <c r="M2072" s="547"/>
      <c r="N2072" s="547"/>
      <c r="O2072" s="547"/>
      <c r="P2072" s="547"/>
      <c r="Q2072" s="547"/>
      <c r="R2072" s="547"/>
      <c r="S2072" s="547"/>
      <c r="T2072" s="547"/>
      <c r="U2072" s="547"/>
    </row>
    <row r="2073" spans="2:21" x14ac:dyDescent="0.2">
      <c r="B2073" s="374" t="s">
        <v>266</v>
      </c>
      <c r="C2073" s="376" t="s">
        <v>1303</v>
      </c>
      <c r="D2073" s="375" t="s">
        <v>138</v>
      </c>
      <c r="E2073" s="376" t="s">
        <v>280</v>
      </c>
      <c r="F2073" s="548">
        <v>1</v>
      </c>
      <c r="G2073" s="547">
        <f t="shared" si="64"/>
        <v>1</v>
      </c>
      <c r="H2073" s="547">
        <v>0</v>
      </c>
      <c r="I2073" s="547">
        <f t="shared" si="65"/>
        <v>1</v>
      </c>
      <c r="J2073" s="547"/>
      <c r="K2073" s="547"/>
      <c r="L2073" s="547"/>
      <c r="M2073" s="547"/>
      <c r="N2073" s="547"/>
      <c r="O2073" s="547"/>
      <c r="P2073" s="547"/>
      <c r="Q2073" s="547"/>
      <c r="R2073" s="547"/>
      <c r="S2073" s="547"/>
      <c r="T2073" s="547"/>
      <c r="U2073" s="547"/>
    </row>
    <row r="2074" spans="2:21" x14ac:dyDescent="0.2">
      <c r="B2074" s="374" t="s">
        <v>266</v>
      </c>
      <c r="C2074" s="376" t="s">
        <v>1304</v>
      </c>
      <c r="D2074" s="375" t="s">
        <v>138</v>
      </c>
      <c r="E2074" s="376" t="s">
        <v>280</v>
      </c>
      <c r="F2074" s="548">
        <v>1</v>
      </c>
      <c r="G2074" s="547">
        <f t="shared" si="64"/>
        <v>1</v>
      </c>
      <c r="H2074" s="547">
        <v>0</v>
      </c>
      <c r="I2074" s="547">
        <f t="shared" si="65"/>
        <v>1</v>
      </c>
      <c r="J2074" s="547"/>
      <c r="K2074" s="547"/>
      <c r="L2074" s="547"/>
      <c r="M2074" s="547"/>
      <c r="N2074" s="547"/>
      <c r="O2074" s="547"/>
      <c r="P2074" s="547"/>
      <c r="Q2074" s="547"/>
      <c r="R2074" s="547"/>
      <c r="S2074" s="547"/>
      <c r="T2074" s="547"/>
      <c r="U2074" s="547"/>
    </row>
    <row r="2075" spans="2:21" x14ac:dyDescent="0.2">
      <c r="B2075" s="374" t="s">
        <v>266</v>
      </c>
      <c r="C2075" s="376" t="s">
        <v>1305</v>
      </c>
      <c r="D2075" s="375" t="s">
        <v>138</v>
      </c>
      <c r="E2075" s="376" t="s">
        <v>270</v>
      </c>
      <c r="F2075" s="548">
        <v>1</v>
      </c>
      <c r="G2075" s="547">
        <f t="shared" si="64"/>
        <v>1</v>
      </c>
      <c r="H2075" s="547">
        <v>0</v>
      </c>
      <c r="I2075" s="547">
        <f t="shared" si="65"/>
        <v>1</v>
      </c>
      <c r="J2075" s="547"/>
      <c r="K2075" s="547"/>
      <c r="L2075" s="547"/>
      <c r="M2075" s="547"/>
      <c r="N2075" s="547"/>
      <c r="O2075" s="547"/>
      <c r="P2075" s="547"/>
      <c r="Q2075" s="547"/>
      <c r="R2075" s="547"/>
      <c r="S2075" s="547"/>
      <c r="T2075" s="547"/>
      <c r="U2075" s="547"/>
    </row>
    <row r="2076" spans="2:21" x14ac:dyDescent="0.2">
      <c r="B2076" s="374" t="s">
        <v>266</v>
      </c>
      <c r="C2076" s="376" t="s">
        <v>1306</v>
      </c>
      <c r="D2076" s="375" t="s">
        <v>138</v>
      </c>
      <c r="E2076" s="376" t="s">
        <v>252</v>
      </c>
      <c r="F2076" s="548">
        <v>7931189</v>
      </c>
      <c r="G2076" s="547">
        <f t="shared" si="64"/>
        <v>0</v>
      </c>
      <c r="H2076" s="547">
        <v>0</v>
      </c>
      <c r="I2076" s="547">
        <f t="shared" si="65"/>
        <v>7931189</v>
      </c>
      <c r="J2076" s="547"/>
      <c r="K2076" s="547"/>
      <c r="L2076" s="547"/>
      <c r="M2076" s="547"/>
      <c r="N2076" s="547"/>
      <c r="O2076" s="547"/>
      <c r="P2076" s="547"/>
      <c r="Q2076" s="547"/>
      <c r="R2076" s="547"/>
      <c r="S2076" s="547"/>
      <c r="T2076" s="547"/>
      <c r="U2076" s="547"/>
    </row>
    <row r="2077" spans="2:21" x14ac:dyDescent="0.2">
      <c r="B2077" s="374" t="s">
        <v>266</v>
      </c>
      <c r="C2077" s="376" t="s">
        <v>1307</v>
      </c>
      <c r="D2077" s="375" t="s">
        <v>138</v>
      </c>
      <c r="E2077" s="376" t="s">
        <v>252</v>
      </c>
      <c r="F2077" s="548">
        <v>559109</v>
      </c>
      <c r="G2077" s="547">
        <f t="shared" si="64"/>
        <v>0</v>
      </c>
      <c r="H2077" s="547">
        <v>0</v>
      </c>
      <c r="I2077" s="547">
        <f t="shared" si="65"/>
        <v>559109</v>
      </c>
      <c r="J2077" s="547"/>
      <c r="K2077" s="547"/>
      <c r="L2077" s="547"/>
      <c r="M2077" s="547"/>
      <c r="N2077" s="547"/>
      <c r="O2077" s="547"/>
      <c r="P2077" s="547"/>
      <c r="Q2077" s="547"/>
      <c r="R2077" s="547"/>
      <c r="S2077" s="547"/>
      <c r="T2077" s="547"/>
      <c r="U2077" s="547"/>
    </row>
    <row r="2078" spans="2:21" x14ac:dyDescent="0.2">
      <c r="B2078" s="374" t="s">
        <v>266</v>
      </c>
      <c r="C2078" s="376" t="s">
        <v>1308</v>
      </c>
      <c r="D2078" s="375" t="s">
        <v>138</v>
      </c>
      <c r="E2078" s="376" t="s">
        <v>252</v>
      </c>
      <c r="F2078" s="548">
        <v>275567</v>
      </c>
      <c r="G2078" s="547">
        <f t="shared" si="64"/>
        <v>0</v>
      </c>
      <c r="H2078" s="547">
        <v>0</v>
      </c>
      <c r="I2078" s="547">
        <f t="shared" si="65"/>
        <v>275567</v>
      </c>
      <c r="J2078" s="547"/>
      <c r="K2078" s="547"/>
      <c r="L2078" s="547"/>
      <c r="M2078" s="547"/>
      <c r="N2078" s="547"/>
      <c r="O2078" s="547"/>
      <c r="P2078" s="547"/>
      <c r="Q2078" s="547"/>
      <c r="R2078" s="547"/>
      <c r="S2078" s="547"/>
      <c r="T2078" s="547"/>
      <c r="U2078" s="547"/>
    </row>
    <row r="2079" spans="2:21" x14ac:dyDescent="0.2">
      <c r="B2079" s="374" t="s">
        <v>266</v>
      </c>
      <c r="C2079" s="376" t="s">
        <v>1309</v>
      </c>
      <c r="D2079" s="375" t="s">
        <v>138</v>
      </c>
      <c r="E2079" s="376" t="s">
        <v>252</v>
      </c>
      <c r="F2079" s="548">
        <v>2</v>
      </c>
      <c r="G2079" s="547">
        <f t="shared" si="64"/>
        <v>2</v>
      </c>
      <c r="H2079" s="547">
        <v>0</v>
      </c>
      <c r="I2079" s="547">
        <f t="shared" si="65"/>
        <v>2</v>
      </c>
      <c r="J2079" s="547"/>
      <c r="K2079" s="547"/>
      <c r="L2079" s="547"/>
      <c r="M2079" s="547"/>
      <c r="N2079" s="547"/>
      <c r="O2079" s="547"/>
      <c r="P2079" s="547"/>
      <c r="Q2079" s="547"/>
      <c r="R2079" s="547"/>
      <c r="S2079" s="547"/>
      <c r="T2079" s="547"/>
      <c r="U2079" s="547"/>
    </row>
    <row r="2080" spans="2:21" x14ac:dyDescent="0.2">
      <c r="B2080" s="374" t="s">
        <v>266</v>
      </c>
      <c r="C2080" s="376" t="s">
        <v>1310</v>
      </c>
      <c r="D2080" s="375" t="s">
        <v>138</v>
      </c>
      <c r="E2080" s="376" t="s">
        <v>252</v>
      </c>
      <c r="F2080" s="548">
        <v>22330</v>
      </c>
      <c r="G2080" s="547">
        <f t="shared" si="64"/>
        <v>0</v>
      </c>
      <c r="H2080" s="547">
        <v>0</v>
      </c>
      <c r="I2080" s="547">
        <f t="shared" si="65"/>
        <v>22330</v>
      </c>
      <c r="J2080" s="547"/>
      <c r="K2080" s="547"/>
      <c r="L2080" s="547"/>
      <c r="M2080" s="547"/>
      <c r="N2080" s="547"/>
      <c r="O2080" s="547"/>
      <c r="P2080" s="547"/>
      <c r="Q2080" s="547"/>
      <c r="R2080" s="547"/>
      <c r="S2080" s="547"/>
      <c r="T2080" s="547"/>
      <c r="U2080" s="547"/>
    </row>
    <row r="2081" spans="2:21" x14ac:dyDescent="0.2">
      <c r="B2081" s="374" t="s">
        <v>266</v>
      </c>
      <c r="C2081" s="376" t="s">
        <v>1311</v>
      </c>
      <c r="D2081" s="375" t="s">
        <v>138</v>
      </c>
      <c r="E2081" s="376" t="s">
        <v>277</v>
      </c>
      <c r="F2081" s="548">
        <v>1</v>
      </c>
      <c r="G2081" s="547">
        <f t="shared" si="64"/>
        <v>1</v>
      </c>
      <c r="H2081" s="547">
        <v>0</v>
      </c>
      <c r="I2081" s="547">
        <f t="shared" si="65"/>
        <v>1</v>
      </c>
      <c r="J2081" s="547"/>
      <c r="K2081" s="547"/>
      <c r="L2081" s="547"/>
      <c r="M2081" s="547"/>
      <c r="N2081" s="547"/>
      <c r="O2081" s="547"/>
      <c r="P2081" s="547"/>
      <c r="Q2081" s="547"/>
      <c r="R2081" s="547"/>
      <c r="S2081" s="547"/>
      <c r="T2081" s="547"/>
      <c r="U2081" s="547"/>
    </row>
    <row r="2082" spans="2:21" x14ac:dyDescent="0.2">
      <c r="B2082" s="374" t="s">
        <v>266</v>
      </c>
      <c r="C2082" s="376" t="s">
        <v>1312</v>
      </c>
      <c r="D2082" s="375" t="s">
        <v>138</v>
      </c>
      <c r="E2082" s="376" t="s">
        <v>277</v>
      </c>
      <c r="F2082" s="548">
        <v>1</v>
      </c>
      <c r="G2082" s="547">
        <f t="shared" si="64"/>
        <v>1</v>
      </c>
      <c r="H2082" s="547">
        <v>0</v>
      </c>
      <c r="I2082" s="547">
        <f t="shared" si="65"/>
        <v>1</v>
      </c>
      <c r="J2082" s="547"/>
      <c r="K2082" s="547"/>
      <c r="L2082" s="547"/>
      <c r="M2082" s="547"/>
      <c r="N2082" s="547"/>
      <c r="O2082" s="547"/>
      <c r="P2082" s="547"/>
      <c r="Q2082" s="547"/>
      <c r="R2082" s="547"/>
      <c r="S2082" s="547"/>
      <c r="T2082" s="547"/>
      <c r="U2082" s="547"/>
    </row>
    <row r="2083" spans="2:21" x14ac:dyDescent="0.2">
      <c r="B2083" s="374" t="s">
        <v>266</v>
      </c>
      <c r="C2083" s="376" t="s">
        <v>1312</v>
      </c>
      <c r="D2083" s="375" t="s">
        <v>138</v>
      </c>
      <c r="E2083" s="376" t="s">
        <v>277</v>
      </c>
      <c r="F2083" s="548">
        <v>1</v>
      </c>
      <c r="G2083" s="547">
        <f t="shared" si="64"/>
        <v>1</v>
      </c>
      <c r="H2083" s="547">
        <v>0</v>
      </c>
      <c r="I2083" s="547">
        <f t="shared" si="65"/>
        <v>1</v>
      </c>
      <c r="J2083" s="547"/>
      <c r="K2083" s="547"/>
      <c r="L2083" s="547"/>
      <c r="M2083" s="547"/>
      <c r="N2083" s="547"/>
      <c r="O2083" s="547"/>
      <c r="P2083" s="547"/>
      <c r="Q2083" s="547"/>
      <c r="R2083" s="547"/>
      <c r="S2083" s="547"/>
      <c r="T2083" s="547"/>
      <c r="U2083" s="547"/>
    </row>
    <row r="2084" spans="2:21" x14ac:dyDescent="0.2">
      <c r="B2084" s="374" t="s">
        <v>266</v>
      </c>
      <c r="C2084" s="376" t="s">
        <v>1313</v>
      </c>
      <c r="D2084" s="375" t="s">
        <v>138</v>
      </c>
      <c r="E2084" s="376" t="s">
        <v>280</v>
      </c>
      <c r="F2084" s="548">
        <v>12000</v>
      </c>
      <c r="G2084" s="547">
        <f t="shared" si="64"/>
        <v>0</v>
      </c>
      <c r="H2084" s="547">
        <v>0</v>
      </c>
      <c r="I2084" s="547">
        <f t="shared" si="65"/>
        <v>12000</v>
      </c>
      <c r="J2084" s="547"/>
      <c r="K2084" s="547"/>
      <c r="L2084" s="547"/>
      <c r="M2084" s="547"/>
      <c r="N2084" s="547"/>
      <c r="O2084" s="547"/>
      <c r="P2084" s="547"/>
      <c r="Q2084" s="547"/>
      <c r="R2084" s="547"/>
      <c r="S2084" s="547"/>
      <c r="T2084" s="547"/>
      <c r="U2084" s="547"/>
    </row>
    <row r="2085" spans="2:21" x14ac:dyDescent="0.2">
      <c r="B2085" s="374" t="s">
        <v>266</v>
      </c>
      <c r="C2085" s="376" t="s">
        <v>1313</v>
      </c>
      <c r="D2085" s="375" t="s">
        <v>138</v>
      </c>
      <c r="E2085" s="376" t="s">
        <v>280</v>
      </c>
      <c r="F2085" s="548">
        <v>1500</v>
      </c>
      <c r="G2085" s="547">
        <f t="shared" si="64"/>
        <v>0</v>
      </c>
      <c r="H2085" s="547">
        <v>0</v>
      </c>
      <c r="I2085" s="547">
        <f t="shared" si="65"/>
        <v>1500</v>
      </c>
      <c r="J2085" s="547"/>
      <c r="K2085" s="547"/>
      <c r="L2085" s="547"/>
      <c r="M2085" s="547"/>
      <c r="N2085" s="547"/>
      <c r="O2085" s="547"/>
      <c r="P2085" s="547"/>
      <c r="Q2085" s="547"/>
      <c r="R2085" s="547"/>
      <c r="S2085" s="547"/>
      <c r="T2085" s="547"/>
      <c r="U2085" s="547"/>
    </row>
    <row r="2086" spans="2:21" x14ac:dyDescent="0.2">
      <c r="B2086" s="374" t="s">
        <v>266</v>
      </c>
      <c r="C2086" s="376" t="s">
        <v>1313</v>
      </c>
      <c r="D2086" s="375" t="s">
        <v>138</v>
      </c>
      <c r="E2086" s="376" t="s">
        <v>280</v>
      </c>
      <c r="F2086" s="548">
        <v>500</v>
      </c>
      <c r="G2086" s="547">
        <f t="shared" si="64"/>
        <v>500</v>
      </c>
      <c r="H2086" s="547">
        <v>0</v>
      </c>
      <c r="I2086" s="547">
        <f t="shared" si="65"/>
        <v>500</v>
      </c>
      <c r="J2086" s="547"/>
      <c r="K2086" s="547"/>
      <c r="L2086" s="547"/>
      <c r="M2086" s="547"/>
      <c r="N2086" s="547"/>
      <c r="O2086" s="547"/>
      <c r="P2086" s="547"/>
      <c r="Q2086" s="547"/>
      <c r="R2086" s="547"/>
      <c r="S2086" s="547"/>
      <c r="T2086" s="547"/>
      <c r="U2086" s="547"/>
    </row>
    <row r="2087" spans="2:21" x14ac:dyDescent="0.2">
      <c r="B2087" s="374" t="s">
        <v>266</v>
      </c>
      <c r="C2087" s="376" t="s">
        <v>1313</v>
      </c>
      <c r="D2087" s="375" t="s">
        <v>138</v>
      </c>
      <c r="E2087" s="376" t="s">
        <v>280</v>
      </c>
      <c r="F2087" s="548">
        <v>15000</v>
      </c>
      <c r="G2087" s="547">
        <f t="shared" si="64"/>
        <v>0</v>
      </c>
      <c r="H2087" s="547">
        <v>0</v>
      </c>
      <c r="I2087" s="547">
        <f t="shared" si="65"/>
        <v>15000</v>
      </c>
      <c r="J2087" s="547"/>
      <c r="K2087" s="547"/>
      <c r="L2087" s="547"/>
      <c r="M2087" s="547"/>
      <c r="N2087" s="547"/>
      <c r="O2087" s="547"/>
      <c r="P2087" s="547"/>
      <c r="Q2087" s="547"/>
      <c r="R2087" s="547"/>
      <c r="S2087" s="547"/>
      <c r="T2087" s="547"/>
      <c r="U2087" s="547"/>
    </row>
    <row r="2088" spans="2:21" x14ac:dyDescent="0.2">
      <c r="B2088" s="374" t="s">
        <v>266</v>
      </c>
      <c r="C2088" s="376" t="s">
        <v>1313</v>
      </c>
      <c r="D2088" s="375" t="s">
        <v>138</v>
      </c>
      <c r="E2088" s="376" t="s">
        <v>280</v>
      </c>
      <c r="F2088" s="548">
        <v>9000</v>
      </c>
      <c r="G2088" s="547">
        <f t="shared" si="64"/>
        <v>0</v>
      </c>
      <c r="H2088" s="547">
        <v>0</v>
      </c>
      <c r="I2088" s="547">
        <f t="shared" si="65"/>
        <v>9000</v>
      </c>
      <c r="J2088" s="547"/>
      <c r="K2088" s="547"/>
      <c r="L2088" s="547"/>
      <c r="M2088" s="547"/>
      <c r="N2088" s="547"/>
      <c r="O2088" s="547"/>
      <c r="P2088" s="547"/>
      <c r="Q2088" s="547"/>
      <c r="R2088" s="547"/>
      <c r="S2088" s="547"/>
      <c r="T2088" s="547"/>
      <c r="U2088" s="547"/>
    </row>
    <row r="2089" spans="2:21" x14ac:dyDescent="0.2">
      <c r="B2089" s="374" t="s">
        <v>266</v>
      </c>
      <c r="C2089" s="376" t="s">
        <v>1314</v>
      </c>
      <c r="D2089" s="375" t="s">
        <v>138</v>
      </c>
      <c r="E2089" s="376" t="s">
        <v>280</v>
      </c>
      <c r="F2089" s="548">
        <v>9000</v>
      </c>
      <c r="G2089" s="547">
        <f t="shared" si="64"/>
        <v>0</v>
      </c>
      <c r="H2089" s="547">
        <v>0</v>
      </c>
      <c r="I2089" s="547">
        <f t="shared" si="65"/>
        <v>9000</v>
      </c>
      <c r="J2089" s="547"/>
      <c r="K2089" s="547"/>
      <c r="L2089" s="547"/>
      <c r="M2089" s="547"/>
      <c r="N2089" s="547"/>
      <c r="O2089" s="547"/>
      <c r="P2089" s="547"/>
      <c r="Q2089" s="547"/>
      <c r="R2089" s="547"/>
      <c r="S2089" s="547"/>
      <c r="T2089" s="547"/>
      <c r="U2089" s="547"/>
    </row>
    <row r="2090" spans="2:21" x14ac:dyDescent="0.2">
      <c r="B2090" s="374" t="s">
        <v>266</v>
      </c>
      <c r="C2090" s="376" t="s">
        <v>1314</v>
      </c>
      <c r="D2090" s="375" t="s">
        <v>138</v>
      </c>
      <c r="E2090" s="376" t="s">
        <v>280</v>
      </c>
      <c r="F2090" s="548">
        <v>1000</v>
      </c>
      <c r="G2090" s="547">
        <f t="shared" si="64"/>
        <v>0</v>
      </c>
      <c r="H2090" s="547">
        <v>0</v>
      </c>
      <c r="I2090" s="547">
        <f t="shared" si="65"/>
        <v>1000</v>
      </c>
      <c r="J2090" s="547"/>
      <c r="K2090" s="547"/>
      <c r="L2090" s="547"/>
      <c r="M2090" s="547"/>
      <c r="N2090" s="547"/>
      <c r="O2090" s="547"/>
      <c r="P2090" s="547"/>
      <c r="Q2090" s="547"/>
      <c r="R2090" s="547"/>
      <c r="S2090" s="547"/>
      <c r="T2090" s="547"/>
      <c r="U2090" s="547"/>
    </row>
    <row r="2091" spans="2:21" x14ac:dyDescent="0.2">
      <c r="B2091" s="374" t="s">
        <v>266</v>
      </c>
      <c r="C2091" s="376" t="s">
        <v>1314</v>
      </c>
      <c r="D2091" s="375" t="s">
        <v>138</v>
      </c>
      <c r="E2091" s="376" t="s">
        <v>280</v>
      </c>
      <c r="F2091" s="548">
        <v>1</v>
      </c>
      <c r="G2091" s="547">
        <f t="shared" si="64"/>
        <v>1</v>
      </c>
      <c r="H2091" s="547">
        <v>0</v>
      </c>
      <c r="I2091" s="547">
        <f t="shared" si="65"/>
        <v>1</v>
      </c>
      <c r="J2091" s="547"/>
      <c r="K2091" s="547"/>
      <c r="L2091" s="547"/>
      <c r="M2091" s="547"/>
      <c r="N2091" s="547"/>
      <c r="O2091" s="547"/>
      <c r="P2091" s="547"/>
      <c r="Q2091" s="547"/>
      <c r="R2091" s="547"/>
      <c r="S2091" s="547"/>
      <c r="T2091" s="547"/>
      <c r="U2091" s="547"/>
    </row>
    <row r="2092" spans="2:21" x14ac:dyDescent="0.2">
      <c r="B2092" s="374" t="s">
        <v>266</v>
      </c>
      <c r="C2092" s="376" t="s">
        <v>1315</v>
      </c>
      <c r="D2092" s="375" t="s">
        <v>138</v>
      </c>
      <c r="E2092" s="376" t="s">
        <v>280</v>
      </c>
      <c r="F2092" s="548">
        <v>5000</v>
      </c>
      <c r="G2092" s="547">
        <f t="shared" ref="G2092:G2155" si="66">IF(F2092&lt;1000,F2092,F2092*$BC$44)</f>
        <v>0</v>
      </c>
      <c r="H2092" s="547">
        <v>0</v>
      </c>
      <c r="I2092" s="547">
        <f t="shared" si="65"/>
        <v>5000</v>
      </c>
      <c r="J2092" s="547"/>
      <c r="K2092" s="547"/>
      <c r="L2092" s="547"/>
      <c r="M2092" s="547"/>
      <c r="N2092" s="547"/>
      <c r="O2092" s="547"/>
      <c r="P2092" s="547"/>
      <c r="Q2092" s="547"/>
      <c r="R2092" s="547"/>
      <c r="S2092" s="547"/>
      <c r="T2092" s="547"/>
      <c r="U2092" s="547"/>
    </row>
    <row r="2093" spans="2:21" x14ac:dyDescent="0.2">
      <c r="B2093" s="374" t="s">
        <v>266</v>
      </c>
      <c r="C2093" s="376" t="s">
        <v>1315</v>
      </c>
      <c r="D2093" s="375" t="s">
        <v>138</v>
      </c>
      <c r="E2093" s="376" t="s">
        <v>280</v>
      </c>
      <c r="F2093" s="548">
        <v>1500</v>
      </c>
      <c r="G2093" s="547">
        <f t="shared" si="66"/>
        <v>0</v>
      </c>
      <c r="H2093" s="547">
        <v>0</v>
      </c>
      <c r="I2093" s="547">
        <f t="shared" si="65"/>
        <v>1500</v>
      </c>
      <c r="J2093" s="547"/>
      <c r="K2093" s="547"/>
      <c r="L2093" s="547"/>
      <c r="M2093" s="547"/>
      <c r="N2093" s="547"/>
      <c r="O2093" s="547"/>
      <c r="P2093" s="547"/>
      <c r="Q2093" s="547"/>
      <c r="R2093" s="547"/>
      <c r="S2093" s="547"/>
      <c r="T2093" s="547"/>
      <c r="U2093" s="547"/>
    </row>
    <row r="2094" spans="2:21" x14ac:dyDescent="0.2">
      <c r="B2094" s="374" t="s">
        <v>266</v>
      </c>
      <c r="C2094" s="376" t="s">
        <v>1316</v>
      </c>
      <c r="D2094" s="375" t="s">
        <v>138</v>
      </c>
      <c r="E2094" s="376" t="s">
        <v>319</v>
      </c>
      <c r="F2094" s="548">
        <v>348000</v>
      </c>
      <c r="G2094" s="547">
        <f t="shared" si="66"/>
        <v>0</v>
      </c>
      <c r="H2094" s="547">
        <v>100000</v>
      </c>
      <c r="I2094" s="547">
        <f t="shared" si="65"/>
        <v>248000</v>
      </c>
      <c r="J2094" s="547"/>
      <c r="K2094" s="547"/>
      <c r="L2094" s="547"/>
      <c r="M2094" s="547"/>
      <c r="N2094" s="547"/>
      <c r="O2094" s="547"/>
      <c r="P2094" s="547"/>
      <c r="Q2094" s="547"/>
      <c r="R2094" s="547"/>
      <c r="S2094" s="547"/>
      <c r="T2094" s="547"/>
      <c r="U2094" s="547"/>
    </row>
    <row r="2095" spans="2:21" x14ac:dyDescent="0.2">
      <c r="B2095" s="374" t="s">
        <v>266</v>
      </c>
      <c r="C2095" s="376" t="s">
        <v>1317</v>
      </c>
      <c r="D2095" s="375" t="s">
        <v>138</v>
      </c>
      <c r="E2095" s="376" t="s">
        <v>319</v>
      </c>
      <c r="F2095" s="548">
        <v>1</v>
      </c>
      <c r="G2095" s="547">
        <f t="shared" si="66"/>
        <v>1</v>
      </c>
      <c r="H2095" s="547">
        <v>0</v>
      </c>
      <c r="I2095" s="547">
        <f t="shared" si="65"/>
        <v>1</v>
      </c>
      <c r="J2095" s="547"/>
      <c r="K2095" s="547"/>
      <c r="L2095" s="547"/>
      <c r="M2095" s="547"/>
      <c r="N2095" s="547"/>
      <c r="O2095" s="547"/>
      <c r="P2095" s="547"/>
      <c r="Q2095" s="547"/>
      <c r="R2095" s="547"/>
      <c r="S2095" s="547"/>
      <c r="T2095" s="547"/>
      <c r="U2095" s="547"/>
    </row>
    <row r="2096" spans="2:21" x14ac:dyDescent="0.2">
      <c r="B2096" s="374" t="s">
        <v>266</v>
      </c>
      <c r="C2096" s="376" t="s">
        <v>1318</v>
      </c>
      <c r="D2096" s="375" t="s">
        <v>138</v>
      </c>
      <c r="E2096" s="376" t="s">
        <v>322</v>
      </c>
      <c r="F2096" s="548">
        <v>1</v>
      </c>
      <c r="G2096" s="547">
        <f t="shared" si="66"/>
        <v>1</v>
      </c>
      <c r="H2096" s="547">
        <v>0</v>
      </c>
      <c r="I2096" s="547">
        <f t="shared" si="65"/>
        <v>1</v>
      </c>
      <c r="J2096" s="547"/>
      <c r="K2096" s="547"/>
      <c r="L2096" s="547"/>
      <c r="M2096" s="547"/>
      <c r="N2096" s="547"/>
      <c r="O2096" s="547"/>
      <c r="P2096" s="547"/>
      <c r="Q2096" s="547"/>
      <c r="R2096" s="547"/>
      <c r="S2096" s="547"/>
      <c r="T2096" s="547"/>
      <c r="U2096" s="547"/>
    </row>
    <row r="2097" spans="2:21" x14ac:dyDescent="0.2">
      <c r="B2097" s="374" t="s">
        <v>266</v>
      </c>
      <c r="C2097" s="376" t="s">
        <v>1318</v>
      </c>
      <c r="D2097" s="375" t="s">
        <v>138</v>
      </c>
      <c r="E2097" s="376" t="s">
        <v>322</v>
      </c>
      <c r="F2097" s="548">
        <v>1</v>
      </c>
      <c r="G2097" s="547">
        <f t="shared" si="66"/>
        <v>1</v>
      </c>
      <c r="H2097" s="547">
        <v>0</v>
      </c>
      <c r="I2097" s="547">
        <f t="shared" si="65"/>
        <v>1</v>
      </c>
      <c r="J2097" s="547"/>
      <c r="K2097" s="547"/>
      <c r="L2097" s="547"/>
      <c r="M2097" s="547"/>
      <c r="N2097" s="547"/>
      <c r="O2097" s="547"/>
      <c r="P2097" s="547"/>
      <c r="Q2097" s="547"/>
      <c r="R2097" s="547"/>
      <c r="S2097" s="547"/>
      <c r="T2097" s="547"/>
      <c r="U2097" s="547"/>
    </row>
    <row r="2098" spans="2:21" x14ac:dyDescent="0.2">
      <c r="B2098" s="374" t="s">
        <v>266</v>
      </c>
      <c r="C2098" s="376" t="s">
        <v>1319</v>
      </c>
      <c r="D2098" s="375" t="s">
        <v>138</v>
      </c>
      <c r="E2098" s="376" t="s">
        <v>285</v>
      </c>
      <c r="F2098" s="548">
        <v>153200</v>
      </c>
      <c r="G2098" s="547">
        <f t="shared" si="66"/>
        <v>0</v>
      </c>
      <c r="H2098" s="547">
        <v>0</v>
      </c>
      <c r="I2098" s="547">
        <f t="shared" si="65"/>
        <v>153200</v>
      </c>
      <c r="J2098" s="547"/>
      <c r="K2098" s="547"/>
      <c r="L2098" s="547"/>
      <c r="M2098" s="547"/>
      <c r="N2098" s="547"/>
      <c r="O2098" s="547"/>
      <c r="P2098" s="547"/>
      <c r="Q2098" s="547"/>
      <c r="R2098" s="547"/>
      <c r="S2098" s="547"/>
      <c r="T2098" s="547"/>
      <c r="U2098" s="547"/>
    </row>
    <row r="2099" spans="2:21" x14ac:dyDescent="0.2">
      <c r="B2099" s="374" t="s">
        <v>266</v>
      </c>
      <c r="C2099" s="376" t="s">
        <v>1319</v>
      </c>
      <c r="D2099" s="375" t="s">
        <v>138</v>
      </c>
      <c r="E2099" s="376" t="s">
        <v>285</v>
      </c>
      <c r="F2099" s="548">
        <v>60000</v>
      </c>
      <c r="G2099" s="547">
        <f t="shared" si="66"/>
        <v>0</v>
      </c>
      <c r="H2099" s="547">
        <v>0</v>
      </c>
      <c r="I2099" s="547">
        <f t="shared" si="65"/>
        <v>60000</v>
      </c>
      <c r="J2099" s="547"/>
      <c r="K2099" s="547"/>
      <c r="L2099" s="547"/>
      <c r="M2099" s="547"/>
      <c r="N2099" s="547"/>
      <c r="O2099" s="547"/>
      <c r="P2099" s="547"/>
      <c r="Q2099" s="547"/>
      <c r="R2099" s="547"/>
      <c r="S2099" s="547"/>
      <c r="T2099" s="547"/>
      <c r="U2099" s="547"/>
    </row>
    <row r="2100" spans="2:21" x14ac:dyDescent="0.2">
      <c r="B2100" s="374" t="s">
        <v>266</v>
      </c>
      <c r="C2100" s="376" t="s">
        <v>1319</v>
      </c>
      <c r="D2100" s="375" t="s">
        <v>138</v>
      </c>
      <c r="E2100" s="376" t="s">
        <v>285</v>
      </c>
      <c r="F2100" s="548">
        <v>36968</v>
      </c>
      <c r="G2100" s="547">
        <f t="shared" si="66"/>
        <v>0</v>
      </c>
      <c r="H2100" s="547">
        <v>0</v>
      </c>
      <c r="I2100" s="547">
        <f t="shared" si="65"/>
        <v>36968</v>
      </c>
      <c r="J2100" s="547"/>
      <c r="K2100" s="547"/>
      <c r="L2100" s="547"/>
      <c r="M2100" s="547"/>
      <c r="N2100" s="547"/>
      <c r="O2100" s="547"/>
      <c r="P2100" s="547"/>
      <c r="Q2100" s="547"/>
      <c r="R2100" s="547"/>
      <c r="S2100" s="547"/>
      <c r="T2100" s="547"/>
      <c r="U2100" s="547"/>
    </row>
    <row r="2101" spans="2:21" x14ac:dyDescent="0.2">
      <c r="B2101" s="374" t="s">
        <v>266</v>
      </c>
      <c r="C2101" s="376" t="s">
        <v>1320</v>
      </c>
      <c r="D2101" s="375" t="s">
        <v>138</v>
      </c>
      <c r="E2101" s="376" t="s">
        <v>268</v>
      </c>
      <c r="F2101" s="548">
        <v>1</v>
      </c>
      <c r="G2101" s="547">
        <f t="shared" si="66"/>
        <v>1</v>
      </c>
      <c r="H2101" s="547">
        <v>0</v>
      </c>
      <c r="I2101" s="547">
        <f t="shared" si="65"/>
        <v>1</v>
      </c>
      <c r="J2101" s="547"/>
      <c r="K2101" s="547"/>
      <c r="L2101" s="547"/>
      <c r="M2101" s="547"/>
      <c r="N2101" s="547"/>
      <c r="O2101" s="547"/>
      <c r="P2101" s="547"/>
      <c r="Q2101" s="547"/>
      <c r="R2101" s="547"/>
      <c r="S2101" s="547"/>
      <c r="T2101" s="547"/>
      <c r="U2101" s="547"/>
    </row>
    <row r="2102" spans="2:21" x14ac:dyDescent="0.2">
      <c r="B2102" s="374" t="s">
        <v>266</v>
      </c>
      <c r="C2102" s="376" t="s">
        <v>1321</v>
      </c>
      <c r="D2102" s="375" t="s">
        <v>138</v>
      </c>
      <c r="E2102" s="376" t="s">
        <v>252</v>
      </c>
      <c r="F2102" s="548">
        <v>6171413</v>
      </c>
      <c r="G2102" s="547">
        <f t="shared" si="66"/>
        <v>0</v>
      </c>
      <c r="H2102" s="547">
        <v>0</v>
      </c>
      <c r="I2102" s="547">
        <f t="shared" si="65"/>
        <v>6171413</v>
      </c>
      <c r="J2102" s="547"/>
      <c r="K2102" s="547"/>
      <c r="L2102" s="547"/>
      <c r="M2102" s="547"/>
      <c r="N2102" s="547"/>
      <c r="O2102" s="547"/>
      <c r="P2102" s="547"/>
      <c r="Q2102" s="547"/>
      <c r="R2102" s="547"/>
      <c r="S2102" s="547"/>
      <c r="T2102" s="547"/>
      <c r="U2102" s="547"/>
    </row>
    <row r="2103" spans="2:21" x14ac:dyDescent="0.2">
      <c r="B2103" s="374" t="s">
        <v>266</v>
      </c>
      <c r="C2103" s="376" t="s">
        <v>1322</v>
      </c>
      <c r="D2103" s="375" t="s">
        <v>138</v>
      </c>
      <c r="E2103" s="376" t="s">
        <v>252</v>
      </c>
      <c r="F2103" s="548">
        <v>216100</v>
      </c>
      <c r="G2103" s="547">
        <f t="shared" si="66"/>
        <v>0</v>
      </c>
      <c r="H2103" s="547">
        <v>0</v>
      </c>
      <c r="I2103" s="547">
        <f t="shared" si="65"/>
        <v>216100</v>
      </c>
      <c r="J2103" s="547"/>
      <c r="K2103" s="547"/>
      <c r="L2103" s="547"/>
      <c r="M2103" s="547"/>
      <c r="N2103" s="547"/>
      <c r="O2103" s="547"/>
      <c r="P2103" s="547"/>
      <c r="Q2103" s="547"/>
      <c r="R2103" s="547"/>
      <c r="S2103" s="547"/>
      <c r="T2103" s="547"/>
      <c r="U2103" s="547"/>
    </row>
    <row r="2104" spans="2:21" x14ac:dyDescent="0.2">
      <c r="B2104" s="374" t="s">
        <v>266</v>
      </c>
      <c r="C2104" s="376" t="s">
        <v>1323</v>
      </c>
      <c r="D2104" s="375" t="s">
        <v>138</v>
      </c>
      <c r="E2104" s="376" t="s">
        <v>252</v>
      </c>
      <c r="F2104" s="548">
        <v>793235</v>
      </c>
      <c r="G2104" s="547">
        <f t="shared" si="66"/>
        <v>0</v>
      </c>
      <c r="H2104" s="547">
        <v>0</v>
      </c>
      <c r="I2104" s="547">
        <f t="shared" si="65"/>
        <v>793235</v>
      </c>
      <c r="J2104" s="547"/>
      <c r="K2104" s="547"/>
      <c r="L2104" s="547"/>
      <c r="M2104" s="547"/>
      <c r="N2104" s="547"/>
      <c r="O2104" s="547"/>
      <c r="P2104" s="547"/>
      <c r="Q2104" s="547"/>
      <c r="R2104" s="547"/>
      <c r="S2104" s="547"/>
      <c r="T2104" s="547"/>
      <c r="U2104" s="547"/>
    </row>
    <row r="2105" spans="2:21" x14ac:dyDescent="0.2">
      <c r="B2105" s="374" t="s">
        <v>266</v>
      </c>
      <c r="C2105" s="376" t="s">
        <v>1324</v>
      </c>
      <c r="D2105" s="375" t="s">
        <v>138</v>
      </c>
      <c r="E2105" s="376" t="s">
        <v>252</v>
      </c>
      <c r="F2105" s="548">
        <v>130199</v>
      </c>
      <c r="G2105" s="547">
        <f t="shared" si="66"/>
        <v>0</v>
      </c>
      <c r="H2105" s="547">
        <v>90000</v>
      </c>
      <c r="I2105" s="547">
        <f t="shared" si="65"/>
        <v>40199</v>
      </c>
      <c r="J2105" s="547"/>
      <c r="K2105" s="547"/>
      <c r="L2105" s="547"/>
      <c r="M2105" s="547"/>
      <c r="N2105" s="547"/>
      <c r="O2105" s="547"/>
      <c r="P2105" s="547"/>
      <c r="Q2105" s="547"/>
      <c r="R2105" s="547"/>
      <c r="S2105" s="547"/>
      <c r="T2105" s="547"/>
      <c r="U2105" s="547"/>
    </row>
    <row r="2106" spans="2:21" x14ac:dyDescent="0.2">
      <c r="B2106" s="374" t="s">
        <v>266</v>
      </c>
      <c r="C2106" s="376" t="s">
        <v>1325</v>
      </c>
      <c r="D2106" s="375" t="s">
        <v>138</v>
      </c>
      <c r="E2106" s="376" t="s">
        <v>277</v>
      </c>
      <c r="F2106" s="548">
        <v>1</v>
      </c>
      <c r="G2106" s="547">
        <f t="shared" si="66"/>
        <v>1</v>
      </c>
      <c r="H2106" s="547">
        <v>0</v>
      </c>
      <c r="I2106" s="547">
        <f t="shared" si="65"/>
        <v>1</v>
      </c>
      <c r="J2106" s="547"/>
      <c r="K2106" s="547"/>
      <c r="L2106" s="547"/>
      <c r="M2106" s="547"/>
      <c r="N2106" s="547"/>
      <c r="O2106" s="547"/>
      <c r="P2106" s="547"/>
      <c r="Q2106" s="547"/>
      <c r="R2106" s="547"/>
      <c r="S2106" s="547"/>
      <c r="T2106" s="547"/>
      <c r="U2106" s="547"/>
    </row>
    <row r="2107" spans="2:21" x14ac:dyDescent="0.2">
      <c r="B2107" s="374" t="s">
        <v>266</v>
      </c>
      <c r="C2107" s="376" t="s">
        <v>1326</v>
      </c>
      <c r="D2107" s="375" t="s">
        <v>138</v>
      </c>
      <c r="E2107" s="376" t="s">
        <v>277</v>
      </c>
      <c r="F2107" s="548">
        <v>1</v>
      </c>
      <c r="G2107" s="547">
        <f t="shared" si="66"/>
        <v>1</v>
      </c>
      <c r="H2107" s="547">
        <v>0</v>
      </c>
      <c r="I2107" s="547">
        <f t="shared" si="65"/>
        <v>1</v>
      </c>
      <c r="J2107" s="547"/>
      <c r="K2107" s="547"/>
      <c r="L2107" s="547"/>
      <c r="M2107" s="547"/>
      <c r="N2107" s="547"/>
      <c r="O2107" s="547"/>
      <c r="P2107" s="547"/>
      <c r="Q2107" s="547"/>
      <c r="R2107" s="547"/>
      <c r="S2107" s="547"/>
      <c r="T2107" s="547"/>
      <c r="U2107" s="547"/>
    </row>
    <row r="2108" spans="2:21" x14ac:dyDescent="0.2">
      <c r="B2108" s="374" t="s">
        <v>266</v>
      </c>
      <c r="C2108" s="376" t="s">
        <v>1327</v>
      </c>
      <c r="D2108" s="375" t="s">
        <v>297</v>
      </c>
      <c r="E2108" s="376" t="s">
        <v>319</v>
      </c>
      <c r="F2108" s="548">
        <v>1</v>
      </c>
      <c r="G2108" s="547">
        <f t="shared" si="66"/>
        <v>1</v>
      </c>
      <c r="H2108" s="547">
        <v>0</v>
      </c>
      <c r="I2108" s="547">
        <f t="shared" si="65"/>
        <v>1</v>
      </c>
      <c r="J2108" s="547"/>
      <c r="K2108" s="547"/>
      <c r="L2108" s="547"/>
      <c r="M2108" s="547"/>
      <c r="N2108" s="547"/>
      <c r="O2108" s="547"/>
      <c r="P2108" s="547"/>
      <c r="Q2108" s="547"/>
      <c r="R2108" s="547"/>
      <c r="S2108" s="547"/>
      <c r="T2108" s="547"/>
      <c r="U2108" s="547"/>
    </row>
    <row r="2109" spans="2:21" x14ac:dyDescent="0.2">
      <c r="B2109" s="374" t="s">
        <v>266</v>
      </c>
      <c r="C2109" s="376" t="s">
        <v>1328</v>
      </c>
      <c r="D2109" s="375" t="s">
        <v>297</v>
      </c>
      <c r="E2109" s="376" t="s">
        <v>319</v>
      </c>
      <c r="F2109" s="548">
        <v>49999</v>
      </c>
      <c r="G2109" s="547">
        <f t="shared" si="66"/>
        <v>0</v>
      </c>
      <c r="H2109" s="547">
        <v>0</v>
      </c>
      <c r="I2109" s="547">
        <f t="shared" si="65"/>
        <v>49999</v>
      </c>
      <c r="J2109" s="547"/>
      <c r="K2109" s="547"/>
      <c r="L2109" s="547"/>
      <c r="M2109" s="547"/>
      <c r="N2109" s="547"/>
      <c r="O2109" s="547"/>
      <c r="P2109" s="547"/>
      <c r="Q2109" s="547"/>
      <c r="R2109" s="547"/>
      <c r="S2109" s="547"/>
      <c r="T2109" s="547"/>
      <c r="U2109" s="547"/>
    </row>
    <row r="2110" spans="2:21" x14ac:dyDescent="0.2">
      <c r="B2110" s="374" t="s">
        <v>266</v>
      </c>
      <c r="C2110" s="376" t="s">
        <v>1329</v>
      </c>
      <c r="D2110" s="375" t="s">
        <v>297</v>
      </c>
      <c r="E2110" s="376" t="s">
        <v>319</v>
      </c>
      <c r="F2110" s="548">
        <v>30000</v>
      </c>
      <c r="G2110" s="547">
        <f t="shared" si="66"/>
        <v>0</v>
      </c>
      <c r="H2110" s="547">
        <v>0</v>
      </c>
      <c r="I2110" s="547">
        <f t="shared" si="65"/>
        <v>30000</v>
      </c>
      <c r="J2110" s="547"/>
      <c r="K2110" s="547"/>
      <c r="L2110" s="547"/>
      <c r="M2110" s="547"/>
      <c r="N2110" s="547"/>
      <c r="O2110" s="547"/>
      <c r="P2110" s="547"/>
      <c r="Q2110" s="547"/>
      <c r="R2110" s="547"/>
      <c r="S2110" s="547"/>
      <c r="T2110" s="547"/>
      <c r="U2110" s="547"/>
    </row>
    <row r="2111" spans="2:21" x14ac:dyDescent="0.2">
      <c r="B2111" s="374" t="s">
        <v>266</v>
      </c>
      <c r="C2111" s="376" t="s">
        <v>1329</v>
      </c>
      <c r="D2111" s="375" t="s">
        <v>297</v>
      </c>
      <c r="E2111" s="376" t="s">
        <v>319</v>
      </c>
      <c r="F2111" s="548">
        <v>290000</v>
      </c>
      <c r="G2111" s="547">
        <f t="shared" si="66"/>
        <v>0</v>
      </c>
      <c r="H2111" s="547">
        <v>0</v>
      </c>
      <c r="I2111" s="547">
        <f t="shared" si="65"/>
        <v>290000</v>
      </c>
      <c r="J2111" s="547"/>
      <c r="K2111" s="547"/>
      <c r="L2111" s="547"/>
      <c r="M2111" s="547"/>
      <c r="N2111" s="547"/>
      <c r="O2111" s="547"/>
      <c r="P2111" s="547"/>
      <c r="Q2111" s="547"/>
      <c r="R2111" s="547"/>
      <c r="S2111" s="547"/>
      <c r="T2111" s="547"/>
      <c r="U2111" s="547"/>
    </row>
    <row r="2112" spans="2:21" x14ac:dyDescent="0.2">
      <c r="B2112" s="374" t="s">
        <v>266</v>
      </c>
      <c r="C2112" s="376" t="s">
        <v>1329</v>
      </c>
      <c r="D2112" s="375" t="s">
        <v>297</v>
      </c>
      <c r="E2112" s="376" t="s">
        <v>319</v>
      </c>
      <c r="F2112" s="548">
        <v>50000</v>
      </c>
      <c r="G2112" s="547">
        <f t="shared" si="66"/>
        <v>0</v>
      </c>
      <c r="H2112" s="547">
        <v>0</v>
      </c>
      <c r="I2112" s="547">
        <f t="shared" si="65"/>
        <v>50000</v>
      </c>
      <c r="J2112" s="547"/>
      <c r="K2112" s="547"/>
      <c r="L2112" s="547"/>
      <c r="M2112" s="547"/>
      <c r="N2112" s="547"/>
      <c r="O2112" s="547"/>
      <c r="P2112" s="547"/>
      <c r="Q2112" s="547"/>
      <c r="R2112" s="547"/>
      <c r="S2112" s="547"/>
      <c r="T2112" s="547"/>
      <c r="U2112" s="547"/>
    </row>
    <row r="2113" spans="2:21" x14ac:dyDescent="0.2">
      <c r="B2113" s="374" t="s">
        <v>266</v>
      </c>
      <c r="C2113" s="376" t="s">
        <v>1330</v>
      </c>
      <c r="D2113" s="375" t="s">
        <v>138</v>
      </c>
      <c r="E2113" s="376" t="s">
        <v>322</v>
      </c>
      <c r="F2113" s="548">
        <v>1</v>
      </c>
      <c r="G2113" s="547">
        <f t="shared" si="66"/>
        <v>1</v>
      </c>
      <c r="H2113" s="547">
        <v>0</v>
      </c>
      <c r="I2113" s="547">
        <f t="shared" si="65"/>
        <v>1</v>
      </c>
      <c r="J2113" s="547"/>
      <c r="K2113" s="547"/>
      <c r="L2113" s="547"/>
      <c r="M2113" s="547"/>
      <c r="N2113" s="547"/>
      <c r="O2113" s="547"/>
      <c r="P2113" s="547"/>
      <c r="Q2113" s="547"/>
      <c r="R2113" s="547"/>
      <c r="S2113" s="547"/>
      <c r="T2113" s="547"/>
      <c r="U2113" s="547"/>
    </row>
    <row r="2114" spans="2:21" x14ac:dyDescent="0.2">
      <c r="B2114" s="374" t="s">
        <v>266</v>
      </c>
      <c r="C2114" s="376" t="s">
        <v>1331</v>
      </c>
      <c r="D2114" s="375" t="s">
        <v>138</v>
      </c>
      <c r="E2114" s="376" t="s">
        <v>285</v>
      </c>
      <c r="F2114" s="548">
        <v>8000</v>
      </c>
      <c r="G2114" s="547">
        <f t="shared" si="66"/>
        <v>0</v>
      </c>
      <c r="H2114" s="547">
        <v>0</v>
      </c>
      <c r="I2114" s="547">
        <f t="shared" si="65"/>
        <v>8000</v>
      </c>
      <c r="J2114" s="547"/>
      <c r="K2114" s="547"/>
      <c r="L2114" s="547"/>
      <c r="M2114" s="547"/>
      <c r="N2114" s="547"/>
      <c r="O2114" s="547"/>
      <c r="P2114" s="547"/>
      <c r="Q2114" s="547"/>
      <c r="R2114" s="547"/>
      <c r="S2114" s="547"/>
      <c r="T2114" s="547"/>
      <c r="U2114" s="547"/>
    </row>
    <row r="2115" spans="2:21" x14ac:dyDescent="0.2">
      <c r="B2115" s="374" t="s">
        <v>266</v>
      </c>
      <c r="C2115" s="376" t="s">
        <v>1331</v>
      </c>
      <c r="D2115" s="375" t="s">
        <v>138</v>
      </c>
      <c r="E2115" s="376" t="s">
        <v>285</v>
      </c>
      <c r="F2115" s="548">
        <v>7000</v>
      </c>
      <c r="G2115" s="547">
        <f t="shared" si="66"/>
        <v>0</v>
      </c>
      <c r="H2115" s="547">
        <v>0</v>
      </c>
      <c r="I2115" s="547">
        <f t="shared" si="65"/>
        <v>7000</v>
      </c>
      <c r="J2115" s="547"/>
      <c r="K2115" s="547"/>
      <c r="L2115" s="547"/>
      <c r="M2115" s="547"/>
      <c r="N2115" s="547"/>
      <c r="O2115" s="547"/>
      <c r="P2115" s="547"/>
      <c r="Q2115" s="547"/>
      <c r="R2115" s="547"/>
      <c r="S2115" s="547"/>
      <c r="T2115" s="547"/>
      <c r="U2115" s="547"/>
    </row>
    <row r="2116" spans="2:21" x14ac:dyDescent="0.2">
      <c r="B2116" s="374" t="s">
        <v>266</v>
      </c>
      <c r="C2116" s="376" t="s">
        <v>1332</v>
      </c>
      <c r="D2116" s="375" t="s">
        <v>138</v>
      </c>
      <c r="E2116" s="376" t="s">
        <v>285</v>
      </c>
      <c r="F2116" s="548">
        <v>15000</v>
      </c>
      <c r="G2116" s="547">
        <f t="shared" si="66"/>
        <v>0</v>
      </c>
      <c r="H2116" s="547">
        <v>0</v>
      </c>
      <c r="I2116" s="547">
        <f t="shared" si="65"/>
        <v>15000</v>
      </c>
      <c r="J2116" s="547"/>
      <c r="K2116" s="547"/>
      <c r="L2116" s="547"/>
      <c r="M2116" s="547"/>
      <c r="N2116" s="547"/>
      <c r="O2116" s="547"/>
      <c r="P2116" s="547"/>
      <c r="Q2116" s="547"/>
      <c r="R2116" s="547"/>
      <c r="S2116" s="547"/>
      <c r="T2116" s="547"/>
      <c r="U2116" s="547"/>
    </row>
    <row r="2117" spans="2:21" x14ac:dyDescent="0.2">
      <c r="B2117" s="374" t="s">
        <v>266</v>
      </c>
      <c r="C2117" s="376" t="s">
        <v>1332</v>
      </c>
      <c r="D2117" s="375" t="s">
        <v>138</v>
      </c>
      <c r="E2117" s="376" t="s">
        <v>285</v>
      </c>
      <c r="F2117" s="548">
        <v>1</v>
      </c>
      <c r="G2117" s="547">
        <f t="shared" si="66"/>
        <v>1</v>
      </c>
      <c r="H2117" s="547">
        <v>0</v>
      </c>
      <c r="I2117" s="547">
        <f t="shared" si="65"/>
        <v>1</v>
      </c>
      <c r="J2117" s="547"/>
      <c r="K2117" s="547"/>
      <c r="L2117" s="547"/>
      <c r="M2117" s="547"/>
      <c r="N2117" s="547"/>
      <c r="O2117" s="547"/>
      <c r="P2117" s="547"/>
      <c r="Q2117" s="547"/>
      <c r="R2117" s="547"/>
      <c r="S2117" s="547"/>
      <c r="T2117" s="547"/>
      <c r="U2117" s="547"/>
    </row>
    <row r="2118" spans="2:21" x14ac:dyDescent="0.2">
      <c r="B2118" s="374" t="s">
        <v>266</v>
      </c>
      <c r="C2118" s="376" t="s">
        <v>1332</v>
      </c>
      <c r="D2118" s="375" t="s">
        <v>138</v>
      </c>
      <c r="E2118" s="376" t="s">
        <v>285</v>
      </c>
      <c r="F2118" s="548">
        <v>30000</v>
      </c>
      <c r="G2118" s="547">
        <f t="shared" si="66"/>
        <v>0</v>
      </c>
      <c r="H2118" s="547">
        <v>0</v>
      </c>
      <c r="I2118" s="547">
        <f t="shared" si="65"/>
        <v>30000</v>
      </c>
      <c r="J2118" s="547"/>
      <c r="K2118" s="547"/>
      <c r="L2118" s="547"/>
      <c r="M2118" s="547"/>
      <c r="N2118" s="547"/>
      <c r="O2118" s="547"/>
      <c r="P2118" s="547"/>
      <c r="Q2118" s="547"/>
      <c r="R2118" s="547"/>
      <c r="S2118" s="547"/>
      <c r="T2118" s="547"/>
      <c r="U2118" s="547"/>
    </row>
    <row r="2119" spans="2:21" x14ac:dyDescent="0.2">
      <c r="B2119" s="374" t="s">
        <v>266</v>
      </c>
      <c r="C2119" s="376" t="s">
        <v>1333</v>
      </c>
      <c r="D2119" s="375" t="s">
        <v>138</v>
      </c>
      <c r="E2119" s="376" t="s">
        <v>270</v>
      </c>
      <c r="F2119" s="548">
        <v>1</v>
      </c>
      <c r="G2119" s="547">
        <f t="shared" si="66"/>
        <v>1</v>
      </c>
      <c r="H2119" s="547">
        <v>0</v>
      </c>
      <c r="I2119" s="547">
        <f t="shared" si="65"/>
        <v>1</v>
      </c>
      <c r="J2119" s="547"/>
      <c r="K2119" s="547"/>
      <c r="L2119" s="547"/>
      <c r="M2119" s="547"/>
      <c r="N2119" s="547"/>
      <c r="O2119" s="547"/>
      <c r="P2119" s="547"/>
      <c r="Q2119" s="547"/>
      <c r="R2119" s="547"/>
      <c r="S2119" s="547"/>
      <c r="T2119" s="547"/>
      <c r="U2119" s="547"/>
    </row>
    <row r="2120" spans="2:21" x14ac:dyDescent="0.2">
      <c r="B2120" s="374" t="s">
        <v>266</v>
      </c>
      <c r="C2120" s="376" t="s">
        <v>1334</v>
      </c>
      <c r="D2120" s="375" t="s">
        <v>138</v>
      </c>
      <c r="E2120" s="376" t="s">
        <v>280</v>
      </c>
      <c r="F2120" s="548">
        <v>33500</v>
      </c>
      <c r="G2120" s="547">
        <f t="shared" si="66"/>
        <v>0</v>
      </c>
      <c r="H2120" s="547">
        <v>22333.333333333332</v>
      </c>
      <c r="I2120" s="547">
        <f t="shared" si="65"/>
        <v>11166.666666666668</v>
      </c>
      <c r="J2120" s="547"/>
      <c r="K2120" s="547"/>
      <c r="L2120" s="547"/>
      <c r="M2120" s="547"/>
      <c r="N2120" s="547"/>
      <c r="O2120" s="547"/>
      <c r="P2120" s="547"/>
      <c r="Q2120" s="547"/>
      <c r="R2120" s="547"/>
      <c r="S2120" s="547"/>
      <c r="T2120" s="547"/>
      <c r="U2120" s="547"/>
    </row>
    <row r="2121" spans="2:21" x14ac:dyDescent="0.2">
      <c r="B2121" s="374" t="s">
        <v>266</v>
      </c>
      <c r="C2121" s="376" t="s">
        <v>1334</v>
      </c>
      <c r="D2121" s="375" t="s">
        <v>138</v>
      </c>
      <c r="E2121" s="376" t="s">
        <v>280</v>
      </c>
      <c r="F2121" s="548">
        <v>13500</v>
      </c>
      <c r="G2121" s="547">
        <f t="shared" si="66"/>
        <v>0</v>
      </c>
      <c r="H2121" s="547">
        <v>9000</v>
      </c>
      <c r="I2121" s="547">
        <f t="shared" si="65"/>
        <v>4500</v>
      </c>
      <c r="J2121" s="547"/>
      <c r="K2121" s="547"/>
      <c r="L2121" s="547"/>
      <c r="M2121" s="547"/>
      <c r="N2121" s="547"/>
      <c r="O2121" s="547"/>
      <c r="P2121" s="547"/>
      <c r="Q2121" s="547"/>
      <c r="R2121" s="547"/>
      <c r="S2121" s="547"/>
      <c r="T2121" s="547"/>
      <c r="U2121" s="547"/>
    </row>
    <row r="2122" spans="2:21" x14ac:dyDescent="0.2">
      <c r="B2122" s="374" t="s">
        <v>266</v>
      </c>
      <c r="C2122" s="376" t="s">
        <v>1334</v>
      </c>
      <c r="D2122" s="375" t="s">
        <v>138</v>
      </c>
      <c r="E2122" s="376" t="s">
        <v>280</v>
      </c>
      <c r="F2122" s="548">
        <v>1000</v>
      </c>
      <c r="G2122" s="547">
        <f t="shared" si="66"/>
        <v>0</v>
      </c>
      <c r="H2122" s="547">
        <v>666.66666666666674</v>
      </c>
      <c r="I2122" s="547">
        <f t="shared" si="65"/>
        <v>333.33333333333326</v>
      </c>
      <c r="J2122" s="547"/>
      <c r="K2122" s="547"/>
      <c r="L2122" s="547"/>
      <c r="M2122" s="547"/>
      <c r="N2122" s="547"/>
      <c r="O2122" s="547"/>
      <c r="P2122" s="547"/>
      <c r="Q2122" s="547"/>
      <c r="R2122" s="547"/>
      <c r="S2122" s="547"/>
      <c r="T2122" s="547"/>
      <c r="U2122" s="547"/>
    </row>
    <row r="2123" spans="2:21" x14ac:dyDescent="0.2">
      <c r="B2123" s="374" t="s">
        <v>266</v>
      </c>
      <c r="C2123" s="376" t="s">
        <v>1334</v>
      </c>
      <c r="D2123" s="375" t="s">
        <v>138</v>
      </c>
      <c r="E2123" s="376" t="s">
        <v>280</v>
      </c>
      <c r="F2123" s="548">
        <v>29000</v>
      </c>
      <c r="G2123" s="547">
        <f t="shared" si="66"/>
        <v>0</v>
      </c>
      <c r="H2123" s="547">
        <v>19333.333333333336</v>
      </c>
      <c r="I2123" s="547">
        <f t="shared" si="65"/>
        <v>9666.6666666666642</v>
      </c>
      <c r="J2123" s="547"/>
      <c r="K2123" s="547"/>
      <c r="L2123" s="547"/>
      <c r="M2123" s="547"/>
      <c r="N2123" s="547"/>
      <c r="O2123" s="547"/>
      <c r="P2123" s="547"/>
      <c r="Q2123" s="547"/>
      <c r="R2123" s="547"/>
      <c r="S2123" s="547"/>
      <c r="T2123" s="547"/>
      <c r="U2123" s="547"/>
    </row>
    <row r="2124" spans="2:21" x14ac:dyDescent="0.2">
      <c r="B2124" s="374" t="s">
        <v>266</v>
      </c>
      <c r="C2124" s="376" t="s">
        <v>1334</v>
      </c>
      <c r="D2124" s="375" t="s">
        <v>138</v>
      </c>
      <c r="E2124" s="376" t="s">
        <v>280</v>
      </c>
      <c r="F2124" s="548">
        <v>8500</v>
      </c>
      <c r="G2124" s="547">
        <f t="shared" si="66"/>
        <v>0</v>
      </c>
      <c r="H2124" s="547">
        <v>5666.666666666667</v>
      </c>
      <c r="I2124" s="547">
        <f t="shared" si="65"/>
        <v>2833.333333333333</v>
      </c>
      <c r="J2124" s="547"/>
      <c r="K2124" s="547"/>
      <c r="L2124" s="547"/>
      <c r="M2124" s="547"/>
      <c r="N2124" s="547"/>
      <c r="O2124" s="547"/>
      <c r="P2124" s="547"/>
      <c r="Q2124" s="547"/>
      <c r="R2124" s="547"/>
      <c r="S2124" s="547"/>
      <c r="T2124" s="547"/>
      <c r="U2124" s="547"/>
    </row>
    <row r="2125" spans="2:21" x14ac:dyDescent="0.2">
      <c r="B2125" s="374" t="s">
        <v>266</v>
      </c>
      <c r="C2125" s="376" t="s">
        <v>1334</v>
      </c>
      <c r="D2125" s="375" t="s">
        <v>138</v>
      </c>
      <c r="E2125" s="376" t="s">
        <v>280</v>
      </c>
      <c r="F2125" s="548">
        <v>1500</v>
      </c>
      <c r="G2125" s="547">
        <f t="shared" si="66"/>
        <v>0</v>
      </c>
      <c r="H2125" s="547">
        <v>1000</v>
      </c>
      <c r="I2125" s="547">
        <f t="shared" si="65"/>
        <v>500</v>
      </c>
      <c r="J2125" s="547"/>
      <c r="K2125" s="547"/>
      <c r="L2125" s="547"/>
      <c r="M2125" s="547"/>
      <c r="N2125" s="547"/>
      <c r="O2125" s="547"/>
      <c r="P2125" s="547"/>
      <c r="Q2125" s="547"/>
      <c r="R2125" s="547"/>
      <c r="S2125" s="547"/>
      <c r="T2125" s="547"/>
      <c r="U2125" s="547"/>
    </row>
    <row r="2126" spans="2:21" x14ac:dyDescent="0.2">
      <c r="B2126" s="374" t="s">
        <v>266</v>
      </c>
      <c r="C2126" s="376" t="s">
        <v>1334</v>
      </c>
      <c r="D2126" s="375" t="s">
        <v>138</v>
      </c>
      <c r="E2126" s="376" t="s">
        <v>280</v>
      </c>
      <c r="F2126" s="548">
        <v>3000</v>
      </c>
      <c r="G2126" s="547">
        <f t="shared" si="66"/>
        <v>0</v>
      </c>
      <c r="H2126" s="547">
        <v>2000</v>
      </c>
      <c r="I2126" s="547">
        <f t="shared" si="65"/>
        <v>1000</v>
      </c>
      <c r="J2126" s="547"/>
      <c r="K2126" s="547"/>
      <c r="L2126" s="547"/>
      <c r="M2126" s="547"/>
      <c r="N2126" s="547"/>
      <c r="O2126" s="547"/>
      <c r="P2126" s="547"/>
      <c r="Q2126" s="547"/>
      <c r="R2126" s="547"/>
      <c r="S2126" s="547"/>
      <c r="T2126" s="547"/>
      <c r="U2126" s="547"/>
    </row>
    <row r="2127" spans="2:21" x14ac:dyDescent="0.2">
      <c r="B2127" s="374" t="s">
        <v>266</v>
      </c>
      <c r="C2127" s="376" t="s">
        <v>1335</v>
      </c>
      <c r="D2127" s="375" t="s">
        <v>297</v>
      </c>
      <c r="E2127" s="376" t="s">
        <v>280</v>
      </c>
      <c r="F2127" s="548">
        <v>33334</v>
      </c>
      <c r="G2127" s="547">
        <f t="shared" si="66"/>
        <v>0</v>
      </c>
      <c r="H2127" s="547">
        <v>0</v>
      </c>
      <c r="I2127" s="547">
        <f t="shared" ref="I2127:I2190" si="67">F2127-H2127</f>
        <v>33334</v>
      </c>
      <c r="J2127" s="547"/>
      <c r="K2127" s="547"/>
      <c r="L2127" s="547"/>
      <c r="M2127" s="547"/>
      <c r="N2127" s="547"/>
      <c r="O2127" s="547"/>
      <c r="P2127" s="547"/>
      <c r="Q2127" s="547"/>
      <c r="R2127" s="547"/>
      <c r="S2127" s="547"/>
      <c r="T2127" s="547"/>
      <c r="U2127" s="547"/>
    </row>
    <row r="2128" spans="2:21" x14ac:dyDescent="0.2">
      <c r="B2128" s="374" t="s">
        <v>266</v>
      </c>
      <c r="C2128" s="376" t="s">
        <v>1336</v>
      </c>
      <c r="D2128" s="375" t="s">
        <v>297</v>
      </c>
      <c r="E2128" s="376" t="s">
        <v>280</v>
      </c>
      <c r="F2128" s="548">
        <v>33334</v>
      </c>
      <c r="G2128" s="547">
        <f t="shared" si="66"/>
        <v>0</v>
      </c>
      <c r="H2128" s="547">
        <v>0</v>
      </c>
      <c r="I2128" s="547">
        <f t="shared" si="67"/>
        <v>33334</v>
      </c>
      <c r="J2128" s="547"/>
      <c r="K2128" s="547"/>
      <c r="L2128" s="547"/>
      <c r="M2128" s="547"/>
      <c r="N2128" s="547"/>
      <c r="O2128" s="547"/>
      <c r="P2128" s="547"/>
      <c r="Q2128" s="547"/>
      <c r="R2128" s="547"/>
      <c r="S2128" s="547"/>
      <c r="T2128" s="547"/>
      <c r="U2128" s="547"/>
    </row>
    <row r="2129" spans="2:21" x14ac:dyDescent="0.2">
      <c r="B2129" s="374" t="s">
        <v>266</v>
      </c>
      <c r="C2129" s="376" t="s">
        <v>1337</v>
      </c>
      <c r="D2129" s="375" t="s">
        <v>138</v>
      </c>
      <c r="E2129" s="376" t="s">
        <v>280</v>
      </c>
      <c r="F2129" s="548">
        <v>10000</v>
      </c>
      <c r="G2129" s="547">
        <f t="shared" si="66"/>
        <v>0</v>
      </c>
      <c r="H2129" s="547">
        <v>0</v>
      </c>
      <c r="I2129" s="547">
        <f t="shared" si="67"/>
        <v>10000</v>
      </c>
      <c r="J2129" s="547"/>
      <c r="K2129" s="547"/>
      <c r="L2129" s="547"/>
      <c r="M2129" s="547"/>
      <c r="N2129" s="547"/>
      <c r="O2129" s="547"/>
      <c r="P2129" s="547"/>
      <c r="Q2129" s="547"/>
      <c r="R2129" s="547"/>
      <c r="S2129" s="547"/>
      <c r="T2129" s="547"/>
      <c r="U2129" s="547"/>
    </row>
    <row r="2130" spans="2:21" x14ac:dyDescent="0.2">
      <c r="B2130" s="374" t="s">
        <v>266</v>
      </c>
      <c r="C2130" s="376" t="s">
        <v>1337</v>
      </c>
      <c r="D2130" s="375" t="s">
        <v>138</v>
      </c>
      <c r="E2130" s="376" t="s">
        <v>280</v>
      </c>
      <c r="F2130" s="548">
        <v>5000</v>
      </c>
      <c r="G2130" s="547">
        <f t="shared" si="66"/>
        <v>0</v>
      </c>
      <c r="H2130" s="547">
        <v>0</v>
      </c>
      <c r="I2130" s="547">
        <f t="shared" si="67"/>
        <v>5000</v>
      </c>
      <c r="J2130" s="547"/>
      <c r="K2130" s="547"/>
      <c r="L2130" s="547"/>
      <c r="M2130" s="547"/>
      <c r="N2130" s="547"/>
      <c r="O2130" s="547"/>
      <c r="P2130" s="547"/>
      <c r="Q2130" s="547"/>
      <c r="R2130" s="547"/>
      <c r="S2130" s="547"/>
      <c r="T2130" s="547"/>
      <c r="U2130" s="547"/>
    </row>
    <row r="2131" spans="2:21" x14ac:dyDescent="0.2">
      <c r="B2131" s="374" t="s">
        <v>266</v>
      </c>
      <c r="C2131" s="376" t="s">
        <v>1337</v>
      </c>
      <c r="D2131" s="375" t="s">
        <v>138</v>
      </c>
      <c r="E2131" s="376" t="s">
        <v>280</v>
      </c>
      <c r="F2131" s="548">
        <v>3000</v>
      </c>
      <c r="G2131" s="547">
        <f t="shared" si="66"/>
        <v>0</v>
      </c>
      <c r="H2131" s="547">
        <v>0</v>
      </c>
      <c r="I2131" s="547">
        <f t="shared" si="67"/>
        <v>3000</v>
      </c>
      <c r="J2131" s="547"/>
      <c r="K2131" s="547"/>
      <c r="L2131" s="547"/>
      <c r="M2131" s="547"/>
      <c r="N2131" s="547"/>
      <c r="O2131" s="547"/>
      <c r="P2131" s="547"/>
      <c r="Q2131" s="547"/>
      <c r="R2131" s="547"/>
      <c r="S2131" s="547"/>
      <c r="T2131" s="547"/>
      <c r="U2131" s="547"/>
    </row>
    <row r="2132" spans="2:21" x14ac:dyDescent="0.2">
      <c r="B2132" s="374" t="s">
        <v>266</v>
      </c>
      <c r="C2132" s="376" t="s">
        <v>1338</v>
      </c>
      <c r="D2132" s="375" t="s">
        <v>297</v>
      </c>
      <c r="E2132" s="376" t="s">
        <v>280</v>
      </c>
      <c r="F2132" s="548">
        <v>33334</v>
      </c>
      <c r="G2132" s="547">
        <f t="shared" si="66"/>
        <v>0</v>
      </c>
      <c r="H2132" s="547">
        <v>0</v>
      </c>
      <c r="I2132" s="547">
        <f t="shared" si="67"/>
        <v>33334</v>
      </c>
      <c r="J2132" s="547"/>
      <c r="K2132" s="547"/>
      <c r="L2132" s="547"/>
      <c r="M2132" s="547"/>
      <c r="N2132" s="547"/>
      <c r="O2132" s="547"/>
      <c r="P2132" s="547"/>
      <c r="Q2132" s="547"/>
      <c r="R2132" s="547"/>
      <c r="S2132" s="547"/>
      <c r="T2132" s="547"/>
      <c r="U2132" s="547"/>
    </row>
    <row r="2133" spans="2:21" x14ac:dyDescent="0.2">
      <c r="B2133" s="374" t="s">
        <v>266</v>
      </c>
      <c r="C2133" s="376" t="s">
        <v>1339</v>
      </c>
      <c r="D2133" s="375" t="s">
        <v>138</v>
      </c>
      <c r="E2133" s="376" t="s">
        <v>270</v>
      </c>
      <c r="F2133" s="548">
        <v>1</v>
      </c>
      <c r="G2133" s="547">
        <f t="shared" si="66"/>
        <v>1</v>
      </c>
      <c r="H2133" s="547">
        <v>0</v>
      </c>
      <c r="I2133" s="547">
        <f t="shared" si="67"/>
        <v>1</v>
      </c>
      <c r="J2133" s="547"/>
      <c r="K2133" s="547"/>
      <c r="L2133" s="547"/>
      <c r="M2133" s="547"/>
      <c r="N2133" s="547"/>
      <c r="O2133" s="547"/>
      <c r="P2133" s="547"/>
      <c r="Q2133" s="547"/>
      <c r="R2133" s="547"/>
      <c r="S2133" s="547"/>
      <c r="T2133" s="547"/>
      <c r="U2133" s="547"/>
    </row>
    <row r="2134" spans="2:21" x14ac:dyDescent="0.2">
      <c r="B2134" s="374" t="s">
        <v>266</v>
      </c>
      <c r="C2134" s="376" t="s">
        <v>1340</v>
      </c>
      <c r="D2134" s="375" t="s">
        <v>138</v>
      </c>
      <c r="E2134" s="376" t="s">
        <v>270</v>
      </c>
      <c r="F2134" s="548">
        <v>1</v>
      </c>
      <c r="G2134" s="547">
        <f t="shared" si="66"/>
        <v>1</v>
      </c>
      <c r="H2134" s="547">
        <v>0</v>
      </c>
      <c r="I2134" s="547">
        <f t="shared" si="67"/>
        <v>1</v>
      </c>
      <c r="J2134" s="547"/>
      <c r="K2134" s="547"/>
      <c r="L2134" s="547"/>
      <c r="M2134" s="547"/>
      <c r="N2134" s="547"/>
      <c r="O2134" s="547"/>
      <c r="P2134" s="547"/>
      <c r="Q2134" s="547"/>
      <c r="R2134" s="547"/>
      <c r="S2134" s="547"/>
      <c r="T2134" s="547"/>
      <c r="U2134" s="547"/>
    </row>
    <row r="2135" spans="2:21" x14ac:dyDescent="0.2">
      <c r="B2135" s="374" t="s">
        <v>266</v>
      </c>
      <c r="C2135" s="376" t="s">
        <v>1341</v>
      </c>
      <c r="D2135" s="375" t="s">
        <v>138</v>
      </c>
      <c r="E2135" s="376" t="s">
        <v>270</v>
      </c>
      <c r="F2135" s="548">
        <v>1</v>
      </c>
      <c r="G2135" s="547">
        <f t="shared" si="66"/>
        <v>1</v>
      </c>
      <c r="H2135" s="547">
        <v>0</v>
      </c>
      <c r="I2135" s="547">
        <f t="shared" si="67"/>
        <v>1</v>
      </c>
      <c r="J2135" s="547"/>
      <c r="K2135" s="547"/>
      <c r="L2135" s="547"/>
      <c r="M2135" s="547"/>
      <c r="N2135" s="547"/>
      <c r="O2135" s="547"/>
      <c r="P2135" s="547"/>
      <c r="Q2135" s="547"/>
      <c r="R2135" s="547"/>
      <c r="S2135" s="547"/>
      <c r="T2135" s="547"/>
      <c r="U2135" s="547"/>
    </row>
    <row r="2136" spans="2:21" x14ac:dyDescent="0.2">
      <c r="B2136" s="374" t="s">
        <v>266</v>
      </c>
      <c r="C2136" s="376" t="s">
        <v>1342</v>
      </c>
      <c r="D2136" s="375" t="s">
        <v>138</v>
      </c>
      <c r="E2136" s="376" t="s">
        <v>252</v>
      </c>
      <c r="F2136" s="548">
        <v>3342156</v>
      </c>
      <c r="G2136" s="547">
        <f t="shared" si="66"/>
        <v>0</v>
      </c>
      <c r="H2136" s="547">
        <v>0</v>
      </c>
      <c r="I2136" s="547">
        <f t="shared" si="67"/>
        <v>3342156</v>
      </c>
      <c r="J2136" s="547"/>
      <c r="K2136" s="547"/>
      <c r="L2136" s="547"/>
      <c r="M2136" s="547"/>
      <c r="N2136" s="547"/>
      <c r="O2136" s="547"/>
      <c r="P2136" s="547"/>
      <c r="Q2136" s="547"/>
      <c r="R2136" s="547"/>
      <c r="S2136" s="547"/>
      <c r="T2136" s="547"/>
      <c r="U2136" s="547"/>
    </row>
    <row r="2137" spans="2:21" x14ac:dyDescent="0.2">
      <c r="B2137" s="374" t="s">
        <v>266</v>
      </c>
      <c r="C2137" s="376" t="s">
        <v>1343</v>
      </c>
      <c r="D2137" s="375" t="s">
        <v>138</v>
      </c>
      <c r="E2137" s="376" t="s">
        <v>252</v>
      </c>
      <c r="F2137" s="548">
        <v>881440</v>
      </c>
      <c r="G2137" s="547">
        <f t="shared" si="66"/>
        <v>0</v>
      </c>
      <c r="H2137" s="547">
        <v>0</v>
      </c>
      <c r="I2137" s="547">
        <f t="shared" si="67"/>
        <v>881440</v>
      </c>
      <c r="J2137" s="547"/>
      <c r="K2137" s="547"/>
      <c r="L2137" s="547"/>
      <c r="M2137" s="547"/>
      <c r="N2137" s="547"/>
      <c r="O2137" s="547"/>
      <c r="P2137" s="547"/>
      <c r="Q2137" s="547"/>
      <c r="R2137" s="547"/>
      <c r="S2137" s="547"/>
      <c r="T2137" s="547"/>
      <c r="U2137" s="547"/>
    </row>
    <row r="2138" spans="2:21" x14ac:dyDescent="0.2">
      <c r="B2138" s="374" t="s">
        <v>266</v>
      </c>
      <c r="C2138" s="376" t="s">
        <v>1344</v>
      </c>
      <c r="D2138" s="375" t="s">
        <v>138</v>
      </c>
      <c r="E2138" s="376" t="s">
        <v>252</v>
      </c>
      <c r="F2138" s="548">
        <v>42652</v>
      </c>
      <c r="G2138" s="547">
        <f t="shared" si="66"/>
        <v>0</v>
      </c>
      <c r="H2138" s="547">
        <v>0</v>
      </c>
      <c r="I2138" s="547">
        <f t="shared" si="67"/>
        <v>42652</v>
      </c>
      <c r="J2138" s="547"/>
      <c r="K2138" s="547"/>
      <c r="L2138" s="547"/>
      <c r="M2138" s="547"/>
      <c r="N2138" s="547"/>
      <c r="O2138" s="547"/>
      <c r="P2138" s="547"/>
      <c r="Q2138" s="547"/>
      <c r="R2138" s="547"/>
      <c r="S2138" s="547"/>
      <c r="T2138" s="547"/>
      <c r="U2138" s="547"/>
    </row>
    <row r="2139" spans="2:21" x14ac:dyDescent="0.2">
      <c r="B2139" s="374" t="s">
        <v>266</v>
      </c>
      <c r="C2139" s="376" t="s">
        <v>1345</v>
      </c>
      <c r="D2139" s="375" t="s">
        <v>138</v>
      </c>
      <c r="E2139" s="376" t="s">
        <v>252</v>
      </c>
      <c r="F2139" s="548">
        <v>5</v>
      </c>
      <c r="G2139" s="547">
        <f t="shared" si="66"/>
        <v>5</v>
      </c>
      <c r="H2139" s="547">
        <v>0</v>
      </c>
      <c r="I2139" s="547">
        <f t="shared" si="67"/>
        <v>5</v>
      </c>
      <c r="J2139" s="547"/>
      <c r="K2139" s="547"/>
      <c r="L2139" s="547"/>
      <c r="M2139" s="547"/>
      <c r="N2139" s="547"/>
      <c r="O2139" s="547"/>
      <c r="P2139" s="547"/>
      <c r="Q2139" s="547"/>
      <c r="R2139" s="547"/>
      <c r="S2139" s="547"/>
      <c r="T2139" s="547"/>
      <c r="U2139" s="547"/>
    </row>
    <row r="2140" spans="2:21" x14ac:dyDescent="0.2">
      <c r="B2140" s="374" t="s">
        <v>266</v>
      </c>
      <c r="C2140" s="376" t="s">
        <v>1346</v>
      </c>
      <c r="D2140" s="375" t="s">
        <v>138</v>
      </c>
      <c r="E2140" s="376" t="s">
        <v>252</v>
      </c>
      <c r="F2140" s="548">
        <v>28412</v>
      </c>
      <c r="G2140" s="547">
        <f t="shared" si="66"/>
        <v>0</v>
      </c>
      <c r="H2140" s="547">
        <v>0</v>
      </c>
      <c r="I2140" s="547">
        <f t="shared" si="67"/>
        <v>28412</v>
      </c>
      <c r="J2140" s="547"/>
      <c r="K2140" s="547"/>
      <c r="L2140" s="547"/>
      <c r="M2140" s="547"/>
      <c r="N2140" s="547"/>
      <c r="O2140" s="547"/>
      <c r="P2140" s="547"/>
      <c r="Q2140" s="547"/>
      <c r="R2140" s="547"/>
      <c r="S2140" s="547"/>
      <c r="T2140" s="547"/>
      <c r="U2140" s="547"/>
    </row>
    <row r="2141" spans="2:21" x14ac:dyDescent="0.2">
      <c r="B2141" s="374" t="s">
        <v>266</v>
      </c>
      <c r="C2141" s="376" t="s">
        <v>1347</v>
      </c>
      <c r="D2141" s="375" t="s">
        <v>138</v>
      </c>
      <c r="E2141" s="376" t="s">
        <v>277</v>
      </c>
      <c r="F2141" s="548">
        <v>1</v>
      </c>
      <c r="G2141" s="547">
        <f t="shared" si="66"/>
        <v>1</v>
      </c>
      <c r="H2141" s="547">
        <v>0</v>
      </c>
      <c r="I2141" s="547">
        <f t="shared" si="67"/>
        <v>1</v>
      </c>
      <c r="J2141" s="547"/>
      <c r="K2141" s="547"/>
      <c r="L2141" s="547"/>
      <c r="M2141" s="547"/>
      <c r="N2141" s="547"/>
      <c r="O2141" s="547"/>
      <c r="P2141" s="547"/>
      <c r="Q2141" s="547"/>
      <c r="R2141" s="547"/>
      <c r="S2141" s="547"/>
      <c r="T2141" s="547"/>
      <c r="U2141" s="547"/>
    </row>
    <row r="2142" spans="2:21" x14ac:dyDescent="0.2">
      <c r="B2142" s="374" t="s">
        <v>266</v>
      </c>
      <c r="C2142" s="376" t="s">
        <v>1348</v>
      </c>
      <c r="D2142" s="375" t="s">
        <v>138</v>
      </c>
      <c r="E2142" s="376" t="s">
        <v>277</v>
      </c>
      <c r="F2142" s="548">
        <v>1</v>
      </c>
      <c r="G2142" s="547">
        <f t="shared" si="66"/>
        <v>1</v>
      </c>
      <c r="H2142" s="547">
        <v>0</v>
      </c>
      <c r="I2142" s="547">
        <f t="shared" si="67"/>
        <v>1</v>
      </c>
      <c r="J2142" s="547"/>
      <c r="K2142" s="547"/>
      <c r="L2142" s="547"/>
      <c r="M2142" s="547"/>
      <c r="N2142" s="547"/>
      <c r="O2142" s="547"/>
      <c r="P2142" s="547"/>
      <c r="Q2142" s="547"/>
      <c r="R2142" s="547"/>
      <c r="S2142" s="547"/>
      <c r="T2142" s="547"/>
      <c r="U2142" s="547"/>
    </row>
    <row r="2143" spans="2:21" x14ac:dyDescent="0.2">
      <c r="B2143" s="374" t="s">
        <v>266</v>
      </c>
      <c r="C2143" s="376" t="s">
        <v>1348</v>
      </c>
      <c r="D2143" s="375" t="s">
        <v>138</v>
      </c>
      <c r="E2143" s="376" t="s">
        <v>277</v>
      </c>
      <c r="F2143" s="548">
        <v>1</v>
      </c>
      <c r="G2143" s="547">
        <f t="shared" si="66"/>
        <v>1</v>
      </c>
      <c r="H2143" s="547">
        <v>0</v>
      </c>
      <c r="I2143" s="547">
        <f t="shared" si="67"/>
        <v>1</v>
      </c>
      <c r="J2143" s="547"/>
      <c r="K2143" s="547"/>
      <c r="L2143" s="547"/>
      <c r="M2143" s="547"/>
      <c r="N2143" s="547"/>
      <c r="O2143" s="547"/>
      <c r="P2143" s="547"/>
      <c r="Q2143" s="547"/>
      <c r="R2143" s="547"/>
      <c r="S2143" s="547"/>
      <c r="T2143" s="547"/>
      <c r="U2143" s="547"/>
    </row>
    <row r="2144" spans="2:21" x14ac:dyDescent="0.2">
      <c r="B2144" s="374" t="s">
        <v>266</v>
      </c>
      <c r="C2144" s="376" t="s">
        <v>1349</v>
      </c>
      <c r="D2144" s="375" t="s">
        <v>138</v>
      </c>
      <c r="E2144" s="376" t="s">
        <v>280</v>
      </c>
      <c r="F2144" s="548">
        <v>2000</v>
      </c>
      <c r="G2144" s="547">
        <f t="shared" si="66"/>
        <v>0</v>
      </c>
      <c r="H2144" s="547">
        <v>0</v>
      </c>
      <c r="I2144" s="547">
        <f t="shared" si="67"/>
        <v>2000</v>
      </c>
      <c r="J2144" s="547"/>
      <c r="K2144" s="547"/>
      <c r="L2144" s="547"/>
      <c r="M2144" s="547"/>
      <c r="N2144" s="547"/>
      <c r="O2144" s="547"/>
      <c r="P2144" s="547"/>
      <c r="Q2144" s="547"/>
      <c r="R2144" s="547"/>
      <c r="S2144" s="547"/>
      <c r="T2144" s="547"/>
      <c r="U2144" s="547"/>
    </row>
    <row r="2145" spans="2:21" x14ac:dyDescent="0.2">
      <c r="B2145" s="374" t="s">
        <v>266</v>
      </c>
      <c r="C2145" s="376" t="s">
        <v>1349</v>
      </c>
      <c r="D2145" s="375" t="s">
        <v>138</v>
      </c>
      <c r="E2145" s="376" t="s">
        <v>280</v>
      </c>
      <c r="F2145" s="548">
        <v>12000</v>
      </c>
      <c r="G2145" s="547">
        <f t="shared" si="66"/>
        <v>0</v>
      </c>
      <c r="H2145" s="547">
        <v>0</v>
      </c>
      <c r="I2145" s="547">
        <f t="shared" si="67"/>
        <v>12000</v>
      </c>
      <c r="J2145" s="547"/>
      <c r="K2145" s="547"/>
      <c r="L2145" s="547"/>
      <c r="M2145" s="547"/>
      <c r="N2145" s="547"/>
      <c r="O2145" s="547"/>
      <c r="P2145" s="547"/>
      <c r="Q2145" s="547"/>
      <c r="R2145" s="547"/>
      <c r="S2145" s="547"/>
      <c r="T2145" s="547"/>
      <c r="U2145" s="547"/>
    </row>
    <row r="2146" spans="2:21" x14ac:dyDescent="0.2">
      <c r="B2146" s="374" t="s">
        <v>266</v>
      </c>
      <c r="C2146" s="376" t="s">
        <v>1349</v>
      </c>
      <c r="D2146" s="375" t="s">
        <v>138</v>
      </c>
      <c r="E2146" s="376" t="s">
        <v>280</v>
      </c>
      <c r="F2146" s="548">
        <v>3000</v>
      </c>
      <c r="G2146" s="547">
        <f t="shared" si="66"/>
        <v>0</v>
      </c>
      <c r="H2146" s="547">
        <v>0</v>
      </c>
      <c r="I2146" s="547">
        <f t="shared" si="67"/>
        <v>3000</v>
      </c>
      <c r="J2146" s="547"/>
      <c r="K2146" s="547"/>
      <c r="L2146" s="547"/>
      <c r="M2146" s="547"/>
      <c r="N2146" s="547"/>
      <c r="O2146" s="547"/>
      <c r="P2146" s="547"/>
      <c r="Q2146" s="547"/>
      <c r="R2146" s="547"/>
      <c r="S2146" s="547"/>
      <c r="T2146" s="547"/>
      <c r="U2146" s="547"/>
    </row>
    <row r="2147" spans="2:21" x14ac:dyDescent="0.2">
      <c r="B2147" s="374" t="s">
        <v>266</v>
      </c>
      <c r="C2147" s="376" t="s">
        <v>1349</v>
      </c>
      <c r="D2147" s="375" t="s">
        <v>138</v>
      </c>
      <c r="E2147" s="376" t="s">
        <v>280</v>
      </c>
      <c r="F2147" s="548">
        <v>3000</v>
      </c>
      <c r="G2147" s="547">
        <f t="shared" si="66"/>
        <v>0</v>
      </c>
      <c r="H2147" s="547">
        <v>0</v>
      </c>
      <c r="I2147" s="547">
        <f t="shared" si="67"/>
        <v>3000</v>
      </c>
      <c r="J2147" s="547"/>
      <c r="K2147" s="547"/>
      <c r="L2147" s="547"/>
      <c r="M2147" s="547"/>
      <c r="N2147" s="547"/>
      <c r="O2147" s="547"/>
      <c r="P2147" s="547"/>
      <c r="Q2147" s="547"/>
      <c r="R2147" s="547"/>
      <c r="S2147" s="547"/>
      <c r="T2147" s="547"/>
      <c r="U2147" s="547"/>
    </row>
    <row r="2148" spans="2:21" x14ac:dyDescent="0.2">
      <c r="B2148" s="374" t="s">
        <v>266</v>
      </c>
      <c r="C2148" s="376" t="s">
        <v>1350</v>
      </c>
      <c r="D2148" s="375" t="s">
        <v>138</v>
      </c>
      <c r="E2148" s="376" t="s">
        <v>280</v>
      </c>
      <c r="F2148" s="548">
        <v>2000</v>
      </c>
      <c r="G2148" s="547">
        <f t="shared" si="66"/>
        <v>0</v>
      </c>
      <c r="H2148" s="547">
        <v>0</v>
      </c>
      <c r="I2148" s="547">
        <f t="shared" si="67"/>
        <v>2000</v>
      </c>
      <c r="J2148" s="547"/>
      <c r="K2148" s="547"/>
      <c r="L2148" s="547"/>
      <c r="M2148" s="547"/>
      <c r="N2148" s="547"/>
      <c r="O2148" s="547"/>
      <c r="P2148" s="547"/>
      <c r="Q2148" s="547"/>
      <c r="R2148" s="547"/>
      <c r="S2148" s="547"/>
      <c r="T2148" s="547"/>
      <c r="U2148" s="547"/>
    </row>
    <row r="2149" spans="2:21" x14ac:dyDescent="0.2">
      <c r="B2149" s="374" t="s">
        <v>266</v>
      </c>
      <c r="C2149" s="376" t="s">
        <v>1350</v>
      </c>
      <c r="D2149" s="375" t="s">
        <v>138</v>
      </c>
      <c r="E2149" s="376" t="s">
        <v>280</v>
      </c>
      <c r="F2149" s="548">
        <v>1</v>
      </c>
      <c r="G2149" s="547">
        <f t="shared" si="66"/>
        <v>1</v>
      </c>
      <c r="H2149" s="547">
        <v>0</v>
      </c>
      <c r="I2149" s="547">
        <f t="shared" si="67"/>
        <v>1</v>
      </c>
      <c r="J2149" s="547"/>
      <c r="K2149" s="547"/>
      <c r="L2149" s="547"/>
      <c r="M2149" s="547"/>
      <c r="N2149" s="547"/>
      <c r="O2149" s="547"/>
      <c r="P2149" s="547"/>
      <c r="Q2149" s="547"/>
      <c r="R2149" s="547"/>
      <c r="S2149" s="547"/>
      <c r="T2149" s="547"/>
      <c r="U2149" s="547"/>
    </row>
    <row r="2150" spans="2:21" x14ac:dyDescent="0.2">
      <c r="B2150" s="374" t="s">
        <v>266</v>
      </c>
      <c r="C2150" s="376" t="s">
        <v>1351</v>
      </c>
      <c r="D2150" s="375" t="s">
        <v>138</v>
      </c>
      <c r="E2150" s="376" t="s">
        <v>280</v>
      </c>
      <c r="F2150" s="548">
        <v>1</v>
      </c>
      <c r="G2150" s="547">
        <f t="shared" si="66"/>
        <v>1</v>
      </c>
      <c r="H2150" s="547">
        <v>0</v>
      </c>
      <c r="I2150" s="547">
        <f t="shared" si="67"/>
        <v>1</v>
      </c>
      <c r="J2150" s="547"/>
      <c r="K2150" s="547"/>
      <c r="L2150" s="547"/>
      <c r="M2150" s="547"/>
      <c r="N2150" s="547"/>
      <c r="O2150" s="547"/>
      <c r="P2150" s="547"/>
      <c r="Q2150" s="547"/>
      <c r="R2150" s="547"/>
      <c r="S2150" s="547"/>
      <c r="T2150" s="547"/>
      <c r="U2150" s="547"/>
    </row>
    <row r="2151" spans="2:21" x14ac:dyDescent="0.2">
      <c r="B2151" s="374" t="s">
        <v>266</v>
      </c>
      <c r="C2151" s="376" t="s">
        <v>1351</v>
      </c>
      <c r="D2151" s="375" t="s">
        <v>138</v>
      </c>
      <c r="E2151" s="376" t="s">
        <v>280</v>
      </c>
      <c r="F2151" s="548">
        <v>1</v>
      </c>
      <c r="G2151" s="547">
        <f t="shared" si="66"/>
        <v>1</v>
      </c>
      <c r="H2151" s="547">
        <v>0</v>
      </c>
      <c r="I2151" s="547">
        <f t="shared" si="67"/>
        <v>1</v>
      </c>
      <c r="J2151" s="547"/>
      <c r="K2151" s="547"/>
      <c r="L2151" s="547"/>
      <c r="M2151" s="547"/>
      <c r="N2151" s="547"/>
      <c r="O2151" s="547"/>
      <c r="P2151" s="547"/>
      <c r="Q2151" s="547"/>
      <c r="R2151" s="547"/>
      <c r="S2151" s="547"/>
      <c r="T2151" s="547"/>
      <c r="U2151" s="547"/>
    </row>
    <row r="2152" spans="2:21" x14ac:dyDescent="0.2">
      <c r="B2152" s="374" t="s">
        <v>266</v>
      </c>
      <c r="C2152" s="376" t="s">
        <v>1351</v>
      </c>
      <c r="D2152" s="375" t="s">
        <v>138</v>
      </c>
      <c r="E2152" s="376" t="s">
        <v>280</v>
      </c>
      <c r="F2152" s="548">
        <v>1</v>
      </c>
      <c r="G2152" s="547">
        <f t="shared" si="66"/>
        <v>1</v>
      </c>
      <c r="H2152" s="547">
        <v>0</v>
      </c>
      <c r="I2152" s="547">
        <f t="shared" si="67"/>
        <v>1</v>
      </c>
      <c r="J2152" s="547"/>
      <c r="K2152" s="547"/>
      <c r="L2152" s="547"/>
      <c r="M2152" s="547"/>
      <c r="N2152" s="547"/>
      <c r="O2152" s="547"/>
      <c r="P2152" s="547"/>
      <c r="Q2152" s="547"/>
      <c r="R2152" s="547"/>
      <c r="S2152" s="547"/>
      <c r="T2152" s="547"/>
      <c r="U2152" s="547"/>
    </row>
    <row r="2153" spans="2:21" x14ac:dyDescent="0.2">
      <c r="B2153" s="374" t="s">
        <v>266</v>
      </c>
      <c r="C2153" s="376" t="s">
        <v>1351</v>
      </c>
      <c r="D2153" s="375" t="s">
        <v>138</v>
      </c>
      <c r="E2153" s="376" t="s">
        <v>280</v>
      </c>
      <c r="F2153" s="548">
        <v>1</v>
      </c>
      <c r="G2153" s="547">
        <f t="shared" si="66"/>
        <v>1</v>
      </c>
      <c r="H2153" s="547">
        <v>0</v>
      </c>
      <c r="I2153" s="547">
        <f t="shared" si="67"/>
        <v>1</v>
      </c>
      <c r="J2153" s="547"/>
      <c r="K2153" s="547"/>
      <c r="L2153" s="547"/>
      <c r="M2153" s="547"/>
      <c r="N2153" s="547"/>
      <c r="O2153" s="547"/>
      <c r="P2153" s="547"/>
      <c r="Q2153" s="547"/>
      <c r="R2153" s="547"/>
      <c r="S2153" s="547"/>
      <c r="T2153" s="547"/>
      <c r="U2153" s="547"/>
    </row>
    <row r="2154" spans="2:21" x14ac:dyDescent="0.2">
      <c r="B2154" s="374" t="s">
        <v>266</v>
      </c>
      <c r="C2154" s="376" t="s">
        <v>1351</v>
      </c>
      <c r="D2154" s="375" t="s">
        <v>138</v>
      </c>
      <c r="E2154" s="376" t="s">
        <v>280</v>
      </c>
      <c r="F2154" s="548">
        <v>1</v>
      </c>
      <c r="G2154" s="547">
        <f t="shared" si="66"/>
        <v>1</v>
      </c>
      <c r="H2154" s="547">
        <v>0</v>
      </c>
      <c r="I2154" s="547">
        <f t="shared" si="67"/>
        <v>1</v>
      </c>
      <c r="J2154" s="547"/>
      <c r="K2154" s="547"/>
      <c r="L2154" s="547"/>
      <c r="M2154" s="547"/>
      <c r="N2154" s="547"/>
      <c r="O2154" s="547"/>
      <c r="P2154" s="547"/>
      <c r="Q2154" s="547"/>
      <c r="R2154" s="547"/>
      <c r="S2154" s="547"/>
      <c r="T2154" s="547"/>
      <c r="U2154" s="547"/>
    </row>
    <row r="2155" spans="2:21" x14ac:dyDescent="0.2">
      <c r="B2155" s="374" t="s">
        <v>266</v>
      </c>
      <c r="C2155" s="376" t="s">
        <v>1352</v>
      </c>
      <c r="D2155" s="375" t="s">
        <v>138</v>
      </c>
      <c r="E2155" s="376" t="s">
        <v>322</v>
      </c>
      <c r="F2155" s="548">
        <v>1</v>
      </c>
      <c r="G2155" s="547">
        <f t="shared" si="66"/>
        <v>1</v>
      </c>
      <c r="H2155" s="547">
        <v>0</v>
      </c>
      <c r="I2155" s="547">
        <f t="shared" si="67"/>
        <v>1</v>
      </c>
      <c r="J2155" s="547"/>
      <c r="K2155" s="547"/>
      <c r="L2155" s="547"/>
      <c r="M2155" s="547"/>
      <c r="N2155" s="547"/>
      <c r="O2155" s="547"/>
      <c r="P2155" s="547"/>
      <c r="Q2155" s="547"/>
      <c r="R2155" s="547"/>
      <c r="S2155" s="547"/>
      <c r="T2155" s="547"/>
      <c r="U2155" s="547"/>
    </row>
    <row r="2156" spans="2:21" x14ac:dyDescent="0.2">
      <c r="B2156" s="374" t="s">
        <v>266</v>
      </c>
      <c r="C2156" s="376" t="s">
        <v>1353</v>
      </c>
      <c r="D2156" s="375" t="s">
        <v>138</v>
      </c>
      <c r="E2156" s="376" t="s">
        <v>285</v>
      </c>
      <c r="F2156" s="548">
        <v>6000</v>
      </c>
      <c r="G2156" s="547">
        <f t="shared" ref="G2156:G2203" si="68">IF(F2156&lt;1000,F2156,F2156*$BC$44)</f>
        <v>0</v>
      </c>
      <c r="H2156" s="547">
        <v>0</v>
      </c>
      <c r="I2156" s="547">
        <f t="shared" si="67"/>
        <v>6000</v>
      </c>
      <c r="J2156" s="547"/>
      <c r="K2156" s="547"/>
      <c r="L2156" s="547"/>
      <c r="M2156" s="547"/>
      <c r="N2156" s="547"/>
      <c r="O2156" s="547"/>
      <c r="P2156" s="547"/>
      <c r="Q2156" s="547"/>
      <c r="R2156" s="547"/>
      <c r="S2156" s="547"/>
      <c r="T2156" s="547"/>
      <c r="U2156" s="547"/>
    </row>
    <row r="2157" spans="2:21" x14ac:dyDescent="0.2">
      <c r="B2157" s="374" t="s">
        <v>266</v>
      </c>
      <c r="C2157" s="376" t="s">
        <v>1353</v>
      </c>
      <c r="D2157" s="375" t="s">
        <v>138</v>
      </c>
      <c r="E2157" s="376" t="s">
        <v>285</v>
      </c>
      <c r="F2157" s="548">
        <v>1</v>
      </c>
      <c r="G2157" s="547">
        <f t="shared" si="68"/>
        <v>1</v>
      </c>
      <c r="H2157" s="547">
        <v>0</v>
      </c>
      <c r="I2157" s="547">
        <f t="shared" si="67"/>
        <v>1</v>
      </c>
      <c r="J2157" s="547"/>
      <c r="K2157" s="547"/>
      <c r="L2157" s="547"/>
      <c r="M2157" s="547"/>
      <c r="N2157" s="547"/>
      <c r="O2157" s="547"/>
      <c r="P2157" s="547"/>
      <c r="Q2157" s="547"/>
      <c r="R2157" s="547"/>
      <c r="S2157" s="547"/>
      <c r="T2157" s="547"/>
      <c r="U2157" s="547"/>
    </row>
    <row r="2158" spans="2:21" x14ac:dyDescent="0.2">
      <c r="B2158" s="374" t="s">
        <v>266</v>
      </c>
      <c r="C2158" s="376" t="s">
        <v>1354</v>
      </c>
      <c r="D2158" s="375" t="s">
        <v>138</v>
      </c>
      <c r="E2158" s="376" t="s">
        <v>252</v>
      </c>
      <c r="F2158" s="548">
        <v>5920955</v>
      </c>
      <c r="G2158" s="547">
        <f t="shared" si="68"/>
        <v>0</v>
      </c>
      <c r="H2158" s="547">
        <v>0</v>
      </c>
      <c r="I2158" s="547">
        <f t="shared" si="67"/>
        <v>5920955</v>
      </c>
      <c r="J2158" s="547"/>
      <c r="K2158" s="547"/>
      <c r="L2158" s="547"/>
      <c r="M2158" s="547"/>
      <c r="N2158" s="547"/>
      <c r="O2158" s="547"/>
      <c r="P2158" s="547"/>
      <c r="Q2158" s="547"/>
      <c r="R2158" s="547"/>
      <c r="S2158" s="547"/>
      <c r="T2158" s="547"/>
      <c r="U2158" s="547"/>
    </row>
    <row r="2159" spans="2:21" x14ac:dyDescent="0.2">
      <c r="B2159" s="374" t="s">
        <v>266</v>
      </c>
      <c r="C2159" s="376" t="s">
        <v>1355</v>
      </c>
      <c r="D2159" s="375" t="s">
        <v>138</v>
      </c>
      <c r="E2159" s="376" t="s">
        <v>252</v>
      </c>
      <c r="F2159" s="548">
        <v>1120980</v>
      </c>
      <c r="G2159" s="547">
        <f t="shared" si="68"/>
        <v>0</v>
      </c>
      <c r="H2159" s="547">
        <v>0</v>
      </c>
      <c r="I2159" s="547">
        <f t="shared" si="67"/>
        <v>1120980</v>
      </c>
      <c r="J2159" s="547"/>
      <c r="K2159" s="547"/>
      <c r="L2159" s="547"/>
      <c r="M2159" s="547"/>
      <c r="N2159" s="547"/>
      <c r="O2159" s="547"/>
      <c r="P2159" s="547"/>
      <c r="Q2159" s="547"/>
      <c r="R2159" s="547"/>
      <c r="S2159" s="547"/>
      <c r="T2159" s="547"/>
      <c r="U2159" s="547"/>
    </row>
    <row r="2160" spans="2:21" x14ac:dyDescent="0.2">
      <c r="B2160" s="374" t="s">
        <v>266</v>
      </c>
      <c r="C2160" s="376" t="s">
        <v>1356</v>
      </c>
      <c r="D2160" s="375" t="s">
        <v>138</v>
      </c>
      <c r="E2160" s="376" t="s">
        <v>252</v>
      </c>
      <c r="F2160" s="548">
        <v>364620</v>
      </c>
      <c r="G2160" s="547">
        <f t="shared" si="68"/>
        <v>0</v>
      </c>
      <c r="H2160" s="547">
        <v>0</v>
      </c>
      <c r="I2160" s="547">
        <f t="shared" si="67"/>
        <v>364620</v>
      </c>
      <c r="J2160" s="547"/>
      <c r="K2160" s="547"/>
      <c r="L2160" s="547"/>
      <c r="M2160" s="547"/>
      <c r="N2160" s="547"/>
      <c r="O2160" s="547"/>
      <c r="P2160" s="547"/>
      <c r="Q2160" s="547"/>
      <c r="R2160" s="547"/>
      <c r="S2160" s="547"/>
      <c r="T2160" s="547"/>
      <c r="U2160" s="547"/>
    </row>
    <row r="2161" spans="2:21" x14ac:dyDescent="0.2">
      <c r="B2161" s="374" t="s">
        <v>266</v>
      </c>
      <c r="C2161" s="376" t="s">
        <v>1357</v>
      </c>
      <c r="D2161" s="375" t="s">
        <v>138</v>
      </c>
      <c r="E2161" s="376" t="s">
        <v>252</v>
      </c>
      <c r="F2161" s="548">
        <v>6</v>
      </c>
      <c r="G2161" s="547">
        <f t="shared" si="68"/>
        <v>6</v>
      </c>
      <c r="H2161" s="547">
        <v>0</v>
      </c>
      <c r="I2161" s="547">
        <f t="shared" si="67"/>
        <v>6</v>
      </c>
      <c r="J2161" s="547"/>
      <c r="K2161" s="547"/>
      <c r="L2161" s="547"/>
      <c r="M2161" s="547"/>
      <c r="N2161" s="547"/>
      <c r="O2161" s="547"/>
      <c r="P2161" s="547"/>
      <c r="Q2161" s="547"/>
      <c r="R2161" s="547"/>
      <c r="S2161" s="547"/>
      <c r="T2161" s="547"/>
      <c r="U2161" s="547"/>
    </row>
    <row r="2162" spans="2:21" x14ac:dyDescent="0.2">
      <c r="B2162" s="374" t="s">
        <v>266</v>
      </c>
      <c r="C2162" s="376" t="s">
        <v>1358</v>
      </c>
      <c r="D2162" s="375" t="s">
        <v>138</v>
      </c>
      <c r="E2162" s="376" t="s">
        <v>252</v>
      </c>
      <c r="F2162" s="548">
        <v>40548</v>
      </c>
      <c r="G2162" s="547">
        <f t="shared" si="68"/>
        <v>0</v>
      </c>
      <c r="H2162" s="547">
        <v>0</v>
      </c>
      <c r="I2162" s="547">
        <f t="shared" si="67"/>
        <v>40548</v>
      </c>
      <c r="J2162" s="547"/>
      <c r="K2162" s="547"/>
      <c r="L2162" s="547"/>
      <c r="M2162" s="547"/>
      <c r="N2162" s="547"/>
      <c r="O2162" s="547"/>
      <c r="P2162" s="547"/>
      <c r="Q2162" s="547"/>
      <c r="R2162" s="547"/>
      <c r="S2162" s="547"/>
      <c r="T2162" s="547"/>
      <c r="U2162" s="547"/>
    </row>
    <row r="2163" spans="2:21" x14ac:dyDescent="0.2">
      <c r="B2163" s="374" t="s">
        <v>266</v>
      </c>
      <c r="C2163" s="376" t="s">
        <v>1359</v>
      </c>
      <c r="D2163" s="375" t="s">
        <v>138</v>
      </c>
      <c r="E2163" s="376" t="s">
        <v>277</v>
      </c>
      <c r="F2163" s="548">
        <v>1</v>
      </c>
      <c r="G2163" s="547">
        <f t="shared" si="68"/>
        <v>1</v>
      </c>
      <c r="H2163" s="547">
        <v>0</v>
      </c>
      <c r="I2163" s="547">
        <f t="shared" si="67"/>
        <v>1</v>
      </c>
      <c r="J2163" s="547"/>
      <c r="K2163" s="547"/>
      <c r="L2163" s="547"/>
      <c r="M2163" s="547"/>
      <c r="N2163" s="547"/>
      <c r="O2163" s="547"/>
      <c r="P2163" s="547"/>
      <c r="Q2163" s="547"/>
      <c r="R2163" s="547"/>
      <c r="S2163" s="547"/>
      <c r="T2163" s="547"/>
      <c r="U2163" s="547"/>
    </row>
    <row r="2164" spans="2:21" x14ac:dyDescent="0.2">
      <c r="B2164" s="374" t="s">
        <v>266</v>
      </c>
      <c r="C2164" s="376" t="s">
        <v>1360</v>
      </c>
      <c r="D2164" s="375" t="s">
        <v>138</v>
      </c>
      <c r="E2164" s="376" t="s">
        <v>277</v>
      </c>
      <c r="F2164" s="548">
        <v>1</v>
      </c>
      <c r="G2164" s="547">
        <f t="shared" si="68"/>
        <v>1</v>
      </c>
      <c r="H2164" s="547">
        <v>0</v>
      </c>
      <c r="I2164" s="547">
        <f t="shared" si="67"/>
        <v>1</v>
      </c>
      <c r="J2164" s="547"/>
      <c r="K2164" s="547"/>
      <c r="L2164" s="547"/>
      <c r="M2164" s="547"/>
      <c r="N2164" s="547"/>
      <c r="O2164" s="547"/>
      <c r="P2164" s="547"/>
      <c r="Q2164" s="547"/>
      <c r="R2164" s="547"/>
      <c r="S2164" s="547"/>
      <c r="T2164" s="547"/>
      <c r="U2164" s="547"/>
    </row>
    <row r="2165" spans="2:21" x14ac:dyDescent="0.2">
      <c r="B2165" s="374" t="s">
        <v>266</v>
      </c>
      <c r="C2165" s="376" t="s">
        <v>1360</v>
      </c>
      <c r="D2165" s="375" t="s">
        <v>138</v>
      </c>
      <c r="E2165" s="376" t="s">
        <v>277</v>
      </c>
      <c r="F2165" s="548">
        <v>1</v>
      </c>
      <c r="G2165" s="547">
        <f t="shared" si="68"/>
        <v>1</v>
      </c>
      <c r="H2165" s="547">
        <v>0</v>
      </c>
      <c r="I2165" s="547">
        <f t="shared" si="67"/>
        <v>1</v>
      </c>
      <c r="J2165" s="547"/>
      <c r="K2165" s="547"/>
      <c r="L2165" s="547"/>
      <c r="M2165" s="547"/>
      <c r="N2165" s="547"/>
      <c r="O2165" s="547"/>
      <c r="P2165" s="547"/>
      <c r="Q2165" s="547"/>
      <c r="R2165" s="547"/>
      <c r="S2165" s="547"/>
      <c r="T2165" s="547"/>
      <c r="U2165" s="547"/>
    </row>
    <row r="2166" spans="2:21" x14ac:dyDescent="0.2">
      <c r="B2166" s="374" t="s">
        <v>266</v>
      </c>
      <c r="C2166" s="376" t="s">
        <v>1361</v>
      </c>
      <c r="D2166" s="375" t="s">
        <v>138</v>
      </c>
      <c r="E2166" s="376" t="s">
        <v>322</v>
      </c>
      <c r="F2166" s="548">
        <v>1</v>
      </c>
      <c r="G2166" s="547">
        <f t="shared" si="68"/>
        <v>1</v>
      </c>
      <c r="H2166" s="547">
        <v>0</v>
      </c>
      <c r="I2166" s="547">
        <f t="shared" si="67"/>
        <v>1</v>
      </c>
      <c r="J2166" s="547"/>
      <c r="K2166" s="547"/>
      <c r="L2166" s="547"/>
      <c r="M2166" s="547"/>
      <c r="N2166" s="547"/>
      <c r="O2166" s="547"/>
      <c r="P2166" s="547"/>
      <c r="Q2166" s="547"/>
      <c r="R2166" s="547"/>
      <c r="S2166" s="547"/>
      <c r="T2166" s="547"/>
      <c r="U2166" s="547"/>
    </row>
    <row r="2167" spans="2:21" x14ac:dyDescent="0.2">
      <c r="B2167" s="374" t="s">
        <v>266</v>
      </c>
      <c r="C2167" s="376" t="s">
        <v>1362</v>
      </c>
      <c r="D2167" s="375" t="s">
        <v>138</v>
      </c>
      <c r="E2167" s="376" t="s">
        <v>285</v>
      </c>
      <c r="F2167" s="548">
        <v>65000</v>
      </c>
      <c r="G2167" s="547">
        <f t="shared" si="68"/>
        <v>0</v>
      </c>
      <c r="H2167" s="547">
        <v>0</v>
      </c>
      <c r="I2167" s="547">
        <f t="shared" si="67"/>
        <v>65000</v>
      </c>
      <c r="J2167" s="547"/>
      <c r="K2167" s="547"/>
      <c r="L2167" s="547"/>
      <c r="M2167" s="547"/>
      <c r="N2167" s="547"/>
      <c r="O2167" s="547"/>
      <c r="P2167" s="547"/>
      <c r="Q2167" s="547"/>
      <c r="R2167" s="547"/>
      <c r="S2167" s="547"/>
      <c r="T2167" s="547"/>
      <c r="U2167" s="547"/>
    </row>
    <row r="2168" spans="2:21" x14ac:dyDescent="0.2">
      <c r="B2168" s="374" t="s">
        <v>266</v>
      </c>
      <c r="C2168" s="376" t="s">
        <v>1363</v>
      </c>
      <c r="D2168" s="375" t="s">
        <v>138</v>
      </c>
      <c r="E2168" s="376" t="s">
        <v>285</v>
      </c>
      <c r="F2168" s="548">
        <v>79400</v>
      </c>
      <c r="G2168" s="547">
        <f t="shared" si="68"/>
        <v>0</v>
      </c>
      <c r="H2168" s="547">
        <v>51895.255244263906</v>
      </c>
      <c r="I2168" s="547">
        <f t="shared" si="67"/>
        <v>27504.744755736094</v>
      </c>
      <c r="J2168" s="547"/>
      <c r="K2168" s="547"/>
      <c r="L2168" s="547"/>
      <c r="M2168" s="547"/>
      <c r="N2168" s="547"/>
      <c r="O2168" s="547"/>
      <c r="P2168" s="547"/>
      <c r="Q2168" s="547"/>
      <c r="R2168" s="547"/>
      <c r="S2168" s="547"/>
      <c r="T2168" s="547"/>
      <c r="U2168" s="547"/>
    </row>
    <row r="2169" spans="2:21" x14ac:dyDescent="0.2">
      <c r="B2169" s="374" t="s">
        <v>266</v>
      </c>
      <c r="C2169" s="376" t="s">
        <v>1363</v>
      </c>
      <c r="D2169" s="375" t="s">
        <v>138</v>
      </c>
      <c r="E2169" s="376" t="s">
        <v>285</v>
      </c>
      <c r="F2169" s="548">
        <v>2001</v>
      </c>
      <c r="G2169" s="547">
        <f t="shared" si="68"/>
        <v>0</v>
      </c>
      <c r="H2169" s="547">
        <v>1307.8388632716888</v>
      </c>
      <c r="I2169" s="547">
        <f t="shared" si="67"/>
        <v>693.16113672831125</v>
      </c>
      <c r="J2169" s="547"/>
      <c r="K2169" s="547"/>
      <c r="L2169" s="547"/>
      <c r="M2169" s="547"/>
      <c r="N2169" s="547"/>
      <c r="O2169" s="547"/>
      <c r="P2169" s="547"/>
      <c r="Q2169" s="547"/>
      <c r="R2169" s="547"/>
      <c r="S2169" s="547"/>
      <c r="T2169" s="547"/>
      <c r="U2169" s="547"/>
    </row>
    <row r="2170" spans="2:21" x14ac:dyDescent="0.2">
      <c r="B2170" s="374" t="s">
        <v>266</v>
      </c>
      <c r="C2170" s="376" t="s">
        <v>1363</v>
      </c>
      <c r="D2170" s="375" t="s">
        <v>138</v>
      </c>
      <c r="E2170" s="376" t="s">
        <v>285</v>
      </c>
      <c r="F2170" s="548">
        <v>5000</v>
      </c>
      <c r="G2170" s="547">
        <f t="shared" si="68"/>
        <v>0</v>
      </c>
      <c r="H2170" s="547">
        <v>3267.9631765909262</v>
      </c>
      <c r="I2170" s="547">
        <f t="shared" si="67"/>
        <v>1732.0368234090738</v>
      </c>
      <c r="J2170" s="547"/>
      <c r="K2170" s="547"/>
      <c r="L2170" s="547"/>
      <c r="M2170" s="547"/>
      <c r="N2170" s="547"/>
      <c r="O2170" s="547"/>
      <c r="P2170" s="547"/>
      <c r="Q2170" s="547"/>
      <c r="R2170" s="547"/>
      <c r="S2170" s="547"/>
      <c r="T2170" s="547"/>
      <c r="U2170" s="547"/>
    </row>
    <row r="2171" spans="2:21" x14ac:dyDescent="0.2">
      <c r="B2171" s="374" t="s">
        <v>266</v>
      </c>
      <c r="C2171" s="376" t="s">
        <v>1363</v>
      </c>
      <c r="D2171" s="375" t="s">
        <v>138</v>
      </c>
      <c r="E2171" s="376" t="s">
        <v>285</v>
      </c>
      <c r="F2171" s="548">
        <v>149600</v>
      </c>
      <c r="G2171" s="547">
        <f t="shared" si="68"/>
        <v>0</v>
      </c>
      <c r="H2171" s="547">
        <v>97777.458243600515</v>
      </c>
      <c r="I2171" s="547">
        <f t="shared" si="67"/>
        <v>51822.541756399485</v>
      </c>
      <c r="J2171" s="547"/>
      <c r="K2171" s="547"/>
      <c r="L2171" s="547"/>
      <c r="M2171" s="547"/>
      <c r="N2171" s="547"/>
      <c r="O2171" s="547"/>
      <c r="P2171" s="547"/>
      <c r="Q2171" s="547"/>
      <c r="R2171" s="547"/>
      <c r="S2171" s="547"/>
      <c r="T2171" s="547"/>
      <c r="U2171" s="547"/>
    </row>
    <row r="2172" spans="2:21" x14ac:dyDescent="0.2">
      <c r="B2172" s="374" t="s">
        <v>266</v>
      </c>
      <c r="C2172" s="376" t="s">
        <v>1363</v>
      </c>
      <c r="D2172" s="375" t="s">
        <v>138</v>
      </c>
      <c r="E2172" s="376" t="s">
        <v>285</v>
      </c>
      <c r="F2172" s="548">
        <v>10000</v>
      </c>
      <c r="G2172" s="547">
        <f t="shared" si="68"/>
        <v>0</v>
      </c>
      <c r="H2172" s="547">
        <v>6535.9263531818524</v>
      </c>
      <c r="I2172" s="547">
        <f t="shared" si="67"/>
        <v>3464.0736468181476</v>
      </c>
      <c r="J2172" s="547"/>
      <c r="K2172" s="547"/>
      <c r="L2172" s="547"/>
      <c r="M2172" s="547"/>
      <c r="N2172" s="547"/>
      <c r="O2172" s="547"/>
      <c r="P2172" s="547"/>
      <c r="Q2172" s="547"/>
      <c r="R2172" s="547"/>
      <c r="S2172" s="547"/>
      <c r="T2172" s="547"/>
      <c r="U2172" s="547"/>
    </row>
    <row r="2173" spans="2:21" x14ac:dyDescent="0.2">
      <c r="B2173" s="374" t="s">
        <v>266</v>
      </c>
      <c r="C2173" s="376" t="s">
        <v>1363</v>
      </c>
      <c r="D2173" s="375" t="s">
        <v>138</v>
      </c>
      <c r="E2173" s="376" t="s">
        <v>285</v>
      </c>
      <c r="F2173" s="548">
        <v>60000</v>
      </c>
      <c r="G2173" s="547">
        <f t="shared" si="68"/>
        <v>0</v>
      </c>
      <c r="H2173" s="547">
        <v>39215.558119091118</v>
      </c>
      <c r="I2173" s="547">
        <f t="shared" si="67"/>
        <v>20784.441880908882</v>
      </c>
      <c r="J2173" s="547"/>
      <c r="K2173" s="547"/>
      <c r="L2173" s="547"/>
      <c r="M2173" s="547"/>
      <c r="N2173" s="547"/>
      <c r="O2173" s="547"/>
      <c r="P2173" s="547"/>
      <c r="Q2173" s="547"/>
      <c r="R2173" s="547"/>
      <c r="S2173" s="547"/>
      <c r="T2173" s="547"/>
      <c r="U2173" s="547"/>
    </row>
    <row r="2174" spans="2:21" x14ac:dyDescent="0.2">
      <c r="B2174" s="374" t="s">
        <v>266</v>
      </c>
      <c r="C2174" s="376" t="s">
        <v>1364</v>
      </c>
      <c r="D2174" s="375" t="s">
        <v>138</v>
      </c>
      <c r="E2174" s="376" t="s">
        <v>280</v>
      </c>
      <c r="F2174" s="548">
        <v>18500</v>
      </c>
      <c r="G2174" s="547">
        <f t="shared" si="68"/>
        <v>0</v>
      </c>
      <c r="H2174" s="547">
        <v>6039.5147494743997</v>
      </c>
      <c r="I2174" s="547">
        <f t="shared" si="67"/>
        <v>12460.4852505256</v>
      </c>
      <c r="J2174" s="547"/>
      <c r="K2174" s="547"/>
      <c r="L2174" s="547"/>
      <c r="M2174" s="547"/>
      <c r="N2174" s="547"/>
      <c r="O2174" s="547"/>
      <c r="P2174" s="547"/>
      <c r="Q2174" s="547"/>
      <c r="R2174" s="547"/>
      <c r="S2174" s="547"/>
      <c r="T2174" s="547"/>
      <c r="U2174" s="547"/>
    </row>
    <row r="2175" spans="2:21" x14ac:dyDescent="0.2">
      <c r="B2175" s="374" t="s">
        <v>266</v>
      </c>
      <c r="C2175" s="376" t="s">
        <v>1364</v>
      </c>
      <c r="D2175" s="375" t="s">
        <v>138</v>
      </c>
      <c r="E2175" s="376" t="s">
        <v>280</v>
      </c>
      <c r="F2175" s="548">
        <v>5000</v>
      </c>
      <c r="G2175" s="547">
        <f t="shared" si="68"/>
        <v>0</v>
      </c>
      <c r="H2175" s="547">
        <v>1632.3012836417295</v>
      </c>
      <c r="I2175" s="547">
        <f t="shared" si="67"/>
        <v>3367.6987163582708</v>
      </c>
      <c r="J2175" s="547"/>
      <c r="K2175" s="547"/>
      <c r="L2175" s="547"/>
      <c r="M2175" s="547"/>
      <c r="N2175" s="547"/>
      <c r="O2175" s="547"/>
      <c r="P2175" s="547"/>
      <c r="Q2175" s="547"/>
      <c r="R2175" s="547"/>
      <c r="S2175" s="547"/>
      <c r="T2175" s="547"/>
      <c r="U2175" s="547"/>
    </row>
    <row r="2176" spans="2:21" x14ac:dyDescent="0.2">
      <c r="B2176" s="374" t="s">
        <v>266</v>
      </c>
      <c r="C2176" s="376" t="s">
        <v>1364</v>
      </c>
      <c r="D2176" s="375" t="s">
        <v>138</v>
      </c>
      <c r="E2176" s="376" t="s">
        <v>280</v>
      </c>
      <c r="F2176" s="548">
        <v>10000</v>
      </c>
      <c r="G2176" s="547">
        <f t="shared" si="68"/>
        <v>0</v>
      </c>
      <c r="H2176" s="547">
        <v>3264.6025672834589</v>
      </c>
      <c r="I2176" s="547">
        <f t="shared" si="67"/>
        <v>6735.3974327165415</v>
      </c>
      <c r="J2176" s="547"/>
      <c r="K2176" s="547"/>
      <c r="L2176" s="547"/>
      <c r="M2176" s="547"/>
      <c r="N2176" s="547"/>
      <c r="O2176" s="547"/>
      <c r="P2176" s="547"/>
      <c r="Q2176" s="547"/>
      <c r="R2176" s="547"/>
      <c r="S2176" s="547"/>
      <c r="T2176" s="547"/>
      <c r="U2176" s="547"/>
    </row>
    <row r="2177" spans="2:21" x14ac:dyDescent="0.2">
      <c r="B2177" s="374" t="s">
        <v>266</v>
      </c>
      <c r="C2177" s="376" t="s">
        <v>1364</v>
      </c>
      <c r="D2177" s="375" t="s">
        <v>138</v>
      </c>
      <c r="E2177" s="376" t="s">
        <v>280</v>
      </c>
      <c r="F2177" s="548">
        <v>83000</v>
      </c>
      <c r="G2177" s="547">
        <f t="shared" si="68"/>
        <v>0</v>
      </c>
      <c r="H2177" s="547">
        <v>27096.20130845271</v>
      </c>
      <c r="I2177" s="547">
        <f t="shared" si="67"/>
        <v>55903.798691547287</v>
      </c>
      <c r="J2177" s="547"/>
      <c r="K2177" s="547"/>
      <c r="L2177" s="547"/>
      <c r="M2177" s="547"/>
      <c r="N2177" s="547"/>
      <c r="O2177" s="547"/>
      <c r="P2177" s="547"/>
      <c r="Q2177" s="547"/>
      <c r="R2177" s="547"/>
      <c r="S2177" s="547"/>
      <c r="T2177" s="547"/>
      <c r="U2177" s="547"/>
    </row>
    <row r="2178" spans="2:21" x14ac:dyDescent="0.2">
      <c r="B2178" s="374" t="s">
        <v>266</v>
      </c>
      <c r="C2178" s="376" t="s">
        <v>1364</v>
      </c>
      <c r="D2178" s="375" t="s">
        <v>138</v>
      </c>
      <c r="E2178" s="376" t="s">
        <v>280</v>
      </c>
      <c r="F2178" s="548">
        <v>11000</v>
      </c>
      <c r="G2178" s="547">
        <f t="shared" si="68"/>
        <v>0</v>
      </c>
      <c r="H2178" s="547">
        <v>3591.0628240118049</v>
      </c>
      <c r="I2178" s="547">
        <f t="shared" si="67"/>
        <v>7408.9371759881951</v>
      </c>
      <c r="J2178" s="547"/>
      <c r="K2178" s="547"/>
      <c r="L2178" s="547"/>
      <c r="M2178" s="547"/>
      <c r="N2178" s="547"/>
      <c r="O2178" s="547"/>
      <c r="P2178" s="547"/>
      <c r="Q2178" s="547"/>
      <c r="R2178" s="547"/>
      <c r="S2178" s="547"/>
      <c r="T2178" s="547"/>
      <c r="U2178" s="547"/>
    </row>
    <row r="2179" spans="2:21" x14ac:dyDescent="0.2">
      <c r="B2179" s="374" t="s">
        <v>266</v>
      </c>
      <c r="C2179" s="376" t="s">
        <v>1364</v>
      </c>
      <c r="D2179" s="375" t="s">
        <v>138</v>
      </c>
      <c r="E2179" s="376" t="s">
        <v>280</v>
      </c>
      <c r="F2179" s="548">
        <v>21983</v>
      </c>
      <c r="G2179" s="547">
        <f t="shared" si="68"/>
        <v>0</v>
      </c>
      <c r="H2179" s="547">
        <v>7176.5758236592274</v>
      </c>
      <c r="I2179" s="547">
        <f t="shared" si="67"/>
        <v>14806.424176340774</v>
      </c>
      <c r="J2179" s="547"/>
      <c r="K2179" s="547"/>
      <c r="L2179" s="547"/>
      <c r="M2179" s="547"/>
      <c r="N2179" s="547"/>
      <c r="O2179" s="547"/>
      <c r="P2179" s="547"/>
      <c r="Q2179" s="547"/>
      <c r="R2179" s="547"/>
      <c r="S2179" s="547"/>
      <c r="T2179" s="547"/>
      <c r="U2179" s="547"/>
    </row>
    <row r="2180" spans="2:21" x14ac:dyDescent="0.2">
      <c r="B2180" s="374" t="s">
        <v>266</v>
      </c>
      <c r="C2180" s="376" t="s">
        <v>1364</v>
      </c>
      <c r="D2180" s="375" t="s">
        <v>138</v>
      </c>
      <c r="E2180" s="376" t="s">
        <v>280</v>
      </c>
      <c r="F2180" s="548">
        <v>3675</v>
      </c>
      <c r="G2180" s="547">
        <f t="shared" si="68"/>
        <v>0</v>
      </c>
      <c r="H2180" s="547">
        <v>1199.7414434766713</v>
      </c>
      <c r="I2180" s="547">
        <f t="shared" si="67"/>
        <v>2475.2585565233285</v>
      </c>
      <c r="J2180" s="547"/>
      <c r="K2180" s="547"/>
      <c r="L2180" s="547"/>
      <c r="M2180" s="547"/>
      <c r="N2180" s="547"/>
      <c r="O2180" s="547"/>
      <c r="P2180" s="547"/>
      <c r="Q2180" s="547"/>
      <c r="R2180" s="547"/>
      <c r="S2180" s="547"/>
      <c r="T2180" s="547"/>
      <c r="U2180" s="547"/>
    </row>
    <row r="2181" spans="2:21" x14ac:dyDescent="0.2">
      <c r="B2181" s="374" t="s">
        <v>266</v>
      </c>
      <c r="C2181" s="376" t="s">
        <v>1365</v>
      </c>
      <c r="D2181" s="375" t="s">
        <v>138</v>
      </c>
      <c r="E2181" s="376" t="s">
        <v>280</v>
      </c>
      <c r="F2181" s="548">
        <v>3000</v>
      </c>
      <c r="G2181" s="547">
        <f t="shared" si="68"/>
        <v>0</v>
      </c>
      <c r="H2181" s="547">
        <v>1239.6694214876034</v>
      </c>
      <c r="I2181" s="547">
        <f t="shared" si="67"/>
        <v>1760.3305785123966</v>
      </c>
      <c r="J2181" s="547"/>
      <c r="K2181" s="547"/>
      <c r="L2181" s="547"/>
      <c r="M2181" s="547"/>
      <c r="N2181" s="547"/>
      <c r="O2181" s="547"/>
      <c r="P2181" s="547"/>
      <c r="Q2181" s="547"/>
      <c r="R2181" s="547"/>
      <c r="S2181" s="547"/>
      <c r="T2181" s="547"/>
      <c r="U2181" s="547"/>
    </row>
    <row r="2182" spans="2:21" x14ac:dyDescent="0.2">
      <c r="B2182" s="374" t="s">
        <v>266</v>
      </c>
      <c r="C2182" s="376" t="s">
        <v>1365</v>
      </c>
      <c r="D2182" s="375" t="s">
        <v>138</v>
      </c>
      <c r="E2182" s="376" t="s">
        <v>280</v>
      </c>
      <c r="F2182" s="548">
        <v>2500</v>
      </c>
      <c r="G2182" s="547">
        <f t="shared" si="68"/>
        <v>0</v>
      </c>
      <c r="H2182" s="547">
        <v>1033.0578512396694</v>
      </c>
      <c r="I2182" s="547">
        <f t="shared" si="67"/>
        <v>1466.9421487603306</v>
      </c>
      <c r="J2182" s="547"/>
      <c r="K2182" s="547"/>
      <c r="L2182" s="547"/>
      <c r="M2182" s="547"/>
      <c r="N2182" s="547"/>
      <c r="O2182" s="547"/>
      <c r="P2182" s="547"/>
      <c r="Q2182" s="547"/>
      <c r="R2182" s="547"/>
      <c r="S2182" s="547"/>
      <c r="T2182" s="547"/>
      <c r="U2182" s="547"/>
    </row>
    <row r="2183" spans="2:21" x14ac:dyDescent="0.2">
      <c r="B2183" s="374" t="s">
        <v>266</v>
      </c>
      <c r="C2183" s="376" t="s">
        <v>1365</v>
      </c>
      <c r="D2183" s="375" t="s">
        <v>138</v>
      </c>
      <c r="E2183" s="376" t="s">
        <v>280</v>
      </c>
      <c r="F2183" s="548">
        <v>90500</v>
      </c>
      <c r="G2183" s="547">
        <f t="shared" si="68"/>
        <v>0</v>
      </c>
      <c r="H2183" s="547">
        <v>37396.694214876028</v>
      </c>
      <c r="I2183" s="547">
        <f t="shared" si="67"/>
        <v>53103.305785123972</v>
      </c>
      <c r="J2183" s="547"/>
      <c r="K2183" s="547"/>
      <c r="L2183" s="547"/>
      <c r="M2183" s="547"/>
      <c r="N2183" s="547"/>
      <c r="O2183" s="547"/>
      <c r="P2183" s="547"/>
      <c r="Q2183" s="547"/>
      <c r="R2183" s="547"/>
      <c r="S2183" s="547"/>
      <c r="T2183" s="547"/>
      <c r="U2183" s="547"/>
    </row>
    <row r="2184" spans="2:21" x14ac:dyDescent="0.2">
      <c r="B2184" s="374" t="s">
        <v>266</v>
      </c>
      <c r="C2184" s="376" t="s">
        <v>1365</v>
      </c>
      <c r="D2184" s="375" t="s">
        <v>138</v>
      </c>
      <c r="E2184" s="376" t="s">
        <v>280</v>
      </c>
      <c r="F2184" s="548">
        <v>24000</v>
      </c>
      <c r="G2184" s="547">
        <f t="shared" si="68"/>
        <v>0</v>
      </c>
      <c r="H2184" s="547">
        <v>9917.3553719008269</v>
      </c>
      <c r="I2184" s="547">
        <f t="shared" si="67"/>
        <v>14082.644628099173</v>
      </c>
      <c r="J2184" s="547"/>
      <c r="K2184" s="547"/>
      <c r="L2184" s="547"/>
      <c r="M2184" s="547"/>
      <c r="N2184" s="547"/>
      <c r="O2184" s="547"/>
      <c r="P2184" s="547"/>
      <c r="Q2184" s="547"/>
      <c r="R2184" s="547"/>
      <c r="S2184" s="547"/>
      <c r="T2184" s="547"/>
      <c r="U2184" s="547"/>
    </row>
    <row r="2185" spans="2:21" x14ac:dyDescent="0.2">
      <c r="B2185" s="374" t="s">
        <v>266</v>
      </c>
      <c r="C2185" s="376" t="s">
        <v>1365</v>
      </c>
      <c r="D2185" s="375" t="s">
        <v>138</v>
      </c>
      <c r="E2185" s="376" t="s">
        <v>280</v>
      </c>
      <c r="F2185" s="548">
        <v>1000</v>
      </c>
      <c r="G2185" s="547">
        <f t="shared" si="68"/>
        <v>0</v>
      </c>
      <c r="H2185" s="547">
        <v>413.22314049586777</v>
      </c>
      <c r="I2185" s="547">
        <f t="shared" si="67"/>
        <v>586.77685950413229</v>
      </c>
      <c r="J2185" s="547"/>
      <c r="K2185" s="547"/>
      <c r="L2185" s="547"/>
      <c r="M2185" s="547"/>
      <c r="N2185" s="547"/>
      <c r="O2185" s="547"/>
      <c r="P2185" s="547"/>
      <c r="Q2185" s="547"/>
      <c r="R2185" s="547"/>
      <c r="S2185" s="547"/>
      <c r="T2185" s="547"/>
      <c r="U2185" s="547"/>
    </row>
    <row r="2186" spans="2:21" x14ac:dyDescent="0.2">
      <c r="B2186" s="374" t="s">
        <v>266</v>
      </c>
      <c r="C2186" s="376" t="s">
        <v>1366</v>
      </c>
      <c r="D2186" s="375" t="s">
        <v>138</v>
      </c>
      <c r="E2186" s="376" t="s">
        <v>280</v>
      </c>
      <c r="F2186" s="548">
        <v>10000</v>
      </c>
      <c r="G2186" s="547">
        <f t="shared" si="68"/>
        <v>0</v>
      </c>
      <c r="H2186" s="547">
        <v>0</v>
      </c>
      <c r="I2186" s="547">
        <f t="shared" si="67"/>
        <v>10000</v>
      </c>
      <c r="J2186" s="547"/>
      <c r="K2186" s="547"/>
      <c r="L2186" s="547"/>
      <c r="M2186" s="547"/>
      <c r="N2186" s="547"/>
      <c r="O2186" s="547"/>
      <c r="P2186" s="547"/>
      <c r="Q2186" s="547"/>
      <c r="R2186" s="547"/>
      <c r="S2186" s="547"/>
      <c r="T2186" s="547"/>
      <c r="U2186" s="547"/>
    </row>
    <row r="2187" spans="2:21" x14ac:dyDescent="0.2">
      <c r="B2187" s="374" t="s">
        <v>266</v>
      </c>
      <c r="C2187" s="376" t="s">
        <v>1367</v>
      </c>
      <c r="D2187" s="375" t="s">
        <v>138</v>
      </c>
      <c r="E2187" s="376" t="s">
        <v>280</v>
      </c>
      <c r="F2187" s="548">
        <v>1</v>
      </c>
      <c r="G2187" s="547">
        <f t="shared" si="68"/>
        <v>1</v>
      </c>
      <c r="H2187" s="547">
        <v>0</v>
      </c>
      <c r="I2187" s="547">
        <f t="shared" si="67"/>
        <v>1</v>
      </c>
      <c r="J2187" s="547"/>
      <c r="K2187" s="547"/>
      <c r="L2187" s="547"/>
      <c r="M2187" s="547"/>
      <c r="N2187" s="547"/>
      <c r="O2187" s="547"/>
      <c r="P2187" s="547"/>
      <c r="Q2187" s="547"/>
      <c r="R2187" s="547"/>
      <c r="S2187" s="547"/>
      <c r="T2187" s="547"/>
      <c r="U2187" s="547"/>
    </row>
    <row r="2188" spans="2:21" x14ac:dyDescent="0.2">
      <c r="B2188" s="374" t="s">
        <v>266</v>
      </c>
      <c r="C2188" s="376" t="s">
        <v>1367</v>
      </c>
      <c r="D2188" s="375" t="s">
        <v>138</v>
      </c>
      <c r="E2188" s="376" t="s">
        <v>280</v>
      </c>
      <c r="F2188" s="548">
        <v>4996</v>
      </c>
      <c r="G2188" s="547">
        <f t="shared" si="68"/>
        <v>0</v>
      </c>
      <c r="H2188" s="547">
        <v>0</v>
      </c>
      <c r="I2188" s="547">
        <f t="shared" si="67"/>
        <v>4996</v>
      </c>
      <c r="J2188" s="547"/>
      <c r="K2188" s="547"/>
      <c r="L2188" s="547"/>
      <c r="M2188" s="547"/>
      <c r="N2188" s="547"/>
      <c r="O2188" s="547"/>
      <c r="P2188" s="547"/>
      <c r="Q2188" s="547"/>
      <c r="R2188" s="547"/>
      <c r="S2188" s="547"/>
      <c r="T2188" s="547"/>
      <c r="U2188" s="547"/>
    </row>
    <row r="2189" spans="2:21" x14ac:dyDescent="0.2">
      <c r="B2189" s="374" t="s">
        <v>266</v>
      </c>
      <c r="C2189" s="376" t="s">
        <v>1367</v>
      </c>
      <c r="D2189" s="375" t="s">
        <v>138</v>
      </c>
      <c r="E2189" s="376" t="s">
        <v>280</v>
      </c>
      <c r="F2189" s="548">
        <v>1</v>
      </c>
      <c r="G2189" s="547">
        <f t="shared" si="68"/>
        <v>1</v>
      </c>
      <c r="H2189" s="547">
        <v>0</v>
      </c>
      <c r="I2189" s="547">
        <f t="shared" si="67"/>
        <v>1</v>
      </c>
      <c r="J2189" s="547"/>
      <c r="K2189" s="547"/>
      <c r="L2189" s="547"/>
      <c r="M2189" s="547"/>
      <c r="N2189" s="547"/>
      <c r="O2189" s="547"/>
      <c r="P2189" s="547"/>
      <c r="Q2189" s="547"/>
      <c r="R2189" s="547"/>
      <c r="S2189" s="547"/>
      <c r="T2189" s="547"/>
      <c r="U2189" s="547"/>
    </row>
    <row r="2190" spans="2:21" x14ac:dyDescent="0.2">
      <c r="B2190" s="374" t="s">
        <v>266</v>
      </c>
      <c r="C2190" s="376" t="s">
        <v>1367</v>
      </c>
      <c r="D2190" s="375" t="s">
        <v>138</v>
      </c>
      <c r="E2190" s="376" t="s">
        <v>280</v>
      </c>
      <c r="F2190" s="548">
        <v>1</v>
      </c>
      <c r="G2190" s="547">
        <f t="shared" si="68"/>
        <v>1</v>
      </c>
      <c r="H2190" s="547">
        <v>0</v>
      </c>
      <c r="I2190" s="547">
        <f t="shared" si="67"/>
        <v>1</v>
      </c>
      <c r="J2190" s="547"/>
      <c r="K2190" s="547"/>
      <c r="L2190" s="547"/>
      <c r="M2190" s="547"/>
      <c r="N2190" s="547"/>
      <c r="O2190" s="547"/>
      <c r="P2190" s="547"/>
      <c r="Q2190" s="547"/>
      <c r="R2190" s="547"/>
      <c r="S2190" s="547"/>
      <c r="T2190" s="547"/>
      <c r="U2190" s="547"/>
    </row>
    <row r="2191" spans="2:21" x14ac:dyDescent="0.2">
      <c r="B2191" s="374" t="s">
        <v>266</v>
      </c>
      <c r="C2191" s="376" t="s">
        <v>1367</v>
      </c>
      <c r="D2191" s="375" t="s">
        <v>138</v>
      </c>
      <c r="E2191" s="376" t="s">
        <v>280</v>
      </c>
      <c r="F2191" s="548">
        <v>1</v>
      </c>
      <c r="G2191" s="547">
        <f t="shared" si="68"/>
        <v>1</v>
      </c>
      <c r="H2191" s="547">
        <v>0</v>
      </c>
      <c r="I2191" s="547">
        <f t="shared" ref="I2191:I2203" si="69">F2191-H2191</f>
        <v>1</v>
      </c>
      <c r="J2191" s="547"/>
      <c r="K2191" s="547"/>
      <c r="L2191" s="547"/>
      <c r="M2191" s="547"/>
      <c r="N2191" s="547"/>
      <c r="O2191" s="547"/>
      <c r="P2191" s="547"/>
      <c r="Q2191" s="547"/>
      <c r="R2191" s="547"/>
      <c r="S2191" s="547"/>
      <c r="T2191" s="547"/>
      <c r="U2191" s="547"/>
    </row>
    <row r="2192" spans="2:21" x14ac:dyDescent="0.2">
      <c r="B2192" s="374" t="s">
        <v>266</v>
      </c>
      <c r="C2192" s="376" t="s">
        <v>1367</v>
      </c>
      <c r="D2192" s="375" t="s">
        <v>138</v>
      </c>
      <c r="E2192" s="376" t="s">
        <v>280</v>
      </c>
      <c r="F2192" s="548">
        <v>1</v>
      </c>
      <c r="G2192" s="547">
        <f t="shared" si="68"/>
        <v>1</v>
      </c>
      <c r="H2192" s="547">
        <v>0</v>
      </c>
      <c r="I2192" s="547">
        <f t="shared" si="69"/>
        <v>1</v>
      </c>
      <c r="J2192" s="547"/>
      <c r="K2192" s="547"/>
      <c r="L2192" s="547"/>
      <c r="M2192" s="547"/>
      <c r="N2192" s="547"/>
      <c r="O2192" s="547"/>
      <c r="P2192" s="547"/>
      <c r="Q2192" s="547"/>
      <c r="R2192" s="547"/>
      <c r="S2192" s="547"/>
      <c r="T2192" s="547"/>
      <c r="U2192" s="547"/>
    </row>
    <row r="2193" spans="2:23" x14ac:dyDescent="0.2">
      <c r="B2193" s="374" t="s">
        <v>266</v>
      </c>
      <c r="C2193" s="376" t="s">
        <v>1368</v>
      </c>
      <c r="D2193" s="375" t="s">
        <v>138</v>
      </c>
      <c r="E2193" s="376" t="s">
        <v>293</v>
      </c>
      <c r="F2193" s="548">
        <v>116000</v>
      </c>
      <c r="G2193" s="547">
        <f t="shared" si="68"/>
        <v>0</v>
      </c>
      <c r="H2193" s="547">
        <v>0</v>
      </c>
      <c r="I2193" s="547">
        <f t="shared" si="69"/>
        <v>116000</v>
      </c>
      <c r="J2193" s="547"/>
      <c r="K2193" s="547"/>
      <c r="L2193" s="547"/>
      <c r="M2193" s="547"/>
      <c r="N2193" s="547"/>
      <c r="O2193" s="547"/>
      <c r="P2193" s="547"/>
      <c r="Q2193" s="547"/>
      <c r="R2193" s="547"/>
      <c r="S2193" s="547"/>
      <c r="T2193" s="547"/>
      <c r="U2193" s="547"/>
    </row>
    <row r="2194" spans="2:23" x14ac:dyDescent="0.2">
      <c r="B2194" s="374" t="s">
        <v>266</v>
      </c>
      <c r="C2194" s="376" t="s">
        <v>1369</v>
      </c>
      <c r="D2194" s="375" t="s">
        <v>138</v>
      </c>
      <c r="E2194" s="376" t="s">
        <v>293</v>
      </c>
      <c r="F2194" s="548">
        <v>50000</v>
      </c>
      <c r="G2194" s="547">
        <f t="shared" si="68"/>
        <v>0</v>
      </c>
      <c r="H2194" s="547">
        <v>0</v>
      </c>
      <c r="I2194" s="547">
        <f t="shared" si="69"/>
        <v>50000</v>
      </c>
      <c r="J2194" s="547"/>
      <c r="K2194" s="547"/>
      <c r="L2194" s="547"/>
      <c r="M2194" s="547"/>
      <c r="N2194" s="547"/>
      <c r="O2194" s="547"/>
      <c r="P2194" s="547"/>
      <c r="Q2194" s="547"/>
      <c r="R2194" s="547"/>
      <c r="S2194" s="547"/>
      <c r="T2194" s="547"/>
      <c r="U2194" s="547"/>
    </row>
    <row r="2195" spans="2:23" x14ac:dyDescent="0.2">
      <c r="B2195" s="374" t="s">
        <v>266</v>
      </c>
      <c r="C2195" s="376" t="s">
        <v>1369</v>
      </c>
      <c r="D2195" s="375" t="s">
        <v>138</v>
      </c>
      <c r="E2195" s="376" t="s">
        <v>293</v>
      </c>
      <c r="F2195" s="548">
        <v>20000</v>
      </c>
      <c r="G2195" s="547">
        <f t="shared" si="68"/>
        <v>0</v>
      </c>
      <c r="H2195" s="547">
        <v>0</v>
      </c>
      <c r="I2195" s="547">
        <f t="shared" si="69"/>
        <v>20000</v>
      </c>
      <c r="J2195" s="547"/>
      <c r="K2195" s="547"/>
      <c r="L2195" s="547"/>
      <c r="M2195" s="547"/>
      <c r="N2195" s="547"/>
      <c r="O2195" s="547"/>
      <c r="P2195" s="547"/>
      <c r="Q2195" s="547"/>
      <c r="R2195" s="547"/>
      <c r="S2195" s="547"/>
      <c r="T2195" s="547"/>
      <c r="U2195" s="547"/>
    </row>
    <row r="2196" spans="2:23" x14ac:dyDescent="0.2">
      <c r="B2196" s="374" t="s">
        <v>266</v>
      </c>
      <c r="C2196" s="376" t="s">
        <v>1370</v>
      </c>
      <c r="D2196" s="375" t="s">
        <v>138</v>
      </c>
      <c r="E2196" s="376" t="s">
        <v>868</v>
      </c>
      <c r="F2196" s="548">
        <v>300000</v>
      </c>
      <c r="G2196" s="547">
        <f t="shared" si="68"/>
        <v>0</v>
      </c>
      <c r="H2196" s="547">
        <v>200000</v>
      </c>
      <c r="I2196" s="547">
        <f t="shared" si="69"/>
        <v>100000</v>
      </c>
      <c r="J2196" s="547"/>
      <c r="K2196" s="547"/>
      <c r="L2196" s="547"/>
      <c r="M2196" s="547"/>
      <c r="N2196" s="547"/>
      <c r="O2196" s="547"/>
      <c r="P2196" s="547"/>
      <c r="Q2196" s="547"/>
      <c r="R2196" s="547"/>
      <c r="S2196" s="547"/>
      <c r="T2196" s="547"/>
      <c r="U2196" s="547"/>
    </row>
    <row r="2197" spans="2:23" x14ac:dyDescent="0.2">
      <c r="B2197" s="374" t="s">
        <v>266</v>
      </c>
      <c r="C2197" s="376" t="s">
        <v>1371</v>
      </c>
      <c r="D2197" s="375" t="s">
        <v>297</v>
      </c>
      <c r="E2197" s="376" t="s">
        <v>868</v>
      </c>
      <c r="F2197" s="548">
        <v>100000</v>
      </c>
      <c r="G2197" s="547">
        <f t="shared" si="68"/>
        <v>0</v>
      </c>
      <c r="H2197" s="547">
        <v>0</v>
      </c>
      <c r="I2197" s="547">
        <f t="shared" si="69"/>
        <v>100000</v>
      </c>
      <c r="J2197" s="547"/>
      <c r="K2197" s="547"/>
      <c r="L2197" s="547"/>
      <c r="M2197" s="547"/>
      <c r="N2197" s="547"/>
      <c r="O2197" s="547"/>
      <c r="P2197" s="547"/>
      <c r="Q2197" s="547"/>
      <c r="R2197" s="547"/>
      <c r="S2197" s="547"/>
      <c r="T2197" s="547"/>
      <c r="U2197" s="547"/>
    </row>
    <row r="2198" spans="2:23" x14ac:dyDescent="0.2">
      <c r="B2198" s="374" t="s">
        <v>266</v>
      </c>
      <c r="C2198" s="376" t="s">
        <v>1372</v>
      </c>
      <c r="D2198" s="375" t="s">
        <v>297</v>
      </c>
      <c r="E2198" s="376" t="s">
        <v>868</v>
      </c>
      <c r="F2198" s="548">
        <v>135000</v>
      </c>
      <c r="G2198" s="547">
        <f t="shared" si="68"/>
        <v>0</v>
      </c>
      <c r="H2198" s="547">
        <v>0</v>
      </c>
      <c r="I2198" s="547">
        <f t="shared" si="69"/>
        <v>135000</v>
      </c>
      <c r="J2198" s="547"/>
      <c r="K2198" s="547"/>
      <c r="L2198" s="547"/>
      <c r="M2198" s="547"/>
      <c r="N2198" s="547"/>
      <c r="O2198" s="547"/>
      <c r="P2198" s="547"/>
      <c r="Q2198" s="547"/>
      <c r="R2198" s="547"/>
      <c r="S2198" s="547"/>
      <c r="T2198" s="547"/>
      <c r="U2198" s="547"/>
    </row>
    <row r="2199" spans="2:23" x14ac:dyDescent="0.2">
      <c r="B2199" s="374" t="s">
        <v>266</v>
      </c>
      <c r="C2199" s="376" t="s">
        <v>1373</v>
      </c>
      <c r="D2199" s="375" t="s">
        <v>297</v>
      </c>
      <c r="E2199" s="376" t="s">
        <v>868</v>
      </c>
      <c r="F2199" s="548">
        <v>135000</v>
      </c>
      <c r="G2199" s="547">
        <f t="shared" si="68"/>
        <v>0</v>
      </c>
      <c r="H2199" s="547">
        <v>0</v>
      </c>
      <c r="I2199" s="547">
        <f t="shared" si="69"/>
        <v>135000</v>
      </c>
      <c r="J2199" s="547"/>
      <c r="K2199" s="547"/>
      <c r="L2199" s="547"/>
      <c r="M2199" s="547"/>
      <c r="N2199" s="547"/>
      <c r="O2199" s="547"/>
      <c r="P2199" s="547"/>
      <c r="Q2199" s="547"/>
      <c r="R2199" s="547"/>
      <c r="S2199" s="547"/>
      <c r="T2199" s="547"/>
      <c r="U2199" s="547"/>
    </row>
    <row r="2200" spans="2:23" x14ac:dyDescent="0.2">
      <c r="B2200" s="374" t="s">
        <v>266</v>
      </c>
      <c r="C2200" s="376" t="s">
        <v>1374</v>
      </c>
      <c r="D2200" s="375" t="s">
        <v>138</v>
      </c>
      <c r="E2200" s="376" t="s">
        <v>868</v>
      </c>
      <c r="F2200" s="548">
        <v>75000</v>
      </c>
      <c r="G2200" s="547">
        <f t="shared" si="68"/>
        <v>0</v>
      </c>
      <c r="H2200" s="547">
        <v>0</v>
      </c>
      <c r="I2200" s="547">
        <f t="shared" si="69"/>
        <v>75000</v>
      </c>
      <c r="J2200" s="547"/>
      <c r="K2200" s="547"/>
      <c r="L2200" s="547"/>
      <c r="M2200" s="547"/>
      <c r="N2200" s="547"/>
      <c r="O2200" s="547"/>
      <c r="P2200" s="547"/>
      <c r="Q2200" s="547"/>
      <c r="R2200" s="547"/>
      <c r="S2200" s="547"/>
      <c r="T2200" s="547"/>
      <c r="U2200" s="547"/>
    </row>
    <row r="2201" spans="2:23" x14ac:dyDescent="0.2">
      <c r="B2201" s="374" t="s">
        <v>266</v>
      </c>
      <c r="C2201" s="376" t="s">
        <v>1375</v>
      </c>
      <c r="D2201" s="375" t="s">
        <v>297</v>
      </c>
      <c r="E2201" s="376" t="s">
        <v>868</v>
      </c>
      <c r="F2201" s="548">
        <v>135000</v>
      </c>
      <c r="G2201" s="547">
        <f t="shared" si="68"/>
        <v>0</v>
      </c>
      <c r="H2201" s="547">
        <v>0</v>
      </c>
      <c r="I2201" s="547">
        <f t="shared" si="69"/>
        <v>135000</v>
      </c>
      <c r="J2201" s="547"/>
      <c r="K2201" s="547"/>
      <c r="L2201" s="547"/>
      <c r="M2201" s="547"/>
      <c r="N2201" s="547"/>
      <c r="O2201" s="547"/>
      <c r="P2201" s="547"/>
      <c r="Q2201" s="547"/>
      <c r="R2201" s="547"/>
      <c r="S2201" s="547"/>
      <c r="T2201" s="547"/>
      <c r="U2201" s="547"/>
    </row>
    <row r="2202" spans="2:23" x14ac:dyDescent="0.2">
      <c r="B2202" s="374" t="s">
        <v>266</v>
      </c>
      <c r="C2202" s="376" t="s">
        <v>1376</v>
      </c>
      <c r="D2202" s="375" t="s">
        <v>138</v>
      </c>
      <c r="E2202" s="376" t="s">
        <v>1377</v>
      </c>
      <c r="F2202" s="548">
        <v>3000000</v>
      </c>
      <c r="G2202" s="547">
        <f t="shared" si="68"/>
        <v>0</v>
      </c>
      <c r="H2202" s="547">
        <v>0</v>
      </c>
      <c r="I2202" s="547">
        <f t="shared" si="69"/>
        <v>3000000</v>
      </c>
      <c r="J2202" s="547"/>
      <c r="K2202" s="547"/>
      <c r="L2202" s="547"/>
      <c r="M2202" s="547"/>
      <c r="N2202" s="547"/>
      <c r="O2202" s="547"/>
      <c r="P2202" s="547"/>
      <c r="Q2202" s="547"/>
      <c r="R2202" s="547"/>
      <c r="S2202" s="547"/>
      <c r="T2202" s="547"/>
      <c r="U2202" s="547"/>
    </row>
    <row r="2203" spans="2:23" x14ac:dyDescent="0.2">
      <c r="B2203" s="374" t="s">
        <v>266</v>
      </c>
      <c r="C2203" s="376" t="s">
        <v>1378</v>
      </c>
      <c r="D2203" s="375" t="s">
        <v>297</v>
      </c>
      <c r="E2203" s="376" t="s">
        <v>1377</v>
      </c>
      <c r="F2203" s="548">
        <v>186173</v>
      </c>
      <c r="G2203" s="547">
        <f t="shared" si="68"/>
        <v>0</v>
      </c>
      <c r="H2203" s="547">
        <v>0</v>
      </c>
      <c r="I2203" s="547">
        <f t="shared" si="69"/>
        <v>186173</v>
      </c>
      <c r="J2203" s="547"/>
      <c r="K2203" s="547"/>
      <c r="L2203" s="547"/>
      <c r="M2203" s="547"/>
      <c r="N2203" s="547"/>
      <c r="O2203" s="547"/>
      <c r="P2203" s="547"/>
      <c r="Q2203" s="547"/>
      <c r="R2203" s="547"/>
      <c r="S2203" s="547"/>
      <c r="T2203" s="547"/>
      <c r="U2203" s="547"/>
    </row>
    <row r="2204" spans="2:23" hidden="1" x14ac:dyDescent="0.2">
      <c r="B2204" s="374" t="s">
        <v>1379</v>
      </c>
      <c r="C2204" s="376" t="s">
        <v>1380</v>
      </c>
      <c r="D2204" s="375" t="s">
        <v>1381</v>
      </c>
      <c r="E2204" s="376" t="s">
        <v>270</v>
      </c>
      <c r="F2204" s="548">
        <v>1000</v>
      </c>
      <c r="G2204" s="547"/>
      <c r="H2204" s="547">
        <v>0</v>
      </c>
      <c r="I2204" s="547">
        <f t="shared" ref="I2204:I2263" si="70">F2204-H2204</f>
        <v>1000</v>
      </c>
      <c r="J2204" s="547"/>
      <c r="K2204" s="547"/>
      <c r="L2204" s="547"/>
      <c r="M2204" s="547"/>
      <c r="N2204" s="547"/>
      <c r="O2204" s="547"/>
      <c r="P2204" s="547"/>
      <c r="Q2204" s="547"/>
      <c r="R2204" s="547"/>
      <c r="S2204" s="547"/>
      <c r="T2204" s="547"/>
      <c r="U2204" s="547"/>
      <c r="W2204" s="365" t="s">
        <v>1380</v>
      </c>
    </row>
    <row r="2205" spans="2:23" hidden="1" x14ac:dyDescent="0.2">
      <c r="B2205" s="374" t="s">
        <v>1379</v>
      </c>
      <c r="C2205" s="376" t="s">
        <v>1382</v>
      </c>
      <c r="D2205" s="375" t="s">
        <v>1381</v>
      </c>
      <c r="E2205" s="376" t="s">
        <v>270</v>
      </c>
      <c r="F2205" s="548">
        <v>500000</v>
      </c>
      <c r="G2205" s="547"/>
      <c r="H2205" s="547">
        <v>0</v>
      </c>
      <c r="I2205" s="547">
        <f t="shared" si="70"/>
        <v>500000</v>
      </c>
      <c r="J2205" s="547"/>
      <c r="K2205" s="547"/>
      <c r="L2205" s="547"/>
      <c r="M2205" s="547"/>
      <c r="N2205" s="547"/>
      <c r="O2205" s="547"/>
      <c r="P2205" s="547"/>
      <c r="Q2205" s="547"/>
      <c r="R2205" s="547"/>
      <c r="S2205" s="547"/>
      <c r="T2205" s="547"/>
      <c r="U2205" s="547"/>
      <c r="W2205" s="365" t="s">
        <v>1382</v>
      </c>
    </row>
    <row r="2206" spans="2:23" hidden="1" x14ac:dyDescent="0.2">
      <c r="B2206" s="374" t="s">
        <v>1379</v>
      </c>
      <c r="C2206" s="376" t="s">
        <v>1383</v>
      </c>
      <c r="D2206" s="375" t="s">
        <v>1381</v>
      </c>
      <c r="E2206" s="376" t="s">
        <v>270</v>
      </c>
      <c r="F2206" s="548">
        <v>100000</v>
      </c>
      <c r="G2206" s="547"/>
      <c r="H2206" s="547">
        <v>0</v>
      </c>
      <c r="I2206" s="547">
        <f t="shared" si="70"/>
        <v>100000</v>
      </c>
      <c r="J2206" s="547"/>
      <c r="K2206" s="547"/>
      <c r="L2206" s="547"/>
      <c r="M2206" s="547"/>
      <c r="N2206" s="547"/>
      <c r="O2206" s="547"/>
      <c r="P2206" s="547"/>
      <c r="Q2206" s="547"/>
      <c r="R2206" s="547"/>
      <c r="S2206" s="547"/>
      <c r="T2206" s="547"/>
      <c r="U2206" s="547"/>
      <c r="W2206" s="365" t="s">
        <v>1383</v>
      </c>
    </row>
    <row r="2207" spans="2:23" hidden="1" x14ac:dyDescent="0.2">
      <c r="B2207" s="374" t="s">
        <v>1379</v>
      </c>
      <c r="C2207" s="376" t="s">
        <v>1384</v>
      </c>
      <c r="D2207" s="375" t="s">
        <v>1381</v>
      </c>
      <c r="E2207" s="376" t="s">
        <v>270</v>
      </c>
      <c r="F2207" s="548">
        <v>1000</v>
      </c>
      <c r="G2207" s="547"/>
      <c r="H2207" s="547">
        <v>0</v>
      </c>
      <c r="I2207" s="547">
        <f t="shared" si="70"/>
        <v>1000</v>
      </c>
      <c r="J2207" s="547"/>
      <c r="K2207" s="547"/>
      <c r="L2207" s="547"/>
      <c r="M2207" s="547"/>
      <c r="N2207" s="547"/>
      <c r="O2207" s="547"/>
      <c r="P2207" s="547"/>
      <c r="Q2207" s="547"/>
      <c r="R2207" s="547"/>
      <c r="S2207" s="547"/>
      <c r="T2207" s="547"/>
      <c r="U2207" s="547"/>
      <c r="W2207" s="365" t="s">
        <v>1384</v>
      </c>
    </row>
    <row r="2208" spans="2:23" hidden="1" x14ac:dyDescent="0.2">
      <c r="B2208" s="374" t="s">
        <v>1379</v>
      </c>
      <c r="C2208" s="376" t="s">
        <v>1385</v>
      </c>
      <c r="D2208" s="375" t="s">
        <v>1381</v>
      </c>
      <c r="E2208" s="376" t="s">
        <v>252</v>
      </c>
      <c r="F2208" s="548">
        <v>13700000</v>
      </c>
      <c r="G2208" s="547"/>
      <c r="H2208" s="547">
        <v>0</v>
      </c>
      <c r="I2208" s="547">
        <f t="shared" si="70"/>
        <v>13700000</v>
      </c>
      <c r="J2208" s="547"/>
      <c r="K2208" s="547"/>
      <c r="L2208" s="547"/>
      <c r="M2208" s="547"/>
      <c r="N2208" s="547"/>
      <c r="O2208" s="547"/>
      <c r="P2208" s="547"/>
      <c r="Q2208" s="547"/>
      <c r="R2208" s="547"/>
      <c r="S2208" s="547"/>
      <c r="T2208" s="547"/>
      <c r="U2208" s="547"/>
      <c r="W2208" s="365" t="s">
        <v>1385</v>
      </c>
    </row>
    <row r="2209" spans="2:23" hidden="1" x14ac:dyDescent="0.2">
      <c r="B2209" s="374" t="s">
        <v>1379</v>
      </c>
      <c r="C2209" s="376" t="s">
        <v>1386</v>
      </c>
      <c r="D2209" s="375" t="s">
        <v>1381</v>
      </c>
      <c r="E2209" s="376" t="s">
        <v>252</v>
      </c>
      <c r="F2209" s="548">
        <v>1554857</v>
      </c>
      <c r="G2209" s="547"/>
      <c r="H2209" s="547">
        <v>0</v>
      </c>
      <c r="I2209" s="547">
        <f t="shared" si="70"/>
        <v>1554857</v>
      </c>
      <c r="J2209" s="547"/>
      <c r="K2209" s="547"/>
      <c r="L2209" s="547"/>
      <c r="M2209" s="547"/>
      <c r="N2209" s="547"/>
      <c r="O2209" s="547"/>
      <c r="P2209" s="547"/>
      <c r="Q2209" s="547"/>
      <c r="R2209" s="547"/>
      <c r="S2209" s="547"/>
      <c r="T2209" s="547"/>
      <c r="U2209" s="547"/>
      <c r="W2209" s="365" t="s">
        <v>1386</v>
      </c>
    </row>
    <row r="2210" spans="2:23" hidden="1" x14ac:dyDescent="0.2">
      <c r="B2210" s="374" t="s">
        <v>1379</v>
      </c>
      <c r="C2210" s="376" t="s">
        <v>1387</v>
      </c>
      <c r="D2210" s="375" t="s">
        <v>1381</v>
      </c>
      <c r="E2210" s="376" t="s">
        <v>252</v>
      </c>
      <c r="F2210" s="548">
        <v>1000</v>
      </c>
      <c r="G2210" s="547"/>
      <c r="H2210" s="547">
        <v>0</v>
      </c>
      <c r="I2210" s="547">
        <f t="shared" si="70"/>
        <v>1000</v>
      </c>
      <c r="J2210" s="547"/>
      <c r="K2210" s="547"/>
      <c r="L2210" s="547"/>
      <c r="M2210" s="547"/>
      <c r="N2210" s="547"/>
      <c r="O2210" s="547"/>
      <c r="P2210" s="547"/>
      <c r="Q2210" s="547"/>
      <c r="R2210" s="547"/>
      <c r="S2210" s="547"/>
      <c r="T2210" s="547"/>
      <c r="U2210" s="547"/>
      <c r="W2210" s="365" t="s">
        <v>1387</v>
      </c>
    </row>
    <row r="2211" spans="2:23" hidden="1" x14ac:dyDescent="0.2">
      <c r="B2211" s="374" t="s">
        <v>1379</v>
      </c>
      <c r="C2211" s="376" t="s">
        <v>1388</v>
      </c>
      <c r="D2211" s="375" t="s">
        <v>1381</v>
      </c>
      <c r="E2211" s="376" t="s">
        <v>252</v>
      </c>
      <c r="F2211" s="548">
        <v>1000</v>
      </c>
      <c r="G2211" s="547"/>
      <c r="H2211" s="547">
        <v>0</v>
      </c>
      <c r="I2211" s="547">
        <f t="shared" si="70"/>
        <v>1000</v>
      </c>
      <c r="J2211" s="547"/>
      <c r="K2211" s="547"/>
      <c r="L2211" s="547"/>
      <c r="M2211" s="547"/>
      <c r="N2211" s="547"/>
      <c r="O2211" s="547"/>
      <c r="P2211" s="547"/>
      <c r="Q2211" s="547"/>
      <c r="R2211" s="547"/>
      <c r="S2211" s="547"/>
      <c r="T2211" s="547"/>
      <c r="U2211" s="547"/>
      <c r="W2211" s="365" t="s">
        <v>1388</v>
      </c>
    </row>
    <row r="2212" spans="2:23" hidden="1" x14ac:dyDescent="0.2">
      <c r="B2212" s="374" t="s">
        <v>1379</v>
      </c>
      <c r="C2212" s="376" t="s">
        <v>1389</v>
      </c>
      <c r="D2212" s="375" t="s">
        <v>1381</v>
      </c>
      <c r="E2212" s="376" t="s">
        <v>252</v>
      </c>
      <c r="F2212" s="548">
        <v>203000</v>
      </c>
      <c r="G2212" s="547"/>
      <c r="H2212" s="547">
        <v>0</v>
      </c>
      <c r="I2212" s="547">
        <f t="shared" si="70"/>
        <v>203000</v>
      </c>
      <c r="J2212" s="547"/>
      <c r="K2212" s="547"/>
      <c r="L2212" s="547"/>
      <c r="M2212" s="547"/>
      <c r="N2212" s="547"/>
      <c r="O2212" s="547"/>
      <c r="P2212" s="547"/>
      <c r="Q2212" s="547"/>
      <c r="R2212" s="547"/>
      <c r="S2212" s="547"/>
      <c r="T2212" s="547"/>
      <c r="U2212" s="547"/>
      <c r="W2212" s="365" t="s">
        <v>1389</v>
      </c>
    </row>
    <row r="2213" spans="2:23" hidden="1" x14ac:dyDescent="0.2">
      <c r="B2213" s="374" t="s">
        <v>1379</v>
      </c>
      <c r="C2213" s="376" t="s">
        <v>1390</v>
      </c>
      <c r="D2213" s="375" t="s">
        <v>1381</v>
      </c>
      <c r="E2213" s="376" t="s">
        <v>252</v>
      </c>
      <c r="F2213" s="548">
        <v>1155143</v>
      </c>
      <c r="G2213" s="547"/>
      <c r="H2213" s="547">
        <v>0</v>
      </c>
      <c r="I2213" s="547">
        <f t="shared" si="70"/>
        <v>1155143</v>
      </c>
      <c r="J2213" s="547"/>
      <c r="K2213" s="547"/>
      <c r="L2213" s="547"/>
      <c r="M2213" s="547"/>
      <c r="N2213" s="547"/>
      <c r="O2213" s="547"/>
      <c r="P2213" s="547"/>
      <c r="Q2213" s="547"/>
      <c r="R2213" s="547"/>
      <c r="S2213" s="547"/>
      <c r="T2213" s="547"/>
      <c r="U2213" s="547"/>
      <c r="W2213" s="365" t="s">
        <v>1390</v>
      </c>
    </row>
    <row r="2214" spans="2:23" hidden="1" x14ac:dyDescent="0.2">
      <c r="B2214" s="374" t="s">
        <v>1379</v>
      </c>
      <c r="C2214" s="376" t="s">
        <v>1391</v>
      </c>
      <c r="D2214" s="375" t="s">
        <v>1381</v>
      </c>
      <c r="E2214" s="376" t="s">
        <v>252</v>
      </c>
      <c r="F2214" s="548">
        <v>1130000</v>
      </c>
      <c r="G2214" s="547"/>
      <c r="H2214" s="547">
        <v>0</v>
      </c>
      <c r="I2214" s="547">
        <f t="shared" si="70"/>
        <v>1130000</v>
      </c>
      <c r="J2214" s="547"/>
      <c r="K2214" s="547"/>
      <c r="L2214" s="547"/>
      <c r="M2214" s="547"/>
      <c r="N2214" s="547"/>
      <c r="O2214" s="547"/>
      <c r="P2214" s="547"/>
      <c r="Q2214" s="547"/>
      <c r="R2214" s="547"/>
      <c r="S2214" s="547"/>
      <c r="T2214" s="547"/>
      <c r="U2214" s="547"/>
      <c r="W2214" s="365" t="s">
        <v>1391</v>
      </c>
    </row>
    <row r="2215" spans="2:23" hidden="1" x14ac:dyDescent="0.2">
      <c r="B2215" s="374" t="s">
        <v>1379</v>
      </c>
      <c r="C2215" s="376" t="s">
        <v>1392</v>
      </c>
      <c r="D2215" s="375" t="s">
        <v>1381</v>
      </c>
      <c r="E2215" s="376" t="s">
        <v>252</v>
      </c>
      <c r="F2215" s="548">
        <v>1000</v>
      </c>
      <c r="G2215" s="547"/>
      <c r="H2215" s="547">
        <v>0</v>
      </c>
      <c r="I2215" s="547">
        <f t="shared" si="70"/>
        <v>1000</v>
      </c>
      <c r="J2215" s="547"/>
      <c r="K2215" s="547"/>
      <c r="L2215" s="547"/>
      <c r="M2215" s="547"/>
      <c r="N2215" s="547"/>
      <c r="O2215" s="547"/>
      <c r="P2215" s="547"/>
      <c r="Q2215" s="547"/>
      <c r="R2215" s="547"/>
      <c r="S2215" s="547"/>
      <c r="T2215" s="547"/>
      <c r="U2215" s="547"/>
      <c r="W2215" s="365" t="s">
        <v>1392</v>
      </c>
    </row>
    <row r="2216" spans="2:23" hidden="1" x14ac:dyDescent="0.2">
      <c r="B2216" s="374" t="s">
        <v>1379</v>
      </c>
      <c r="C2216" s="376" t="s">
        <v>1393</v>
      </c>
      <c r="D2216" s="375" t="s">
        <v>1381</v>
      </c>
      <c r="E2216" s="376" t="s">
        <v>252</v>
      </c>
      <c r="F2216" s="548">
        <v>100000</v>
      </c>
      <c r="G2216" s="547"/>
      <c r="H2216" s="547">
        <v>0</v>
      </c>
      <c r="I2216" s="547">
        <f t="shared" si="70"/>
        <v>100000</v>
      </c>
      <c r="J2216" s="547"/>
      <c r="K2216" s="547"/>
      <c r="L2216" s="547"/>
      <c r="M2216" s="547"/>
      <c r="N2216" s="547"/>
      <c r="O2216" s="547"/>
      <c r="P2216" s="547"/>
      <c r="Q2216" s="547"/>
      <c r="R2216" s="547"/>
      <c r="S2216" s="547"/>
      <c r="T2216" s="547"/>
      <c r="U2216" s="547"/>
      <c r="W2216" s="365" t="s">
        <v>1393</v>
      </c>
    </row>
    <row r="2217" spans="2:23" hidden="1" x14ac:dyDescent="0.2">
      <c r="B2217" s="374" t="s">
        <v>1379</v>
      </c>
      <c r="C2217" s="376" t="s">
        <v>1394</v>
      </c>
      <c r="D2217" s="375" t="s">
        <v>1381</v>
      </c>
      <c r="E2217" s="376" t="s">
        <v>280</v>
      </c>
      <c r="F2217" s="548">
        <v>50000</v>
      </c>
      <c r="G2217" s="547"/>
      <c r="H2217" s="547">
        <v>0</v>
      </c>
      <c r="I2217" s="547">
        <f t="shared" si="70"/>
        <v>50000</v>
      </c>
      <c r="J2217" s="547"/>
      <c r="K2217" s="547"/>
      <c r="L2217" s="547"/>
      <c r="M2217" s="547"/>
      <c r="N2217" s="547"/>
      <c r="O2217" s="547"/>
      <c r="P2217" s="547"/>
      <c r="Q2217" s="547"/>
      <c r="R2217" s="547"/>
      <c r="S2217" s="547"/>
      <c r="T2217" s="547"/>
      <c r="U2217" s="547"/>
      <c r="W2217" s="365" t="s">
        <v>1394</v>
      </c>
    </row>
    <row r="2218" spans="2:23" hidden="1" x14ac:dyDescent="0.2">
      <c r="B2218" s="374" t="s">
        <v>1379</v>
      </c>
      <c r="C2218" s="376" t="s">
        <v>1395</v>
      </c>
      <c r="D2218" s="375" t="s">
        <v>1381</v>
      </c>
      <c r="E2218" s="376" t="s">
        <v>280</v>
      </c>
      <c r="F2218" s="548">
        <v>320000</v>
      </c>
      <c r="G2218" s="547"/>
      <c r="H2218" s="547">
        <v>0</v>
      </c>
      <c r="I2218" s="547">
        <f t="shared" si="70"/>
        <v>320000</v>
      </c>
      <c r="J2218" s="547"/>
      <c r="K2218" s="547"/>
      <c r="L2218" s="547"/>
      <c r="M2218" s="547"/>
      <c r="N2218" s="547"/>
      <c r="O2218" s="547"/>
      <c r="P2218" s="547"/>
      <c r="Q2218" s="547"/>
      <c r="R2218" s="547"/>
      <c r="S2218" s="547"/>
      <c r="T2218" s="547"/>
      <c r="U2218" s="547"/>
      <c r="W2218" s="365" t="s">
        <v>1395</v>
      </c>
    </row>
    <row r="2219" spans="2:23" hidden="1" x14ac:dyDescent="0.2">
      <c r="B2219" s="374" t="s">
        <v>1379</v>
      </c>
      <c r="C2219" s="376" t="s">
        <v>1396</v>
      </c>
      <c r="D2219" s="375" t="s">
        <v>1381</v>
      </c>
      <c r="E2219" s="376" t="s">
        <v>280</v>
      </c>
      <c r="F2219" s="548">
        <v>20000</v>
      </c>
      <c r="G2219" s="547"/>
      <c r="H2219" s="547">
        <v>0</v>
      </c>
      <c r="I2219" s="547">
        <f t="shared" si="70"/>
        <v>20000</v>
      </c>
      <c r="J2219" s="547"/>
      <c r="K2219" s="547"/>
      <c r="L2219" s="547"/>
      <c r="M2219" s="547"/>
      <c r="N2219" s="547"/>
      <c r="O2219" s="547"/>
      <c r="P2219" s="547"/>
      <c r="Q2219" s="547"/>
      <c r="R2219" s="547"/>
      <c r="S2219" s="547"/>
      <c r="T2219" s="547"/>
      <c r="U2219" s="547"/>
      <c r="W2219" s="365" t="s">
        <v>1396</v>
      </c>
    </row>
    <row r="2220" spans="2:23" hidden="1" x14ac:dyDescent="0.2">
      <c r="B2220" s="374" t="s">
        <v>1379</v>
      </c>
      <c r="C2220" s="376" t="s">
        <v>1397</v>
      </c>
      <c r="D2220" s="375" t="s">
        <v>1381</v>
      </c>
      <c r="E2220" s="376" t="s">
        <v>280</v>
      </c>
      <c r="F2220" s="548">
        <v>840000</v>
      </c>
      <c r="G2220" s="547"/>
      <c r="H2220" s="547">
        <v>0</v>
      </c>
      <c r="I2220" s="547">
        <f t="shared" si="70"/>
        <v>840000</v>
      </c>
      <c r="J2220" s="547"/>
      <c r="K2220" s="547"/>
      <c r="L2220" s="547"/>
      <c r="M2220" s="547"/>
      <c r="N2220" s="547"/>
      <c r="O2220" s="547"/>
      <c r="P2220" s="547"/>
      <c r="Q2220" s="547"/>
      <c r="R2220" s="547"/>
      <c r="S2220" s="547"/>
      <c r="T2220" s="547"/>
      <c r="U2220" s="547"/>
      <c r="W2220" s="365" t="s">
        <v>1397</v>
      </c>
    </row>
    <row r="2221" spans="2:23" hidden="1" x14ac:dyDescent="0.2">
      <c r="B2221" s="374" t="s">
        <v>1379</v>
      </c>
      <c r="C2221" s="376" t="s">
        <v>1398</v>
      </c>
      <c r="D2221" s="375" t="s">
        <v>1381</v>
      </c>
      <c r="E2221" s="376" t="s">
        <v>280</v>
      </c>
      <c r="F2221" s="548">
        <v>100000</v>
      </c>
      <c r="G2221" s="547"/>
      <c r="H2221" s="547">
        <v>0</v>
      </c>
      <c r="I2221" s="547">
        <f t="shared" si="70"/>
        <v>100000</v>
      </c>
      <c r="J2221" s="547"/>
      <c r="K2221" s="547"/>
      <c r="L2221" s="547"/>
      <c r="M2221" s="547"/>
      <c r="N2221" s="547"/>
      <c r="O2221" s="547"/>
      <c r="P2221" s="547"/>
      <c r="Q2221" s="547"/>
      <c r="R2221" s="547"/>
      <c r="S2221" s="547"/>
      <c r="T2221" s="547"/>
      <c r="U2221" s="547"/>
      <c r="W2221" s="365" t="s">
        <v>1398</v>
      </c>
    </row>
    <row r="2222" spans="2:23" hidden="1" x14ac:dyDescent="0.2">
      <c r="B2222" s="374" t="s">
        <v>1379</v>
      </c>
      <c r="C2222" s="376" t="s">
        <v>1399</v>
      </c>
      <c r="D2222" s="375" t="s">
        <v>1381</v>
      </c>
      <c r="E2222" s="376" t="s">
        <v>280</v>
      </c>
      <c r="F2222" s="548">
        <v>6060000</v>
      </c>
      <c r="G2222" s="547"/>
      <c r="H2222" s="547">
        <v>0</v>
      </c>
      <c r="I2222" s="547">
        <f t="shared" si="70"/>
        <v>6060000</v>
      </c>
      <c r="J2222" s="547"/>
      <c r="K2222" s="547"/>
      <c r="L2222" s="547"/>
      <c r="M2222" s="547"/>
      <c r="N2222" s="547"/>
      <c r="O2222" s="547"/>
      <c r="P2222" s="547"/>
      <c r="Q2222" s="547"/>
      <c r="R2222" s="547"/>
      <c r="S2222" s="547"/>
      <c r="T2222" s="547"/>
      <c r="U2222" s="547"/>
      <c r="W2222" s="365" t="s">
        <v>1399</v>
      </c>
    </row>
    <row r="2223" spans="2:23" hidden="1" x14ac:dyDescent="0.2">
      <c r="B2223" s="374" t="s">
        <v>1379</v>
      </c>
      <c r="C2223" s="376" t="s">
        <v>1400</v>
      </c>
      <c r="D2223" s="375" t="s">
        <v>1381</v>
      </c>
      <c r="E2223" s="376" t="s">
        <v>280</v>
      </c>
      <c r="F2223" s="548">
        <v>6000000</v>
      </c>
      <c r="G2223" s="547"/>
      <c r="H2223" s="547">
        <v>0</v>
      </c>
      <c r="I2223" s="547">
        <f t="shared" si="70"/>
        <v>6000000</v>
      </c>
      <c r="J2223" s="547"/>
      <c r="K2223" s="547"/>
      <c r="L2223" s="547"/>
      <c r="M2223" s="547"/>
      <c r="N2223" s="547"/>
      <c r="O2223" s="547"/>
      <c r="P2223" s="547"/>
      <c r="Q2223" s="547"/>
      <c r="R2223" s="547"/>
      <c r="S2223" s="547"/>
      <c r="T2223" s="547"/>
      <c r="U2223" s="547"/>
      <c r="W2223" s="365" t="s">
        <v>1400</v>
      </c>
    </row>
    <row r="2224" spans="2:23" hidden="1" x14ac:dyDescent="0.2">
      <c r="B2224" s="374" t="s">
        <v>1379</v>
      </c>
      <c r="C2224" s="376" t="s">
        <v>1401</v>
      </c>
      <c r="D2224" s="375" t="s">
        <v>1381</v>
      </c>
      <c r="E2224" s="376" t="s">
        <v>280</v>
      </c>
      <c r="F2224" s="548">
        <v>1000</v>
      </c>
      <c r="G2224" s="547"/>
      <c r="H2224" s="547">
        <v>0</v>
      </c>
      <c r="I2224" s="547">
        <f t="shared" si="70"/>
        <v>1000</v>
      </c>
      <c r="J2224" s="547"/>
      <c r="K2224" s="547"/>
      <c r="L2224" s="547"/>
      <c r="M2224" s="547"/>
      <c r="N2224" s="547"/>
      <c r="O2224" s="547"/>
      <c r="P2224" s="547"/>
      <c r="Q2224" s="547"/>
      <c r="R2224" s="547"/>
      <c r="S2224" s="547"/>
      <c r="T2224" s="547"/>
      <c r="U2224" s="547"/>
      <c r="W2224" s="365" t="s">
        <v>1401</v>
      </c>
    </row>
    <row r="2225" spans="2:23" hidden="1" x14ac:dyDescent="0.2">
      <c r="B2225" s="374" t="s">
        <v>1379</v>
      </c>
      <c r="C2225" s="376" t="s">
        <v>1402</v>
      </c>
      <c r="D2225" s="375" t="s">
        <v>1381</v>
      </c>
      <c r="E2225" s="376" t="s">
        <v>280</v>
      </c>
      <c r="F2225" s="548">
        <v>505000</v>
      </c>
      <c r="G2225" s="547"/>
      <c r="H2225" s="547">
        <v>0</v>
      </c>
      <c r="I2225" s="547">
        <f t="shared" si="70"/>
        <v>505000</v>
      </c>
      <c r="J2225" s="547"/>
      <c r="K2225" s="547"/>
      <c r="L2225" s="547"/>
      <c r="M2225" s="547"/>
      <c r="N2225" s="547"/>
      <c r="O2225" s="547"/>
      <c r="P2225" s="547"/>
      <c r="Q2225" s="547"/>
      <c r="R2225" s="547"/>
      <c r="S2225" s="547"/>
      <c r="T2225" s="547"/>
      <c r="U2225" s="547"/>
      <c r="W2225" s="365" t="s">
        <v>1402</v>
      </c>
    </row>
    <row r="2226" spans="2:23" hidden="1" x14ac:dyDescent="0.2">
      <c r="B2226" s="374" t="s">
        <v>1379</v>
      </c>
      <c r="C2226" s="376" t="s">
        <v>1403</v>
      </c>
      <c r="D2226" s="375" t="s">
        <v>1381</v>
      </c>
      <c r="E2226" s="376" t="s">
        <v>322</v>
      </c>
      <c r="F2226" s="548">
        <v>20000</v>
      </c>
      <c r="G2226" s="547"/>
      <c r="H2226" s="547">
        <v>0</v>
      </c>
      <c r="I2226" s="547">
        <f t="shared" si="70"/>
        <v>20000</v>
      </c>
      <c r="J2226" s="547"/>
      <c r="K2226" s="547"/>
      <c r="L2226" s="547"/>
      <c r="M2226" s="547"/>
      <c r="N2226" s="547"/>
      <c r="O2226" s="547"/>
      <c r="P2226" s="547"/>
      <c r="Q2226" s="547"/>
      <c r="R2226" s="547"/>
      <c r="S2226" s="547"/>
      <c r="T2226" s="547"/>
      <c r="U2226" s="547"/>
      <c r="W2226" s="365" t="s">
        <v>1403</v>
      </c>
    </row>
    <row r="2227" spans="2:23" hidden="1" x14ac:dyDescent="0.2">
      <c r="B2227" s="374" t="s">
        <v>1379</v>
      </c>
      <c r="C2227" s="376" t="s">
        <v>1404</v>
      </c>
      <c r="D2227" s="375" t="s">
        <v>1381</v>
      </c>
      <c r="E2227" s="376" t="s">
        <v>322</v>
      </c>
      <c r="F2227" s="548">
        <v>300000</v>
      </c>
      <c r="G2227" s="547"/>
      <c r="H2227" s="547">
        <v>0</v>
      </c>
      <c r="I2227" s="547">
        <f t="shared" si="70"/>
        <v>300000</v>
      </c>
      <c r="J2227" s="547"/>
      <c r="K2227" s="547"/>
      <c r="L2227" s="547"/>
      <c r="M2227" s="547"/>
      <c r="N2227" s="547"/>
      <c r="O2227" s="547"/>
      <c r="P2227" s="547"/>
      <c r="Q2227" s="547"/>
      <c r="R2227" s="547"/>
      <c r="S2227" s="547"/>
      <c r="T2227" s="547"/>
      <c r="U2227" s="547"/>
      <c r="W2227" s="365" t="s">
        <v>1404</v>
      </c>
    </row>
    <row r="2228" spans="2:23" hidden="1" x14ac:dyDescent="0.2">
      <c r="B2228" s="374" t="s">
        <v>1379</v>
      </c>
      <c r="C2228" s="376" t="s">
        <v>1405</v>
      </c>
      <c r="D2228" s="375" t="s">
        <v>1381</v>
      </c>
      <c r="E2228" s="376" t="s">
        <v>322</v>
      </c>
      <c r="F2228" s="548">
        <v>10000</v>
      </c>
      <c r="G2228" s="547"/>
      <c r="H2228" s="547">
        <v>0</v>
      </c>
      <c r="I2228" s="547">
        <f t="shared" si="70"/>
        <v>10000</v>
      </c>
      <c r="J2228" s="547"/>
      <c r="K2228" s="547"/>
      <c r="L2228" s="547"/>
      <c r="M2228" s="547"/>
      <c r="N2228" s="547"/>
      <c r="O2228" s="547"/>
      <c r="P2228" s="547"/>
      <c r="Q2228" s="547"/>
      <c r="R2228" s="547"/>
      <c r="S2228" s="547"/>
      <c r="T2228" s="547"/>
      <c r="U2228" s="547"/>
      <c r="W2228" s="365" t="s">
        <v>1405</v>
      </c>
    </row>
    <row r="2229" spans="2:23" hidden="1" x14ac:dyDescent="0.2">
      <c r="B2229" s="374" t="s">
        <v>1379</v>
      </c>
      <c r="C2229" s="376" t="s">
        <v>1406</v>
      </c>
      <c r="D2229" s="375" t="s">
        <v>1381</v>
      </c>
      <c r="E2229" s="376" t="s">
        <v>268</v>
      </c>
      <c r="F2229" s="548">
        <v>1000</v>
      </c>
      <c r="G2229" s="547"/>
      <c r="H2229" s="547">
        <v>0</v>
      </c>
      <c r="I2229" s="547">
        <f t="shared" si="70"/>
        <v>1000</v>
      </c>
      <c r="J2229" s="547"/>
      <c r="K2229" s="547"/>
      <c r="L2229" s="547"/>
      <c r="M2229" s="547"/>
      <c r="N2229" s="547"/>
      <c r="O2229" s="547"/>
      <c r="P2229" s="547"/>
      <c r="Q2229" s="547"/>
      <c r="R2229" s="547"/>
      <c r="S2229" s="547"/>
      <c r="T2229" s="547"/>
      <c r="U2229" s="547"/>
      <c r="W2229" s="365" t="s">
        <v>1406</v>
      </c>
    </row>
    <row r="2230" spans="2:23" hidden="1" x14ac:dyDescent="0.2">
      <c r="B2230" s="374" t="s">
        <v>1379</v>
      </c>
      <c r="C2230" s="376" t="s">
        <v>1407</v>
      </c>
      <c r="D2230" s="375" t="s">
        <v>1381</v>
      </c>
      <c r="E2230" s="376" t="s">
        <v>268</v>
      </c>
      <c r="F2230" s="548">
        <v>4500000</v>
      </c>
      <c r="G2230" s="547"/>
      <c r="H2230" s="547">
        <v>0</v>
      </c>
      <c r="I2230" s="547">
        <f t="shared" si="70"/>
        <v>4500000</v>
      </c>
      <c r="J2230" s="547"/>
      <c r="K2230" s="547"/>
      <c r="L2230" s="547"/>
      <c r="M2230" s="547"/>
      <c r="N2230" s="547"/>
      <c r="O2230" s="547"/>
      <c r="P2230" s="547"/>
      <c r="Q2230" s="547"/>
      <c r="R2230" s="547"/>
      <c r="S2230" s="547"/>
      <c r="T2230" s="547"/>
      <c r="U2230" s="547"/>
      <c r="W2230" s="365" t="s">
        <v>1407</v>
      </c>
    </row>
    <row r="2231" spans="2:23" hidden="1" x14ac:dyDescent="0.2">
      <c r="B2231" s="374" t="s">
        <v>1379</v>
      </c>
      <c r="C2231" s="376" t="s">
        <v>1408</v>
      </c>
      <c r="D2231" s="375" t="s">
        <v>1381</v>
      </c>
      <c r="E2231" s="376" t="s">
        <v>1055</v>
      </c>
      <c r="F2231" s="548">
        <v>2000000</v>
      </c>
      <c r="G2231" s="547"/>
      <c r="H2231" s="547">
        <v>0</v>
      </c>
      <c r="I2231" s="547">
        <f t="shared" si="70"/>
        <v>2000000</v>
      </c>
      <c r="J2231" s="547"/>
      <c r="K2231" s="547"/>
      <c r="L2231" s="547"/>
      <c r="M2231" s="547"/>
      <c r="N2231" s="547"/>
      <c r="O2231" s="547"/>
      <c r="P2231" s="547"/>
      <c r="Q2231" s="547"/>
      <c r="R2231" s="547"/>
      <c r="S2231" s="547"/>
      <c r="T2231" s="547"/>
      <c r="U2231" s="547"/>
      <c r="W2231" s="365" t="s">
        <v>1408</v>
      </c>
    </row>
    <row r="2232" spans="2:23" hidden="1" x14ac:dyDescent="0.2">
      <c r="B2232" s="374" t="s">
        <v>1379</v>
      </c>
      <c r="C2232" s="376" t="s">
        <v>1409</v>
      </c>
      <c r="D2232" s="375" t="s">
        <v>1381</v>
      </c>
      <c r="E2232" s="376" t="s">
        <v>1057</v>
      </c>
      <c r="F2232" s="548">
        <v>200000</v>
      </c>
      <c r="G2232" s="547"/>
      <c r="H2232" s="547">
        <v>0</v>
      </c>
      <c r="I2232" s="547">
        <f t="shared" si="70"/>
        <v>200000</v>
      </c>
      <c r="J2232" s="547"/>
      <c r="K2232" s="547"/>
      <c r="L2232" s="547"/>
      <c r="M2232" s="547"/>
      <c r="N2232" s="547"/>
      <c r="O2232" s="547"/>
      <c r="P2232" s="547"/>
      <c r="Q2232" s="547"/>
      <c r="R2232" s="547"/>
      <c r="S2232" s="547"/>
      <c r="T2232" s="547"/>
      <c r="U2232" s="547"/>
      <c r="W2232" s="365" t="s">
        <v>1409</v>
      </c>
    </row>
    <row r="2233" spans="2:23" hidden="1" x14ac:dyDescent="0.2">
      <c r="B2233" s="374" t="s">
        <v>1379</v>
      </c>
      <c r="C2233" s="376" t="s">
        <v>1410</v>
      </c>
      <c r="D2233" s="375" t="s">
        <v>1381</v>
      </c>
      <c r="E2233" s="376" t="s">
        <v>1057</v>
      </c>
      <c r="F2233" s="548">
        <v>200000</v>
      </c>
      <c r="G2233" s="547"/>
      <c r="H2233" s="547">
        <v>0</v>
      </c>
      <c r="I2233" s="547">
        <f t="shared" si="70"/>
        <v>200000</v>
      </c>
      <c r="J2233" s="547"/>
      <c r="K2233" s="547"/>
      <c r="L2233" s="547"/>
      <c r="M2233" s="547"/>
      <c r="N2233" s="547"/>
      <c r="O2233" s="547"/>
      <c r="P2233" s="547"/>
      <c r="Q2233" s="547"/>
      <c r="R2233" s="547"/>
      <c r="S2233" s="547"/>
      <c r="T2233" s="547"/>
      <c r="U2233" s="547"/>
      <c r="W2233" s="365" t="s">
        <v>1410</v>
      </c>
    </row>
    <row r="2234" spans="2:23" hidden="1" x14ac:dyDescent="0.2">
      <c r="B2234" s="374" t="s">
        <v>1379</v>
      </c>
      <c r="C2234" s="376" t="s">
        <v>1411</v>
      </c>
      <c r="D2234" s="375" t="s">
        <v>1412</v>
      </c>
      <c r="E2234" s="376" t="s">
        <v>1413</v>
      </c>
      <c r="F2234" s="548">
        <v>251000000</v>
      </c>
      <c r="G2234" s="547"/>
      <c r="H2234" s="547">
        <v>0</v>
      </c>
      <c r="I2234" s="547">
        <f t="shared" si="70"/>
        <v>251000000</v>
      </c>
      <c r="J2234" s="547"/>
      <c r="K2234" s="547"/>
      <c r="L2234" s="547"/>
      <c r="M2234" s="547"/>
      <c r="N2234" s="547"/>
      <c r="O2234" s="547"/>
      <c r="P2234" s="547"/>
      <c r="Q2234" s="547"/>
      <c r="R2234" s="547"/>
      <c r="S2234" s="547"/>
      <c r="T2234" s="547"/>
      <c r="U2234" s="547"/>
      <c r="W2234" s="365" t="s">
        <v>1411</v>
      </c>
    </row>
    <row r="2235" spans="2:23" hidden="1" x14ac:dyDescent="0.2">
      <c r="B2235" s="374" t="s">
        <v>1379</v>
      </c>
      <c r="C2235" s="376" t="s">
        <v>1414</v>
      </c>
      <c r="D2235" s="375" t="s">
        <v>1412</v>
      </c>
      <c r="E2235" s="376" t="s">
        <v>1413</v>
      </c>
      <c r="F2235" s="548">
        <v>7000000</v>
      </c>
      <c r="G2235" s="547"/>
      <c r="H2235" s="547">
        <v>0</v>
      </c>
      <c r="I2235" s="547">
        <f t="shared" si="70"/>
        <v>7000000</v>
      </c>
      <c r="J2235" s="547"/>
      <c r="K2235" s="547"/>
      <c r="L2235" s="547"/>
      <c r="M2235" s="547"/>
      <c r="N2235" s="547"/>
      <c r="O2235" s="547"/>
      <c r="P2235" s="547"/>
      <c r="Q2235" s="547"/>
      <c r="R2235" s="547"/>
      <c r="S2235" s="547"/>
      <c r="T2235" s="547"/>
      <c r="U2235" s="547"/>
      <c r="W2235" s="365" t="s">
        <v>1414</v>
      </c>
    </row>
    <row r="2236" spans="2:23" hidden="1" x14ac:dyDescent="0.2">
      <c r="B2236" s="374" t="s">
        <v>1379</v>
      </c>
      <c r="C2236" s="376" t="s">
        <v>1415</v>
      </c>
      <c r="D2236" s="375" t="s">
        <v>1412</v>
      </c>
      <c r="E2236" s="376" t="s">
        <v>1413</v>
      </c>
      <c r="F2236" s="548">
        <v>1000000</v>
      </c>
      <c r="G2236" s="547"/>
      <c r="H2236" s="547">
        <v>0</v>
      </c>
      <c r="I2236" s="547">
        <f t="shared" si="70"/>
        <v>1000000</v>
      </c>
      <c r="J2236" s="547"/>
      <c r="K2236" s="547"/>
      <c r="L2236" s="547"/>
      <c r="M2236" s="547"/>
      <c r="N2236" s="547"/>
      <c r="O2236" s="547"/>
      <c r="P2236" s="547"/>
      <c r="Q2236" s="547"/>
      <c r="R2236" s="547"/>
      <c r="S2236" s="547"/>
      <c r="T2236" s="547"/>
      <c r="U2236" s="547"/>
      <c r="W2236" s="365" t="s">
        <v>1415</v>
      </c>
    </row>
    <row r="2237" spans="2:23" hidden="1" x14ac:dyDescent="0.2">
      <c r="B2237" s="374" t="s">
        <v>1379</v>
      </c>
      <c r="C2237" s="376" t="s">
        <v>1416</v>
      </c>
      <c r="D2237" s="375" t="s">
        <v>1412</v>
      </c>
      <c r="E2237" s="376" t="s">
        <v>1413</v>
      </c>
      <c r="F2237" s="548">
        <v>1000000</v>
      </c>
      <c r="G2237" s="547"/>
      <c r="H2237" s="547">
        <v>0</v>
      </c>
      <c r="I2237" s="547">
        <f t="shared" si="70"/>
        <v>1000000</v>
      </c>
      <c r="J2237" s="547"/>
      <c r="K2237" s="547"/>
      <c r="L2237" s="547"/>
      <c r="M2237" s="547"/>
      <c r="N2237" s="547"/>
      <c r="O2237" s="547"/>
      <c r="P2237" s="547"/>
      <c r="Q2237" s="547"/>
      <c r="R2237" s="547"/>
      <c r="S2237" s="547"/>
      <c r="T2237" s="547"/>
      <c r="U2237" s="547"/>
      <c r="W2237" s="365" t="s">
        <v>1416</v>
      </c>
    </row>
    <row r="2238" spans="2:23" hidden="1" x14ac:dyDescent="0.2">
      <c r="B2238" s="374" t="s">
        <v>1379</v>
      </c>
      <c r="C2238" s="376" t="s">
        <v>1417</v>
      </c>
      <c r="D2238" s="375" t="s">
        <v>1418</v>
      </c>
      <c r="E2238" s="376" t="s">
        <v>1413</v>
      </c>
      <c r="F2238" s="548">
        <v>126000000</v>
      </c>
      <c r="G2238" s="547"/>
      <c r="H2238" s="547">
        <v>0</v>
      </c>
      <c r="I2238" s="547">
        <f t="shared" si="70"/>
        <v>126000000</v>
      </c>
      <c r="J2238" s="547"/>
      <c r="K2238" s="547"/>
      <c r="L2238" s="547"/>
      <c r="M2238" s="547"/>
      <c r="N2238" s="547"/>
      <c r="O2238" s="547"/>
      <c r="P2238" s="547"/>
      <c r="Q2238" s="547"/>
      <c r="R2238" s="547"/>
      <c r="S2238" s="547"/>
      <c r="T2238" s="547"/>
      <c r="U2238" s="547"/>
      <c r="W2238" s="365" t="s">
        <v>1417</v>
      </c>
    </row>
    <row r="2239" spans="2:23" hidden="1" x14ac:dyDescent="0.2">
      <c r="B2239" s="374" t="s">
        <v>1379</v>
      </c>
      <c r="C2239" s="376" t="s">
        <v>1419</v>
      </c>
      <c r="D2239" s="375" t="s">
        <v>1418</v>
      </c>
      <c r="E2239" s="376" t="s">
        <v>1413</v>
      </c>
      <c r="F2239" s="548">
        <v>58000000</v>
      </c>
      <c r="G2239" s="547"/>
      <c r="H2239" s="547">
        <v>0</v>
      </c>
      <c r="I2239" s="547">
        <f t="shared" si="70"/>
        <v>58000000</v>
      </c>
      <c r="J2239" s="547"/>
      <c r="K2239" s="547"/>
      <c r="L2239" s="547"/>
      <c r="M2239" s="547"/>
      <c r="N2239" s="547"/>
      <c r="O2239" s="547"/>
      <c r="P2239" s="547"/>
      <c r="Q2239" s="547"/>
      <c r="R2239" s="547"/>
      <c r="S2239" s="547"/>
      <c r="T2239" s="547"/>
      <c r="U2239" s="547"/>
      <c r="W2239" s="365" t="s">
        <v>1419</v>
      </c>
    </row>
    <row r="2240" spans="2:23" hidden="1" x14ac:dyDescent="0.2">
      <c r="B2240" s="374" t="s">
        <v>1379</v>
      </c>
      <c r="C2240" s="376" t="s">
        <v>1420</v>
      </c>
      <c r="D2240" s="375" t="s">
        <v>1418</v>
      </c>
      <c r="E2240" s="376" t="s">
        <v>1413</v>
      </c>
      <c r="F2240" s="548">
        <v>1000000</v>
      </c>
      <c r="G2240" s="547"/>
      <c r="H2240" s="547">
        <v>0</v>
      </c>
      <c r="I2240" s="547">
        <f t="shared" si="70"/>
        <v>1000000</v>
      </c>
      <c r="J2240" s="547"/>
      <c r="K2240" s="547"/>
      <c r="L2240" s="547"/>
      <c r="M2240" s="547"/>
      <c r="N2240" s="547"/>
      <c r="O2240" s="547"/>
      <c r="P2240" s="547"/>
      <c r="Q2240" s="547"/>
      <c r="R2240" s="547"/>
      <c r="S2240" s="547"/>
      <c r="T2240" s="547"/>
      <c r="U2240" s="547"/>
      <c r="W2240" s="365" t="s">
        <v>1420</v>
      </c>
    </row>
    <row r="2241" spans="2:23" hidden="1" x14ac:dyDescent="0.2">
      <c r="B2241" s="374" t="s">
        <v>1379</v>
      </c>
      <c r="C2241" s="376" t="s">
        <v>1421</v>
      </c>
      <c r="D2241" s="375" t="s">
        <v>1418</v>
      </c>
      <c r="E2241" s="376" t="s">
        <v>1413</v>
      </c>
      <c r="F2241" s="548">
        <v>1000000</v>
      </c>
      <c r="G2241" s="547"/>
      <c r="H2241" s="547">
        <v>0</v>
      </c>
      <c r="I2241" s="547">
        <f t="shared" si="70"/>
        <v>1000000</v>
      </c>
      <c r="J2241" s="547"/>
      <c r="K2241" s="547"/>
      <c r="L2241" s="547"/>
      <c r="M2241" s="547"/>
      <c r="N2241" s="547"/>
      <c r="O2241" s="547"/>
      <c r="P2241" s="547"/>
      <c r="Q2241" s="547"/>
      <c r="R2241" s="547"/>
      <c r="S2241" s="547"/>
      <c r="T2241" s="547"/>
      <c r="U2241" s="547"/>
      <c r="W2241" s="365" t="s">
        <v>1421</v>
      </c>
    </row>
    <row r="2242" spans="2:23" hidden="1" x14ac:dyDescent="0.2">
      <c r="B2242" s="374" t="s">
        <v>1379</v>
      </c>
      <c r="C2242" s="376" t="s">
        <v>1422</v>
      </c>
      <c r="D2242" s="375" t="s">
        <v>138</v>
      </c>
      <c r="E2242" s="376" t="s">
        <v>1423</v>
      </c>
      <c r="F2242" s="548">
        <v>45000000</v>
      </c>
      <c r="G2242" s="547"/>
      <c r="H2242" s="547">
        <v>0</v>
      </c>
      <c r="I2242" s="547">
        <f t="shared" si="70"/>
        <v>45000000</v>
      </c>
      <c r="J2242" s="547"/>
      <c r="K2242" s="547"/>
      <c r="L2242" s="547"/>
      <c r="M2242" s="547"/>
      <c r="N2242" s="547"/>
      <c r="O2242" s="547"/>
      <c r="P2242" s="547"/>
      <c r="Q2242" s="547"/>
      <c r="R2242" s="547"/>
      <c r="S2242" s="547"/>
      <c r="T2242" s="547"/>
      <c r="U2242" s="547"/>
      <c r="W2242" s="365" t="s">
        <v>1422</v>
      </c>
    </row>
    <row r="2243" spans="2:23" hidden="1" x14ac:dyDescent="0.2">
      <c r="B2243" s="374" t="s">
        <v>1379</v>
      </c>
      <c r="C2243" s="376" t="s">
        <v>1424</v>
      </c>
      <c r="D2243" s="375" t="s">
        <v>1425</v>
      </c>
      <c r="E2243" s="376" t="s">
        <v>270</v>
      </c>
      <c r="F2243" s="548">
        <v>10252</v>
      </c>
      <c r="G2243" s="547"/>
      <c r="H2243" s="547">
        <v>0</v>
      </c>
      <c r="I2243" s="547">
        <f t="shared" si="70"/>
        <v>10252</v>
      </c>
      <c r="J2243" s="547"/>
      <c r="K2243" s="547"/>
      <c r="L2243" s="547"/>
      <c r="M2243" s="547"/>
      <c r="N2243" s="547"/>
      <c r="O2243" s="547"/>
      <c r="P2243" s="547"/>
      <c r="Q2243" s="547"/>
      <c r="R2243" s="547"/>
      <c r="S2243" s="547"/>
      <c r="T2243" s="547"/>
      <c r="U2243" s="547"/>
      <c r="W2243" s="365" t="s">
        <v>1424</v>
      </c>
    </row>
    <row r="2244" spans="2:23" hidden="1" x14ac:dyDescent="0.2">
      <c r="B2244" s="374" t="s">
        <v>1379</v>
      </c>
      <c r="C2244" s="376" t="s">
        <v>1426</v>
      </c>
      <c r="D2244" s="375" t="s">
        <v>1427</v>
      </c>
      <c r="E2244" s="376" t="s">
        <v>1377</v>
      </c>
      <c r="F2244" s="548">
        <v>86914034</v>
      </c>
      <c r="G2244" s="547"/>
      <c r="H2244" s="547">
        <v>0</v>
      </c>
      <c r="I2244" s="547">
        <f t="shared" si="70"/>
        <v>86914034</v>
      </c>
      <c r="J2244" s="547"/>
      <c r="K2244" s="547"/>
      <c r="L2244" s="547"/>
      <c r="M2244" s="547"/>
      <c r="N2244" s="547"/>
      <c r="O2244" s="547"/>
      <c r="P2244" s="547"/>
      <c r="Q2244" s="547"/>
      <c r="R2244" s="547"/>
      <c r="S2244" s="547"/>
      <c r="T2244" s="547"/>
      <c r="U2244" s="547"/>
    </row>
    <row r="2245" spans="2:23" hidden="1" x14ac:dyDescent="0.2">
      <c r="B2245" s="374" t="s">
        <v>1428</v>
      </c>
      <c r="C2245" s="376" t="s">
        <v>1429</v>
      </c>
      <c r="D2245" s="375" t="s">
        <v>1425</v>
      </c>
      <c r="E2245" s="376" t="s">
        <v>270</v>
      </c>
      <c r="F2245" s="548">
        <v>5639</v>
      </c>
      <c r="G2245" s="547"/>
      <c r="H2245" s="547">
        <v>0</v>
      </c>
      <c r="I2245" s="547">
        <f t="shared" si="70"/>
        <v>5639</v>
      </c>
      <c r="J2245" s="547"/>
      <c r="K2245" s="547"/>
      <c r="L2245" s="547"/>
      <c r="M2245" s="547"/>
      <c r="N2245" s="547"/>
      <c r="O2245" s="547"/>
      <c r="P2245" s="547"/>
      <c r="Q2245" s="547"/>
      <c r="R2245" s="547"/>
      <c r="S2245" s="547"/>
      <c r="T2245" s="547"/>
      <c r="U2245" s="547"/>
      <c r="W2245" s="365" t="s">
        <v>1429</v>
      </c>
    </row>
    <row r="2246" spans="2:23" hidden="1" x14ac:dyDescent="0.2">
      <c r="B2246" s="374" t="s">
        <v>1428</v>
      </c>
      <c r="C2246" s="376" t="s">
        <v>1430</v>
      </c>
      <c r="D2246" s="375" t="s">
        <v>1425</v>
      </c>
      <c r="E2246" s="376" t="s">
        <v>280</v>
      </c>
      <c r="F2246" s="548">
        <v>372020</v>
      </c>
      <c r="G2246" s="547"/>
      <c r="H2246" s="547">
        <v>0</v>
      </c>
      <c r="I2246" s="547">
        <f t="shared" si="70"/>
        <v>372020</v>
      </c>
      <c r="J2246" s="547"/>
      <c r="K2246" s="547"/>
      <c r="L2246" s="547"/>
      <c r="M2246" s="547"/>
      <c r="N2246" s="547"/>
      <c r="O2246" s="547"/>
      <c r="P2246" s="547"/>
      <c r="Q2246" s="547"/>
      <c r="R2246" s="547"/>
      <c r="S2246" s="547"/>
      <c r="T2246" s="547"/>
      <c r="U2246" s="547"/>
      <c r="W2246" s="365" t="s">
        <v>1430</v>
      </c>
    </row>
    <row r="2247" spans="2:23" hidden="1" x14ac:dyDescent="0.2">
      <c r="B2247" s="374" t="s">
        <v>1428</v>
      </c>
      <c r="C2247" s="376" t="s">
        <v>1431</v>
      </c>
      <c r="D2247" s="375" t="s">
        <v>1425</v>
      </c>
      <c r="E2247" s="376" t="s">
        <v>280</v>
      </c>
      <c r="F2247" s="548">
        <v>1505396</v>
      </c>
      <c r="G2247" s="547"/>
      <c r="H2247" s="547">
        <v>0</v>
      </c>
      <c r="I2247" s="547">
        <f t="shared" si="70"/>
        <v>1505396</v>
      </c>
      <c r="J2247" s="547"/>
      <c r="K2247" s="547"/>
      <c r="L2247" s="547"/>
      <c r="M2247" s="547"/>
      <c r="N2247" s="547"/>
      <c r="O2247" s="547"/>
      <c r="P2247" s="547"/>
      <c r="Q2247" s="547"/>
      <c r="R2247" s="547"/>
      <c r="S2247" s="547"/>
      <c r="T2247" s="547"/>
      <c r="U2247" s="547"/>
      <c r="W2247" s="365" t="s">
        <v>1431</v>
      </c>
    </row>
    <row r="2248" spans="2:23" hidden="1" x14ac:dyDescent="0.2">
      <c r="B2248" s="374" t="s">
        <v>1428</v>
      </c>
      <c r="C2248" s="376" t="s">
        <v>1432</v>
      </c>
      <c r="D2248" s="375" t="s">
        <v>1425</v>
      </c>
      <c r="E2248" s="376" t="s">
        <v>1049</v>
      </c>
      <c r="F2248" s="548">
        <v>774941</v>
      </c>
      <c r="G2248" s="547"/>
      <c r="H2248" s="547">
        <v>0</v>
      </c>
      <c r="I2248" s="547">
        <f t="shared" si="70"/>
        <v>774941</v>
      </c>
      <c r="J2248" s="547"/>
      <c r="K2248" s="547"/>
      <c r="L2248" s="547"/>
      <c r="M2248" s="547"/>
      <c r="N2248" s="547"/>
      <c r="O2248" s="547"/>
      <c r="P2248" s="547"/>
      <c r="Q2248" s="547"/>
      <c r="R2248" s="547"/>
      <c r="S2248" s="547"/>
      <c r="T2248" s="547"/>
      <c r="U2248" s="547"/>
      <c r="W2248" s="365" t="s">
        <v>1432</v>
      </c>
    </row>
    <row r="2249" spans="2:23" hidden="1" x14ac:dyDescent="0.2">
      <c r="B2249" s="374" t="s">
        <v>1428</v>
      </c>
      <c r="C2249" s="376" t="s">
        <v>1433</v>
      </c>
      <c r="D2249" s="375" t="s">
        <v>1425</v>
      </c>
      <c r="E2249" s="376" t="s">
        <v>1057</v>
      </c>
      <c r="F2249" s="548">
        <v>628025</v>
      </c>
      <c r="G2249" s="547"/>
      <c r="H2249" s="547">
        <v>0</v>
      </c>
      <c r="I2249" s="547">
        <f t="shared" si="70"/>
        <v>628025</v>
      </c>
      <c r="J2249" s="547"/>
      <c r="K2249" s="547"/>
      <c r="L2249" s="547"/>
      <c r="M2249" s="547"/>
      <c r="N2249" s="547"/>
      <c r="O2249" s="547"/>
      <c r="P2249" s="547"/>
      <c r="Q2249" s="547"/>
      <c r="R2249" s="547"/>
      <c r="S2249" s="547"/>
      <c r="T2249" s="547"/>
      <c r="U2249" s="547"/>
      <c r="W2249" s="365" t="s">
        <v>1433</v>
      </c>
    </row>
    <row r="2250" spans="2:23" hidden="1" x14ac:dyDescent="0.2">
      <c r="B2250" s="374" t="s">
        <v>1428</v>
      </c>
      <c r="C2250" s="376" t="s">
        <v>1434</v>
      </c>
      <c r="D2250" s="375" t="s">
        <v>1425</v>
      </c>
      <c r="E2250" s="376" t="s">
        <v>319</v>
      </c>
      <c r="F2250" s="548">
        <v>134480</v>
      </c>
      <c r="G2250" s="547"/>
      <c r="H2250" s="547">
        <v>0</v>
      </c>
      <c r="I2250" s="547">
        <f t="shared" si="70"/>
        <v>134480</v>
      </c>
      <c r="J2250" s="547"/>
      <c r="K2250" s="547"/>
      <c r="L2250" s="547"/>
      <c r="M2250" s="547"/>
      <c r="N2250" s="547"/>
      <c r="O2250" s="547"/>
      <c r="P2250" s="547"/>
      <c r="Q2250" s="547"/>
      <c r="R2250" s="547"/>
      <c r="S2250" s="547"/>
      <c r="T2250" s="547"/>
      <c r="U2250" s="547"/>
      <c r="W2250" s="365" t="s">
        <v>1434</v>
      </c>
    </row>
    <row r="2251" spans="2:23" hidden="1" x14ac:dyDescent="0.2">
      <c r="B2251" s="374" t="s">
        <v>1428</v>
      </c>
      <c r="C2251" s="376" t="s">
        <v>1435</v>
      </c>
      <c r="D2251" s="375" t="s">
        <v>1425</v>
      </c>
      <c r="E2251" s="376" t="s">
        <v>403</v>
      </c>
      <c r="F2251" s="548">
        <v>105131</v>
      </c>
      <c r="G2251" s="547"/>
      <c r="H2251" s="547">
        <v>0</v>
      </c>
      <c r="I2251" s="547">
        <f t="shared" si="70"/>
        <v>105131</v>
      </c>
      <c r="J2251" s="547"/>
      <c r="K2251" s="547"/>
      <c r="L2251" s="547"/>
      <c r="M2251" s="547"/>
      <c r="N2251" s="547"/>
      <c r="O2251" s="547"/>
      <c r="P2251" s="547"/>
      <c r="Q2251" s="547"/>
      <c r="R2251" s="547"/>
      <c r="S2251" s="547"/>
      <c r="T2251" s="547"/>
      <c r="U2251" s="547"/>
      <c r="W2251" s="365" t="s">
        <v>1435</v>
      </c>
    </row>
    <row r="2252" spans="2:23" hidden="1" x14ac:dyDescent="0.2">
      <c r="B2252" s="374" t="s">
        <v>1428</v>
      </c>
      <c r="C2252" s="376" t="s">
        <v>1436</v>
      </c>
      <c r="D2252" s="375" t="s">
        <v>1425</v>
      </c>
      <c r="E2252" s="376" t="s">
        <v>322</v>
      </c>
      <c r="F2252" s="548">
        <v>34132</v>
      </c>
      <c r="G2252" s="547"/>
      <c r="H2252" s="547">
        <v>0</v>
      </c>
      <c r="I2252" s="547">
        <f t="shared" si="70"/>
        <v>34132</v>
      </c>
      <c r="J2252" s="547"/>
      <c r="K2252" s="547"/>
      <c r="L2252" s="547"/>
      <c r="M2252" s="547"/>
      <c r="N2252" s="547"/>
      <c r="O2252" s="547"/>
      <c r="P2252" s="547"/>
      <c r="Q2252" s="547"/>
      <c r="R2252" s="547"/>
      <c r="S2252" s="547"/>
      <c r="T2252" s="547"/>
      <c r="U2252" s="547"/>
      <c r="W2252" s="365" t="s">
        <v>1436</v>
      </c>
    </row>
    <row r="2253" spans="2:23" hidden="1" x14ac:dyDescent="0.2">
      <c r="B2253" s="374" t="s">
        <v>1428</v>
      </c>
      <c r="C2253" s="376" t="s">
        <v>1437</v>
      </c>
      <c r="D2253" s="375" t="s">
        <v>1425</v>
      </c>
      <c r="E2253" s="376" t="s">
        <v>252</v>
      </c>
      <c r="F2253" s="548">
        <v>2750644</v>
      </c>
      <c r="G2253" s="547"/>
      <c r="H2253" s="547">
        <v>0</v>
      </c>
      <c r="I2253" s="547">
        <f t="shared" si="70"/>
        <v>2750644</v>
      </c>
      <c r="J2253" s="547"/>
      <c r="K2253" s="547"/>
      <c r="L2253" s="547"/>
      <c r="M2253" s="547"/>
      <c r="N2253" s="547"/>
      <c r="O2253" s="547"/>
      <c r="P2253" s="547"/>
      <c r="Q2253" s="547"/>
      <c r="R2253" s="547"/>
      <c r="S2253" s="547"/>
      <c r="T2253" s="547"/>
      <c r="U2253" s="547"/>
      <c r="W2253" s="365" t="s">
        <v>1437</v>
      </c>
    </row>
    <row r="2254" spans="2:23" hidden="1" x14ac:dyDescent="0.2">
      <c r="B2254" s="374" t="s">
        <v>1428</v>
      </c>
      <c r="C2254" s="376" t="s">
        <v>1438</v>
      </c>
      <c r="D2254" s="375" t="s">
        <v>1439</v>
      </c>
      <c r="E2254" s="376" t="s">
        <v>322</v>
      </c>
      <c r="F2254" s="548">
        <v>1025</v>
      </c>
      <c r="G2254" s="547"/>
      <c r="H2254" s="547">
        <v>0</v>
      </c>
      <c r="I2254" s="547">
        <f t="shared" si="70"/>
        <v>1025</v>
      </c>
      <c r="J2254" s="547"/>
      <c r="K2254" s="547"/>
      <c r="L2254" s="547"/>
      <c r="M2254" s="547"/>
      <c r="N2254" s="547"/>
      <c r="O2254" s="547"/>
      <c r="P2254" s="547"/>
      <c r="Q2254" s="547"/>
      <c r="R2254" s="547"/>
      <c r="S2254" s="547"/>
      <c r="T2254" s="547"/>
      <c r="U2254" s="547"/>
      <c r="W2254" s="365" t="s">
        <v>1438</v>
      </c>
    </row>
    <row r="2255" spans="2:23" hidden="1" x14ac:dyDescent="0.2">
      <c r="B2255" s="374" t="s">
        <v>1428</v>
      </c>
      <c r="C2255" s="376" t="s">
        <v>1440</v>
      </c>
      <c r="D2255" s="375" t="s">
        <v>1439</v>
      </c>
      <c r="E2255" s="376" t="s">
        <v>280</v>
      </c>
      <c r="F2255" s="548">
        <v>214450</v>
      </c>
      <c r="G2255" s="547"/>
      <c r="H2255" s="547">
        <v>0</v>
      </c>
      <c r="I2255" s="547">
        <f t="shared" si="70"/>
        <v>214450</v>
      </c>
      <c r="J2255" s="547"/>
      <c r="K2255" s="547"/>
      <c r="L2255" s="547"/>
      <c r="M2255" s="547"/>
      <c r="N2255" s="547"/>
      <c r="O2255" s="547"/>
      <c r="P2255" s="547"/>
      <c r="Q2255" s="547"/>
      <c r="R2255" s="547"/>
      <c r="S2255" s="547"/>
      <c r="T2255" s="547"/>
      <c r="U2255" s="547"/>
      <c r="W2255" s="365" t="s">
        <v>1440</v>
      </c>
    </row>
    <row r="2256" spans="2:23" hidden="1" x14ac:dyDescent="0.2">
      <c r="B2256" s="374" t="s">
        <v>1428</v>
      </c>
      <c r="C2256" s="376" t="s">
        <v>1441</v>
      </c>
      <c r="D2256" s="375" t="s">
        <v>1439</v>
      </c>
      <c r="E2256" s="376" t="s">
        <v>1057</v>
      </c>
      <c r="F2256" s="548">
        <v>365750</v>
      </c>
      <c r="G2256" s="547"/>
      <c r="H2256" s="547">
        <v>0</v>
      </c>
      <c r="I2256" s="547">
        <f t="shared" si="70"/>
        <v>365750</v>
      </c>
      <c r="J2256" s="547"/>
      <c r="K2256" s="547"/>
      <c r="L2256" s="547"/>
      <c r="M2256" s="547"/>
      <c r="N2256" s="547"/>
      <c r="O2256" s="547"/>
      <c r="P2256" s="547"/>
      <c r="Q2256" s="547"/>
      <c r="R2256" s="547"/>
      <c r="S2256" s="547"/>
      <c r="T2256" s="547"/>
      <c r="U2256" s="547"/>
      <c r="W2256" s="365" t="s">
        <v>1441</v>
      </c>
    </row>
    <row r="2257" spans="2:23" hidden="1" x14ac:dyDescent="0.2">
      <c r="B2257" s="374" t="s">
        <v>1428</v>
      </c>
      <c r="C2257" s="376" t="s">
        <v>1442</v>
      </c>
      <c r="D2257" s="375" t="s">
        <v>1439</v>
      </c>
      <c r="E2257" s="376" t="s">
        <v>319</v>
      </c>
      <c r="F2257" s="548">
        <v>5637</v>
      </c>
      <c r="G2257" s="547"/>
      <c r="H2257" s="547">
        <v>0</v>
      </c>
      <c r="I2257" s="547">
        <f t="shared" si="70"/>
        <v>5637</v>
      </c>
      <c r="J2257" s="547"/>
      <c r="K2257" s="547"/>
      <c r="L2257" s="547"/>
      <c r="M2257" s="547"/>
      <c r="N2257" s="547"/>
      <c r="O2257" s="547"/>
      <c r="P2257" s="547"/>
      <c r="Q2257" s="547"/>
      <c r="R2257" s="547"/>
      <c r="S2257" s="547"/>
      <c r="T2257" s="547"/>
      <c r="U2257" s="547"/>
      <c r="W2257" s="365" t="s">
        <v>1442</v>
      </c>
    </row>
    <row r="2258" spans="2:23" hidden="1" x14ac:dyDescent="0.2">
      <c r="B2258" s="374" t="s">
        <v>1428</v>
      </c>
      <c r="C2258" s="376" t="s">
        <v>1443</v>
      </c>
      <c r="D2258" s="375" t="s">
        <v>1439</v>
      </c>
      <c r="E2258" s="376" t="s">
        <v>252</v>
      </c>
      <c r="F2258" s="548">
        <v>4339177</v>
      </c>
      <c r="G2258" s="547"/>
      <c r="H2258" s="547">
        <v>0</v>
      </c>
      <c r="I2258" s="547">
        <f t="shared" si="70"/>
        <v>4339177</v>
      </c>
      <c r="J2258" s="547"/>
      <c r="K2258" s="547"/>
      <c r="L2258" s="547"/>
      <c r="M2258" s="547"/>
      <c r="N2258" s="547"/>
      <c r="O2258" s="547"/>
      <c r="P2258" s="547"/>
      <c r="Q2258" s="547"/>
      <c r="R2258" s="547"/>
      <c r="S2258" s="547"/>
      <c r="T2258" s="547"/>
      <c r="U2258" s="547"/>
      <c r="W2258" s="365" t="s">
        <v>1443</v>
      </c>
    </row>
    <row r="2259" spans="2:23" hidden="1" x14ac:dyDescent="0.2">
      <c r="B2259" s="374" t="s">
        <v>1428</v>
      </c>
      <c r="C2259" s="376" t="s">
        <v>1444</v>
      </c>
      <c r="D2259" s="375" t="s">
        <v>1439</v>
      </c>
      <c r="E2259" s="376" t="s">
        <v>403</v>
      </c>
      <c r="F2259" s="548">
        <v>132771</v>
      </c>
      <c r="G2259" s="547"/>
      <c r="H2259" s="547">
        <v>0</v>
      </c>
      <c r="I2259" s="547">
        <f t="shared" si="70"/>
        <v>132771</v>
      </c>
      <c r="J2259" s="547"/>
      <c r="K2259" s="547"/>
      <c r="L2259" s="547"/>
      <c r="M2259" s="547"/>
      <c r="N2259" s="547"/>
      <c r="O2259" s="547"/>
      <c r="P2259" s="547"/>
      <c r="Q2259" s="547"/>
      <c r="R2259" s="547"/>
      <c r="S2259" s="547"/>
      <c r="T2259" s="547"/>
      <c r="U2259" s="547"/>
      <c r="W2259" s="365" t="s">
        <v>1444</v>
      </c>
    </row>
    <row r="2260" spans="2:23" hidden="1" x14ac:dyDescent="0.2">
      <c r="B2260" s="374" t="s">
        <v>1428</v>
      </c>
      <c r="C2260" s="376" t="s">
        <v>1445</v>
      </c>
      <c r="D2260" s="375" t="s">
        <v>1439</v>
      </c>
      <c r="E2260" s="376" t="s">
        <v>280</v>
      </c>
      <c r="F2260" s="548">
        <v>170029</v>
      </c>
      <c r="G2260" s="547"/>
      <c r="H2260" s="547">
        <v>0</v>
      </c>
      <c r="I2260" s="547">
        <f t="shared" si="70"/>
        <v>170029</v>
      </c>
      <c r="J2260" s="547"/>
      <c r="K2260" s="547"/>
      <c r="L2260" s="547"/>
      <c r="M2260" s="547"/>
      <c r="N2260" s="547"/>
      <c r="O2260" s="547"/>
      <c r="P2260" s="547"/>
      <c r="Q2260" s="547"/>
      <c r="R2260" s="547"/>
      <c r="S2260" s="547"/>
      <c r="T2260" s="547"/>
      <c r="U2260" s="547"/>
      <c r="W2260" s="365" t="s">
        <v>1445</v>
      </c>
    </row>
    <row r="2261" spans="2:23" hidden="1" x14ac:dyDescent="0.2">
      <c r="B2261" s="374" t="s">
        <v>1428</v>
      </c>
      <c r="C2261" s="376" t="s">
        <v>1446</v>
      </c>
      <c r="D2261" s="375" t="s">
        <v>1439</v>
      </c>
      <c r="E2261" s="376" t="s">
        <v>461</v>
      </c>
      <c r="F2261" s="548">
        <v>1</v>
      </c>
      <c r="G2261" s="547"/>
      <c r="H2261" s="547">
        <v>0</v>
      </c>
      <c r="I2261" s="547">
        <f t="shared" si="70"/>
        <v>1</v>
      </c>
      <c r="J2261" s="547"/>
      <c r="K2261" s="547"/>
      <c r="L2261" s="547"/>
      <c r="M2261" s="547"/>
      <c r="N2261" s="547"/>
      <c r="O2261" s="547"/>
      <c r="P2261" s="547"/>
      <c r="Q2261" s="547"/>
      <c r="R2261" s="547"/>
      <c r="S2261" s="547"/>
      <c r="T2261" s="547"/>
      <c r="U2261" s="547"/>
      <c r="W2261" s="365" t="s">
        <v>1446</v>
      </c>
    </row>
    <row r="2262" spans="2:23" hidden="1" x14ac:dyDescent="0.2">
      <c r="B2262" s="374" t="s">
        <v>1428</v>
      </c>
      <c r="C2262" s="376" t="s">
        <v>1447</v>
      </c>
      <c r="D2262" s="375" t="s">
        <v>1439</v>
      </c>
      <c r="E2262" s="376" t="s">
        <v>1057</v>
      </c>
      <c r="F2262" s="548">
        <v>1149</v>
      </c>
      <c r="G2262" s="547"/>
      <c r="H2262" s="547">
        <v>0</v>
      </c>
      <c r="I2262" s="547">
        <f t="shared" si="70"/>
        <v>1149</v>
      </c>
      <c r="J2262" s="547"/>
      <c r="K2262" s="547"/>
      <c r="L2262" s="547"/>
      <c r="M2262" s="547"/>
      <c r="N2262" s="547"/>
      <c r="O2262" s="547"/>
      <c r="P2262" s="547"/>
      <c r="Q2262" s="547"/>
      <c r="R2262" s="547"/>
      <c r="S2262" s="547"/>
      <c r="T2262" s="547"/>
      <c r="U2262" s="547"/>
      <c r="W2262" s="365" t="s">
        <v>1447</v>
      </c>
    </row>
    <row r="2263" spans="2:23" hidden="1" x14ac:dyDescent="0.2">
      <c r="B2263" s="374" t="s">
        <v>1428</v>
      </c>
      <c r="C2263" s="376" t="s">
        <v>1448</v>
      </c>
      <c r="D2263" s="375" t="s">
        <v>1449</v>
      </c>
      <c r="E2263" s="376" t="s">
        <v>322</v>
      </c>
      <c r="F2263" s="548">
        <v>1025</v>
      </c>
      <c r="G2263" s="547"/>
      <c r="H2263" s="547">
        <v>0</v>
      </c>
      <c r="I2263" s="547">
        <f t="shared" si="70"/>
        <v>1025</v>
      </c>
      <c r="J2263" s="547"/>
      <c r="K2263" s="547"/>
      <c r="L2263" s="547"/>
      <c r="M2263" s="547"/>
      <c r="N2263" s="547"/>
      <c r="O2263" s="547"/>
      <c r="P2263" s="547"/>
      <c r="Q2263" s="547"/>
      <c r="R2263" s="547"/>
      <c r="S2263" s="547"/>
      <c r="T2263" s="547"/>
      <c r="U2263" s="547"/>
      <c r="W2263" s="365" t="s">
        <v>1448</v>
      </c>
    </row>
    <row r="2264" spans="2:23" hidden="1" x14ac:dyDescent="0.2">
      <c r="B2264" s="374" t="s">
        <v>1428</v>
      </c>
      <c r="C2264" s="376" t="s">
        <v>1450</v>
      </c>
      <c r="D2264" s="375" t="s">
        <v>1449</v>
      </c>
      <c r="E2264" s="376" t="s">
        <v>280</v>
      </c>
      <c r="F2264" s="548">
        <v>249199</v>
      </c>
      <c r="G2264" s="547"/>
      <c r="H2264" s="547">
        <v>0</v>
      </c>
      <c r="I2264" s="547">
        <f t="shared" ref="I2264:I2299" si="71">F2264-H2264</f>
        <v>249199</v>
      </c>
      <c r="J2264" s="547"/>
      <c r="K2264" s="547"/>
      <c r="L2264" s="547"/>
      <c r="M2264" s="547"/>
      <c r="N2264" s="547"/>
      <c r="O2264" s="547"/>
      <c r="P2264" s="547"/>
      <c r="Q2264" s="547"/>
      <c r="R2264" s="547"/>
      <c r="S2264" s="547"/>
      <c r="T2264" s="547"/>
      <c r="U2264" s="547"/>
      <c r="W2264" s="365" t="s">
        <v>1450</v>
      </c>
    </row>
    <row r="2265" spans="2:23" hidden="1" x14ac:dyDescent="0.2">
      <c r="B2265" s="374" t="s">
        <v>1428</v>
      </c>
      <c r="C2265" s="376" t="s">
        <v>1451</v>
      </c>
      <c r="D2265" s="375" t="s">
        <v>1449</v>
      </c>
      <c r="E2265" s="376" t="s">
        <v>1057</v>
      </c>
      <c r="F2265" s="548">
        <v>91960</v>
      </c>
      <c r="G2265" s="547"/>
      <c r="H2265" s="547">
        <v>0</v>
      </c>
      <c r="I2265" s="547">
        <f t="shared" si="71"/>
        <v>91960</v>
      </c>
      <c r="J2265" s="547"/>
      <c r="K2265" s="547"/>
      <c r="L2265" s="547"/>
      <c r="M2265" s="547"/>
      <c r="N2265" s="547"/>
      <c r="O2265" s="547"/>
      <c r="P2265" s="547"/>
      <c r="Q2265" s="547"/>
      <c r="R2265" s="547"/>
      <c r="S2265" s="547"/>
      <c r="T2265" s="547"/>
      <c r="U2265" s="547"/>
      <c r="W2265" s="365" t="s">
        <v>1451</v>
      </c>
    </row>
    <row r="2266" spans="2:23" hidden="1" x14ac:dyDescent="0.2">
      <c r="B2266" s="374" t="s">
        <v>1428</v>
      </c>
      <c r="C2266" s="376" t="s">
        <v>1452</v>
      </c>
      <c r="D2266" s="375" t="s">
        <v>1449</v>
      </c>
      <c r="E2266" s="376" t="s">
        <v>319</v>
      </c>
      <c r="F2266" s="548">
        <v>5637</v>
      </c>
      <c r="G2266" s="547"/>
      <c r="H2266" s="547">
        <v>0</v>
      </c>
      <c r="I2266" s="547">
        <f t="shared" si="71"/>
        <v>5637</v>
      </c>
      <c r="J2266" s="547"/>
      <c r="K2266" s="547"/>
      <c r="L2266" s="547"/>
      <c r="M2266" s="547"/>
      <c r="N2266" s="547"/>
      <c r="O2266" s="547"/>
      <c r="P2266" s="547"/>
      <c r="Q2266" s="547"/>
      <c r="R2266" s="547"/>
      <c r="S2266" s="547"/>
      <c r="T2266" s="547"/>
      <c r="U2266" s="547"/>
      <c r="W2266" s="365" t="s">
        <v>1452</v>
      </c>
    </row>
    <row r="2267" spans="2:23" hidden="1" x14ac:dyDescent="0.2">
      <c r="B2267" s="374" t="s">
        <v>1428</v>
      </c>
      <c r="C2267" s="376" t="s">
        <v>1453</v>
      </c>
      <c r="D2267" s="375" t="s">
        <v>1449</v>
      </c>
      <c r="E2267" s="376" t="s">
        <v>252</v>
      </c>
      <c r="F2267" s="548">
        <v>1770648</v>
      </c>
      <c r="G2267" s="547"/>
      <c r="H2267" s="547">
        <v>0</v>
      </c>
      <c r="I2267" s="547">
        <f t="shared" si="71"/>
        <v>1770648</v>
      </c>
      <c r="J2267" s="547"/>
      <c r="K2267" s="547"/>
      <c r="L2267" s="547"/>
      <c r="M2267" s="547"/>
      <c r="N2267" s="547"/>
      <c r="O2267" s="547"/>
      <c r="P2267" s="547"/>
      <c r="Q2267" s="547"/>
      <c r="R2267" s="547"/>
      <c r="S2267" s="547"/>
      <c r="T2267" s="547"/>
      <c r="U2267" s="547"/>
      <c r="W2267" s="365" t="s">
        <v>1453</v>
      </c>
    </row>
    <row r="2268" spans="2:23" hidden="1" x14ac:dyDescent="0.2">
      <c r="B2268" s="374" t="s">
        <v>1428</v>
      </c>
      <c r="C2268" s="376" t="s">
        <v>1454</v>
      </c>
      <c r="D2268" s="375" t="s">
        <v>1449</v>
      </c>
      <c r="E2268" s="376" t="s">
        <v>252</v>
      </c>
      <c r="F2268" s="548">
        <v>5988971</v>
      </c>
      <c r="G2268" s="547"/>
      <c r="H2268" s="547">
        <v>0</v>
      </c>
      <c r="I2268" s="547">
        <f t="shared" si="71"/>
        <v>5988971</v>
      </c>
      <c r="J2268" s="547"/>
      <c r="K2268" s="547"/>
      <c r="L2268" s="547"/>
      <c r="M2268" s="547"/>
      <c r="N2268" s="547"/>
      <c r="O2268" s="547"/>
      <c r="P2268" s="547"/>
      <c r="Q2268" s="547"/>
      <c r="R2268" s="547"/>
      <c r="S2268" s="547"/>
      <c r="T2268" s="547"/>
      <c r="U2268" s="547"/>
      <c r="W2268" s="365" t="s">
        <v>1454</v>
      </c>
    </row>
    <row r="2269" spans="2:23" hidden="1" x14ac:dyDescent="0.2">
      <c r="B2269" s="374" t="s">
        <v>1428</v>
      </c>
      <c r="C2269" s="376" t="s">
        <v>1455</v>
      </c>
      <c r="D2269" s="375" t="s">
        <v>1449</v>
      </c>
      <c r="E2269" s="376" t="s">
        <v>403</v>
      </c>
      <c r="F2269" s="548">
        <v>11629</v>
      </c>
      <c r="G2269" s="547"/>
      <c r="H2269" s="547">
        <v>0</v>
      </c>
      <c r="I2269" s="547">
        <f t="shared" si="71"/>
        <v>11629</v>
      </c>
      <c r="J2269" s="547"/>
      <c r="K2269" s="547"/>
      <c r="L2269" s="547"/>
      <c r="M2269" s="547"/>
      <c r="N2269" s="547"/>
      <c r="O2269" s="547"/>
      <c r="P2269" s="547"/>
      <c r="Q2269" s="547"/>
      <c r="R2269" s="547"/>
      <c r="S2269" s="547"/>
      <c r="T2269" s="547"/>
      <c r="U2269" s="547"/>
      <c r="W2269" s="365" t="s">
        <v>1455</v>
      </c>
    </row>
    <row r="2270" spans="2:23" hidden="1" x14ac:dyDescent="0.2">
      <c r="B2270" s="374" t="s">
        <v>1428</v>
      </c>
      <c r="C2270" s="376" t="s">
        <v>1456</v>
      </c>
      <c r="D2270" s="375" t="s">
        <v>1449</v>
      </c>
      <c r="E2270" s="376" t="s">
        <v>280</v>
      </c>
      <c r="F2270" s="548">
        <v>571624</v>
      </c>
      <c r="G2270" s="547"/>
      <c r="H2270" s="547">
        <v>0</v>
      </c>
      <c r="I2270" s="547">
        <f t="shared" si="71"/>
        <v>571624</v>
      </c>
      <c r="J2270" s="547"/>
      <c r="K2270" s="547"/>
      <c r="L2270" s="547"/>
      <c r="M2270" s="547"/>
      <c r="N2270" s="547"/>
      <c r="O2270" s="547"/>
      <c r="P2270" s="547"/>
      <c r="Q2270" s="547"/>
      <c r="R2270" s="547"/>
      <c r="S2270" s="547"/>
      <c r="T2270" s="547"/>
      <c r="U2270" s="547"/>
      <c r="W2270" s="365" t="s">
        <v>1456</v>
      </c>
    </row>
    <row r="2271" spans="2:23" hidden="1" x14ac:dyDescent="0.2">
      <c r="B2271" s="374" t="s">
        <v>1428</v>
      </c>
      <c r="C2271" s="376" t="s">
        <v>1457</v>
      </c>
      <c r="D2271" s="375" t="s">
        <v>1449</v>
      </c>
      <c r="E2271" s="376" t="s">
        <v>461</v>
      </c>
      <c r="F2271" s="548">
        <v>1</v>
      </c>
      <c r="G2271" s="547"/>
      <c r="H2271" s="547">
        <v>0</v>
      </c>
      <c r="I2271" s="547">
        <f t="shared" si="71"/>
        <v>1</v>
      </c>
      <c r="J2271" s="547"/>
      <c r="K2271" s="547"/>
      <c r="L2271" s="547"/>
      <c r="M2271" s="547"/>
      <c r="N2271" s="547"/>
      <c r="O2271" s="547"/>
      <c r="P2271" s="547"/>
      <c r="Q2271" s="547"/>
      <c r="R2271" s="547"/>
      <c r="S2271" s="547"/>
      <c r="T2271" s="547"/>
      <c r="U2271" s="547"/>
      <c r="W2271" s="365" t="s">
        <v>1457</v>
      </c>
    </row>
    <row r="2272" spans="2:23" hidden="1" x14ac:dyDescent="0.2">
      <c r="B2272" s="374" t="s">
        <v>1428</v>
      </c>
      <c r="C2272" s="376" t="s">
        <v>1458</v>
      </c>
      <c r="D2272" s="375" t="s">
        <v>1449</v>
      </c>
      <c r="E2272" s="376" t="s">
        <v>1057</v>
      </c>
      <c r="F2272" s="548">
        <v>1149</v>
      </c>
      <c r="G2272" s="547"/>
      <c r="H2272" s="547">
        <v>0</v>
      </c>
      <c r="I2272" s="547">
        <f t="shared" si="71"/>
        <v>1149</v>
      </c>
      <c r="J2272" s="547"/>
      <c r="K2272" s="547"/>
      <c r="L2272" s="547"/>
      <c r="M2272" s="547"/>
      <c r="N2272" s="547"/>
      <c r="O2272" s="547"/>
      <c r="P2272" s="547"/>
      <c r="Q2272" s="547"/>
      <c r="R2272" s="547"/>
      <c r="S2272" s="547"/>
      <c r="T2272" s="547"/>
      <c r="U2272" s="547"/>
      <c r="W2272" s="365" t="s">
        <v>1458</v>
      </c>
    </row>
    <row r="2273" spans="2:23" hidden="1" x14ac:dyDescent="0.2">
      <c r="B2273" s="374" t="s">
        <v>1428</v>
      </c>
      <c r="C2273" s="376" t="s">
        <v>1459</v>
      </c>
      <c r="D2273" s="375" t="s">
        <v>1425</v>
      </c>
      <c r="E2273" s="376" t="s">
        <v>1057</v>
      </c>
      <c r="F2273" s="548">
        <v>28737</v>
      </c>
      <c r="G2273" s="547"/>
      <c r="H2273" s="547">
        <v>0</v>
      </c>
      <c r="I2273" s="547">
        <f t="shared" si="71"/>
        <v>28737</v>
      </c>
      <c r="J2273" s="547"/>
      <c r="K2273" s="547"/>
      <c r="L2273" s="547"/>
      <c r="M2273" s="547"/>
      <c r="N2273" s="547"/>
      <c r="O2273" s="547"/>
      <c r="P2273" s="547"/>
      <c r="Q2273" s="547"/>
      <c r="R2273" s="547"/>
      <c r="S2273" s="547"/>
      <c r="T2273" s="547"/>
      <c r="U2273" s="547"/>
      <c r="W2273" s="365" t="s">
        <v>1459</v>
      </c>
    </row>
    <row r="2274" spans="2:23" hidden="1" x14ac:dyDescent="0.2">
      <c r="B2274" s="374" t="s">
        <v>1428</v>
      </c>
      <c r="C2274" s="376" t="s">
        <v>1460</v>
      </c>
      <c r="D2274" s="375" t="s">
        <v>1425</v>
      </c>
      <c r="E2274" s="376" t="s">
        <v>252</v>
      </c>
      <c r="F2274" s="548">
        <v>35086</v>
      </c>
      <c r="G2274" s="547"/>
      <c r="H2274" s="547">
        <v>0</v>
      </c>
      <c r="I2274" s="547">
        <f t="shared" si="71"/>
        <v>35086</v>
      </c>
      <c r="J2274" s="547"/>
      <c r="K2274" s="547"/>
      <c r="L2274" s="547"/>
      <c r="M2274" s="547"/>
      <c r="N2274" s="547"/>
      <c r="O2274" s="547"/>
      <c r="P2274" s="547"/>
      <c r="Q2274" s="547"/>
      <c r="R2274" s="547"/>
      <c r="S2274" s="547"/>
      <c r="T2274" s="547"/>
      <c r="U2274" s="547"/>
      <c r="W2274" s="365" t="s">
        <v>1460</v>
      </c>
    </row>
    <row r="2275" spans="2:23" hidden="1" x14ac:dyDescent="0.2">
      <c r="B2275" s="374" t="s">
        <v>1428</v>
      </c>
      <c r="C2275" s="376" t="s">
        <v>1461</v>
      </c>
      <c r="D2275" s="375" t="s">
        <v>1425</v>
      </c>
      <c r="E2275" s="376" t="s">
        <v>280</v>
      </c>
      <c r="F2275" s="548">
        <v>1029</v>
      </c>
      <c r="G2275" s="547"/>
      <c r="H2275" s="547">
        <v>0</v>
      </c>
      <c r="I2275" s="547">
        <f t="shared" si="71"/>
        <v>1029</v>
      </c>
      <c r="J2275" s="547"/>
      <c r="K2275" s="547"/>
      <c r="L2275" s="547"/>
      <c r="M2275" s="547"/>
      <c r="N2275" s="547"/>
      <c r="O2275" s="547"/>
      <c r="P2275" s="547"/>
      <c r="Q2275" s="547"/>
      <c r="R2275" s="547"/>
      <c r="S2275" s="547"/>
      <c r="T2275" s="547"/>
      <c r="U2275" s="547"/>
      <c r="W2275" s="365" t="s">
        <v>1461</v>
      </c>
    </row>
    <row r="2276" spans="2:23" hidden="1" x14ac:dyDescent="0.2">
      <c r="B2276" s="374" t="s">
        <v>1428</v>
      </c>
      <c r="C2276" s="376" t="s">
        <v>1462</v>
      </c>
      <c r="D2276" s="375" t="s">
        <v>1425</v>
      </c>
      <c r="E2276" s="376" t="s">
        <v>322</v>
      </c>
      <c r="F2276" s="548">
        <v>1025</v>
      </c>
      <c r="G2276" s="547"/>
      <c r="H2276" s="547">
        <v>0</v>
      </c>
      <c r="I2276" s="547">
        <f t="shared" si="71"/>
        <v>1025</v>
      </c>
      <c r="J2276" s="547"/>
      <c r="K2276" s="547"/>
      <c r="L2276" s="547"/>
      <c r="M2276" s="547"/>
      <c r="N2276" s="547"/>
      <c r="O2276" s="547"/>
      <c r="P2276" s="547"/>
      <c r="Q2276" s="547"/>
      <c r="R2276" s="547"/>
      <c r="S2276" s="547"/>
      <c r="T2276" s="547"/>
      <c r="U2276" s="547"/>
      <c r="W2276" s="365" t="s">
        <v>1462</v>
      </c>
    </row>
    <row r="2277" spans="2:23" hidden="1" x14ac:dyDescent="0.2">
      <c r="B2277" s="374" t="s">
        <v>1428</v>
      </c>
      <c r="C2277" s="376" t="s">
        <v>1463</v>
      </c>
      <c r="D2277" s="375" t="s">
        <v>1425</v>
      </c>
      <c r="E2277" s="376" t="s">
        <v>1057</v>
      </c>
      <c r="F2277" s="548">
        <v>28737</v>
      </c>
      <c r="G2277" s="547"/>
      <c r="H2277" s="547">
        <v>0</v>
      </c>
      <c r="I2277" s="547">
        <f t="shared" si="71"/>
        <v>28737</v>
      </c>
      <c r="J2277" s="547"/>
      <c r="K2277" s="547"/>
      <c r="L2277" s="547"/>
      <c r="M2277" s="547"/>
      <c r="N2277" s="547"/>
      <c r="O2277" s="547"/>
      <c r="P2277" s="547"/>
      <c r="Q2277" s="547"/>
      <c r="R2277" s="547"/>
      <c r="S2277" s="547"/>
      <c r="T2277" s="547"/>
      <c r="U2277" s="547"/>
      <c r="W2277" s="365" t="s">
        <v>1463</v>
      </c>
    </row>
    <row r="2278" spans="2:23" hidden="1" x14ac:dyDescent="0.2">
      <c r="B2278" s="374" t="s">
        <v>1428</v>
      </c>
      <c r="C2278" s="376" t="s">
        <v>1464</v>
      </c>
      <c r="D2278" s="375" t="s">
        <v>1425</v>
      </c>
      <c r="E2278" s="376" t="s">
        <v>319</v>
      </c>
      <c r="F2278" s="548">
        <v>5637</v>
      </c>
      <c r="G2278" s="547"/>
      <c r="H2278" s="547">
        <v>0</v>
      </c>
      <c r="I2278" s="547">
        <f t="shared" si="71"/>
        <v>5637</v>
      </c>
      <c r="J2278" s="547"/>
      <c r="K2278" s="547"/>
      <c r="L2278" s="547"/>
      <c r="M2278" s="547"/>
      <c r="N2278" s="547"/>
      <c r="O2278" s="547"/>
      <c r="P2278" s="547"/>
      <c r="Q2278" s="547"/>
      <c r="R2278" s="547"/>
      <c r="S2278" s="547"/>
      <c r="T2278" s="547"/>
      <c r="U2278" s="547"/>
      <c r="W2278" s="365" t="s">
        <v>1464</v>
      </c>
    </row>
    <row r="2279" spans="2:23" hidden="1" x14ac:dyDescent="0.2">
      <c r="B2279" s="374" t="s">
        <v>1428</v>
      </c>
      <c r="C2279" s="376" t="s">
        <v>1465</v>
      </c>
      <c r="D2279" s="375" t="s">
        <v>1425</v>
      </c>
      <c r="E2279" s="376" t="s">
        <v>403</v>
      </c>
      <c r="F2279" s="548">
        <v>11629</v>
      </c>
      <c r="G2279" s="547"/>
      <c r="H2279" s="547">
        <v>0</v>
      </c>
      <c r="I2279" s="547">
        <f t="shared" si="71"/>
        <v>11629</v>
      </c>
      <c r="J2279" s="547"/>
      <c r="K2279" s="547"/>
      <c r="L2279" s="547"/>
      <c r="M2279" s="547"/>
      <c r="N2279" s="547"/>
      <c r="O2279" s="547"/>
      <c r="P2279" s="547"/>
      <c r="Q2279" s="547"/>
      <c r="R2279" s="547"/>
      <c r="S2279" s="547"/>
      <c r="T2279" s="547"/>
      <c r="U2279" s="547"/>
      <c r="W2279" s="365" t="s">
        <v>1465</v>
      </c>
    </row>
    <row r="2280" spans="2:23" hidden="1" x14ac:dyDescent="0.2">
      <c r="B2280" s="374" t="s">
        <v>1428</v>
      </c>
      <c r="C2280" s="376" t="s">
        <v>1466</v>
      </c>
      <c r="D2280" s="375" t="s">
        <v>1425</v>
      </c>
      <c r="E2280" s="376" t="s">
        <v>252</v>
      </c>
      <c r="F2280" s="548">
        <v>593233</v>
      </c>
      <c r="G2280" s="547"/>
      <c r="H2280" s="547">
        <v>0</v>
      </c>
      <c r="I2280" s="547">
        <f t="shared" si="71"/>
        <v>593233</v>
      </c>
      <c r="J2280" s="547"/>
      <c r="K2280" s="547"/>
      <c r="L2280" s="547"/>
      <c r="M2280" s="547"/>
      <c r="N2280" s="547"/>
      <c r="O2280" s="547"/>
      <c r="P2280" s="547"/>
      <c r="Q2280" s="547"/>
      <c r="R2280" s="547"/>
      <c r="S2280" s="547"/>
      <c r="T2280" s="547"/>
      <c r="U2280" s="547"/>
      <c r="W2280" s="365" t="s">
        <v>1466</v>
      </c>
    </row>
    <row r="2281" spans="2:23" hidden="1" x14ac:dyDescent="0.2">
      <c r="B2281" s="374" t="s">
        <v>1428</v>
      </c>
      <c r="C2281" s="376" t="s">
        <v>1467</v>
      </c>
      <c r="D2281" s="375" t="s">
        <v>1425</v>
      </c>
      <c r="E2281" s="376" t="s">
        <v>280</v>
      </c>
      <c r="F2281" s="548">
        <v>167820</v>
      </c>
      <c r="G2281" s="547"/>
      <c r="H2281" s="547">
        <v>0</v>
      </c>
      <c r="I2281" s="547">
        <f t="shared" si="71"/>
        <v>167820</v>
      </c>
      <c r="J2281" s="547"/>
      <c r="K2281" s="547"/>
      <c r="L2281" s="547"/>
      <c r="M2281" s="547"/>
      <c r="N2281" s="547"/>
      <c r="O2281" s="547"/>
      <c r="P2281" s="547"/>
      <c r="Q2281" s="547"/>
      <c r="R2281" s="547"/>
      <c r="S2281" s="547"/>
      <c r="T2281" s="547"/>
      <c r="U2281" s="547"/>
      <c r="W2281" s="365" t="s">
        <v>1467</v>
      </c>
    </row>
    <row r="2282" spans="2:23" hidden="1" x14ac:dyDescent="0.2">
      <c r="B2282" s="374" t="s">
        <v>1428</v>
      </c>
      <c r="C2282" s="376" t="s">
        <v>1468</v>
      </c>
      <c r="D2282" s="375" t="s">
        <v>1469</v>
      </c>
      <c r="E2282" s="376" t="s">
        <v>252</v>
      </c>
      <c r="F2282" s="548">
        <v>1020168</v>
      </c>
      <c r="G2282" s="547"/>
      <c r="H2282" s="547">
        <v>0</v>
      </c>
      <c r="I2282" s="547">
        <f t="shared" si="71"/>
        <v>1020168</v>
      </c>
      <c r="J2282" s="547"/>
      <c r="K2282" s="547"/>
      <c r="L2282" s="547"/>
      <c r="M2282" s="547"/>
      <c r="N2282" s="547"/>
      <c r="O2282" s="547"/>
      <c r="P2282" s="547"/>
      <c r="Q2282" s="547"/>
      <c r="R2282" s="547"/>
      <c r="S2282" s="547"/>
      <c r="T2282" s="547"/>
      <c r="U2282" s="547"/>
      <c r="W2282" s="365" t="s">
        <v>1468</v>
      </c>
    </row>
    <row r="2283" spans="2:23" hidden="1" x14ac:dyDescent="0.2">
      <c r="B2283" s="374" t="s">
        <v>1428</v>
      </c>
      <c r="C2283" s="376" t="s">
        <v>1470</v>
      </c>
      <c r="D2283" s="375" t="s">
        <v>1469</v>
      </c>
      <c r="E2283" s="376" t="s">
        <v>252</v>
      </c>
      <c r="F2283" s="548">
        <v>1308930</v>
      </c>
      <c r="G2283" s="547"/>
      <c r="H2283" s="547">
        <v>0</v>
      </c>
      <c r="I2283" s="547">
        <f t="shared" si="71"/>
        <v>1308930</v>
      </c>
      <c r="J2283" s="547"/>
      <c r="K2283" s="547"/>
      <c r="L2283" s="547"/>
      <c r="M2283" s="547"/>
      <c r="N2283" s="547"/>
      <c r="O2283" s="547"/>
      <c r="P2283" s="547"/>
      <c r="Q2283" s="547"/>
      <c r="R2283" s="547"/>
      <c r="S2283" s="547"/>
      <c r="T2283" s="547"/>
      <c r="U2283" s="547"/>
      <c r="W2283" s="365" t="s">
        <v>1470</v>
      </c>
    </row>
    <row r="2284" spans="2:23" hidden="1" x14ac:dyDescent="0.2">
      <c r="B2284" s="374" t="s">
        <v>1428</v>
      </c>
      <c r="C2284" s="376" t="s">
        <v>1471</v>
      </c>
      <c r="D2284" s="375" t="s">
        <v>1469</v>
      </c>
      <c r="E2284" s="376" t="s">
        <v>252</v>
      </c>
      <c r="F2284" s="548">
        <v>438255</v>
      </c>
      <c r="G2284" s="547"/>
      <c r="H2284" s="547">
        <v>0</v>
      </c>
      <c r="I2284" s="547">
        <f t="shared" si="71"/>
        <v>438255</v>
      </c>
      <c r="J2284" s="547"/>
      <c r="K2284" s="547"/>
      <c r="L2284" s="547"/>
      <c r="M2284" s="547"/>
      <c r="N2284" s="547"/>
      <c r="O2284" s="547"/>
      <c r="P2284" s="547"/>
      <c r="Q2284" s="547"/>
      <c r="R2284" s="547"/>
      <c r="S2284" s="547"/>
      <c r="T2284" s="547"/>
      <c r="U2284" s="547"/>
      <c r="W2284" s="365" t="s">
        <v>1471</v>
      </c>
    </row>
    <row r="2285" spans="2:23" hidden="1" x14ac:dyDescent="0.2">
      <c r="B2285" s="374" t="s">
        <v>1428</v>
      </c>
      <c r="C2285" s="376" t="s">
        <v>1472</v>
      </c>
      <c r="D2285" s="375" t="s">
        <v>1469</v>
      </c>
      <c r="E2285" s="376" t="s">
        <v>252</v>
      </c>
      <c r="F2285" s="548">
        <v>285695</v>
      </c>
      <c r="G2285" s="547"/>
      <c r="H2285" s="547">
        <v>0</v>
      </c>
      <c r="I2285" s="547">
        <f t="shared" si="71"/>
        <v>285695</v>
      </c>
      <c r="J2285" s="547"/>
      <c r="K2285" s="547"/>
      <c r="L2285" s="547"/>
      <c r="M2285" s="547"/>
      <c r="N2285" s="547"/>
      <c r="O2285" s="547"/>
      <c r="P2285" s="547"/>
      <c r="Q2285" s="547"/>
      <c r="R2285" s="547"/>
      <c r="S2285" s="547"/>
      <c r="T2285" s="547"/>
      <c r="U2285" s="547"/>
      <c r="W2285" s="365" t="s">
        <v>1472</v>
      </c>
    </row>
    <row r="2286" spans="2:23" hidden="1" x14ac:dyDescent="0.2">
      <c r="B2286" s="374" t="s">
        <v>1428</v>
      </c>
      <c r="C2286" s="376" t="s">
        <v>1473</v>
      </c>
      <c r="D2286" s="375" t="s">
        <v>1469</v>
      </c>
      <c r="E2286" s="376" t="s">
        <v>252</v>
      </c>
      <c r="F2286" s="548">
        <v>345406</v>
      </c>
      <c r="G2286" s="547"/>
      <c r="H2286" s="547">
        <v>0</v>
      </c>
      <c r="I2286" s="547">
        <f t="shared" si="71"/>
        <v>345406</v>
      </c>
      <c r="J2286" s="547"/>
      <c r="K2286" s="547"/>
      <c r="L2286" s="547"/>
      <c r="M2286" s="547"/>
      <c r="N2286" s="547"/>
      <c r="O2286" s="547"/>
      <c r="P2286" s="547"/>
      <c r="Q2286" s="547"/>
      <c r="R2286" s="547"/>
      <c r="S2286" s="547"/>
      <c r="T2286" s="547"/>
      <c r="U2286" s="547"/>
      <c r="W2286" s="365" t="s">
        <v>1473</v>
      </c>
    </row>
    <row r="2287" spans="2:23" hidden="1" x14ac:dyDescent="0.2">
      <c r="B2287" s="374" t="s">
        <v>1428</v>
      </c>
      <c r="C2287" s="376" t="s">
        <v>1474</v>
      </c>
      <c r="D2287" s="375" t="s">
        <v>1469</v>
      </c>
      <c r="E2287" s="376" t="s">
        <v>252</v>
      </c>
      <c r="F2287" s="548">
        <v>245748</v>
      </c>
      <c r="G2287" s="547"/>
      <c r="H2287" s="547">
        <v>0</v>
      </c>
      <c r="I2287" s="547">
        <f t="shared" si="71"/>
        <v>245748</v>
      </c>
      <c r="J2287" s="547"/>
      <c r="K2287" s="547"/>
      <c r="L2287" s="547"/>
      <c r="M2287" s="547"/>
      <c r="N2287" s="547"/>
      <c r="O2287" s="547"/>
      <c r="P2287" s="547"/>
      <c r="Q2287" s="547"/>
      <c r="R2287" s="547"/>
      <c r="S2287" s="547"/>
      <c r="T2287" s="547"/>
      <c r="U2287" s="547"/>
      <c r="W2287" s="365" t="s">
        <v>1474</v>
      </c>
    </row>
    <row r="2288" spans="2:23" hidden="1" x14ac:dyDescent="0.2">
      <c r="B2288" s="374" t="s">
        <v>1428</v>
      </c>
      <c r="C2288" s="376" t="s">
        <v>1475</v>
      </c>
      <c r="D2288" s="375" t="s">
        <v>1469</v>
      </c>
      <c r="E2288" s="376" t="s">
        <v>252</v>
      </c>
      <c r="F2288" s="548">
        <v>547101</v>
      </c>
      <c r="G2288" s="547"/>
      <c r="H2288" s="547">
        <v>0</v>
      </c>
      <c r="I2288" s="547">
        <f t="shared" si="71"/>
        <v>547101</v>
      </c>
      <c r="J2288" s="547"/>
      <c r="K2288" s="547"/>
      <c r="L2288" s="547"/>
      <c r="M2288" s="547"/>
      <c r="N2288" s="547"/>
      <c r="O2288" s="547"/>
      <c r="P2288" s="547"/>
      <c r="Q2288" s="547"/>
      <c r="R2288" s="547"/>
      <c r="S2288" s="547"/>
      <c r="T2288" s="547"/>
      <c r="U2288" s="547"/>
      <c r="W2288" s="365" t="s">
        <v>1475</v>
      </c>
    </row>
    <row r="2289" spans="2:23" hidden="1" x14ac:dyDescent="0.2">
      <c r="B2289" s="374" t="s">
        <v>1428</v>
      </c>
      <c r="C2289" s="376" t="s">
        <v>1476</v>
      </c>
      <c r="D2289" s="375" t="s">
        <v>1469</v>
      </c>
      <c r="E2289" s="376" t="s">
        <v>252</v>
      </c>
      <c r="F2289" s="548">
        <v>408697</v>
      </c>
      <c r="G2289" s="547"/>
      <c r="H2289" s="547">
        <v>0</v>
      </c>
      <c r="I2289" s="547">
        <f t="shared" si="71"/>
        <v>408697</v>
      </c>
      <c r="J2289" s="547"/>
      <c r="K2289" s="547"/>
      <c r="L2289" s="547"/>
      <c r="M2289" s="547"/>
      <c r="N2289" s="547"/>
      <c r="O2289" s="547"/>
      <c r="P2289" s="547"/>
      <c r="Q2289" s="547"/>
      <c r="R2289" s="547"/>
      <c r="S2289" s="547"/>
      <c r="T2289" s="547"/>
      <c r="U2289" s="547"/>
      <c r="W2289" s="365" t="s">
        <v>1476</v>
      </c>
    </row>
    <row r="2290" spans="2:23" hidden="1" x14ac:dyDescent="0.2">
      <c r="B2290" s="374" t="s">
        <v>1428</v>
      </c>
      <c r="C2290" s="376" t="s">
        <v>1477</v>
      </c>
      <c r="D2290" s="375" t="s">
        <v>1478</v>
      </c>
      <c r="E2290" s="376" t="s">
        <v>1057</v>
      </c>
      <c r="F2290" s="548">
        <v>100</v>
      </c>
      <c r="G2290" s="547"/>
      <c r="H2290" s="547">
        <v>0</v>
      </c>
      <c r="I2290" s="547">
        <f t="shared" si="71"/>
        <v>100</v>
      </c>
      <c r="J2290" s="547"/>
      <c r="K2290" s="547"/>
      <c r="L2290" s="547"/>
      <c r="M2290" s="547"/>
      <c r="N2290" s="547"/>
      <c r="O2290" s="547"/>
      <c r="P2290" s="547"/>
      <c r="Q2290" s="547"/>
      <c r="R2290" s="547"/>
      <c r="S2290" s="547"/>
      <c r="T2290" s="547"/>
      <c r="U2290" s="547"/>
      <c r="W2290" s="365" t="s">
        <v>1477</v>
      </c>
    </row>
    <row r="2291" spans="2:23" hidden="1" x14ac:dyDescent="0.2">
      <c r="B2291" s="374" t="s">
        <v>1428</v>
      </c>
      <c r="C2291" s="376" t="s">
        <v>1479</v>
      </c>
      <c r="D2291" s="375" t="s">
        <v>1478</v>
      </c>
      <c r="E2291" s="376" t="s">
        <v>319</v>
      </c>
      <c r="F2291" s="548">
        <v>100</v>
      </c>
      <c r="G2291" s="547"/>
      <c r="H2291" s="547">
        <v>0</v>
      </c>
      <c r="I2291" s="547">
        <f t="shared" si="71"/>
        <v>100</v>
      </c>
      <c r="J2291" s="547"/>
      <c r="K2291" s="547"/>
      <c r="L2291" s="547"/>
      <c r="M2291" s="547"/>
      <c r="N2291" s="547"/>
      <c r="O2291" s="547"/>
      <c r="P2291" s="547"/>
      <c r="Q2291" s="547"/>
      <c r="R2291" s="547"/>
      <c r="S2291" s="547"/>
      <c r="T2291" s="547"/>
      <c r="U2291" s="547"/>
      <c r="W2291" s="365" t="s">
        <v>1479</v>
      </c>
    </row>
    <row r="2292" spans="2:23" hidden="1" x14ac:dyDescent="0.2">
      <c r="B2292" s="374" t="s">
        <v>1428</v>
      </c>
      <c r="C2292" s="376" t="s">
        <v>1480</v>
      </c>
      <c r="D2292" s="375" t="s">
        <v>1478</v>
      </c>
      <c r="E2292" s="376" t="s">
        <v>252</v>
      </c>
      <c r="F2292" s="548">
        <v>91146</v>
      </c>
      <c r="G2292" s="547"/>
      <c r="H2292" s="547">
        <v>0</v>
      </c>
      <c r="I2292" s="547">
        <f t="shared" si="71"/>
        <v>91146</v>
      </c>
      <c r="J2292" s="547"/>
      <c r="K2292" s="547"/>
      <c r="L2292" s="547"/>
      <c r="M2292" s="547"/>
      <c r="N2292" s="547"/>
      <c r="O2292" s="547"/>
      <c r="P2292" s="547"/>
      <c r="Q2292" s="547"/>
      <c r="R2292" s="547"/>
      <c r="S2292" s="547"/>
      <c r="T2292" s="547"/>
      <c r="U2292" s="547"/>
      <c r="W2292" s="365" t="s">
        <v>1480</v>
      </c>
    </row>
    <row r="2293" spans="2:23" hidden="1" x14ac:dyDescent="0.2">
      <c r="B2293" s="374" t="s">
        <v>1428</v>
      </c>
      <c r="C2293" s="376" t="s">
        <v>1481</v>
      </c>
      <c r="D2293" s="375" t="s">
        <v>1478</v>
      </c>
      <c r="E2293" s="376" t="s">
        <v>403</v>
      </c>
      <c r="F2293" s="548">
        <v>14820</v>
      </c>
      <c r="G2293" s="547"/>
      <c r="H2293" s="547">
        <v>0</v>
      </c>
      <c r="I2293" s="547">
        <f t="shared" si="71"/>
        <v>14820</v>
      </c>
      <c r="J2293" s="547"/>
      <c r="K2293" s="547"/>
      <c r="L2293" s="547"/>
      <c r="M2293" s="547"/>
      <c r="N2293" s="547"/>
      <c r="O2293" s="547"/>
      <c r="P2293" s="547"/>
      <c r="Q2293" s="547"/>
      <c r="R2293" s="547"/>
      <c r="S2293" s="547"/>
      <c r="T2293" s="547"/>
      <c r="U2293" s="547"/>
      <c r="W2293" s="365" t="s">
        <v>1481</v>
      </c>
    </row>
    <row r="2294" spans="2:23" hidden="1" x14ac:dyDescent="0.2">
      <c r="B2294" s="374" t="s">
        <v>1428</v>
      </c>
      <c r="C2294" s="376" t="s">
        <v>1482</v>
      </c>
      <c r="D2294" s="375" t="s">
        <v>1478</v>
      </c>
      <c r="E2294" s="376" t="s">
        <v>322</v>
      </c>
      <c r="F2294" s="548">
        <v>100</v>
      </c>
      <c r="G2294" s="547"/>
      <c r="H2294" s="547">
        <v>0</v>
      </c>
      <c r="I2294" s="547">
        <f t="shared" si="71"/>
        <v>100</v>
      </c>
      <c r="J2294" s="547"/>
      <c r="K2294" s="547"/>
      <c r="L2294" s="547"/>
      <c r="M2294" s="547"/>
      <c r="N2294" s="547"/>
      <c r="O2294" s="547"/>
      <c r="P2294" s="547"/>
      <c r="Q2294" s="547"/>
      <c r="R2294" s="547"/>
      <c r="S2294" s="547"/>
      <c r="T2294" s="547"/>
      <c r="U2294" s="547"/>
      <c r="W2294" s="365" t="s">
        <v>1482</v>
      </c>
    </row>
    <row r="2295" spans="2:23" hidden="1" x14ac:dyDescent="0.2">
      <c r="B2295" s="374" t="s">
        <v>1428</v>
      </c>
      <c r="C2295" s="376" t="s">
        <v>1483</v>
      </c>
      <c r="D2295" s="375" t="s">
        <v>1478</v>
      </c>
      <c r="E2295" s="376" t="s">
        <v>270</v>
      </c>
      <c r="F2295" s="548">
        <v>200</v>
      </c>
      <c r="G2295" s="547"/>
      <c r="H2295" s="547">
        <v>0</v>
      </c>
      <c r="I2295" s="547">
        <f t="shared" si="71"/>
        <v>200</v>
      </c>
      <c r="J2295" s="547"/>
      <c r="K2295" s="547"/>
      <c r="L2295" s="547"/>
      <c r="M2295" s="547"/>
      <c r="N2295" s="547"/>
      <c r="O2295" s="547"/>
      <c r="P2295" s="547"/>
      <c r="Q2295" s="547"/>
      <c r="R2295" s="547"/>
      <c r="S2295" s="547"/>
      <c r="T2295" s="547"/>
      <c r="U2295" s="547"/>
      <c r="W2295" s="365" t="s">
        <v>1483</v>
      </c>
    </row>
    <row r="2296" spans="2:23" hidden="1" x14ac:dyDescent="0.2">
      <c r="B2296" s="374" t="s">
        <v>1428</v>
      </c>
      <c r="C2296" s="376" t="s">
        <v>1484</v>
      </c>
      <c r="D2296" s="375" t="s">
        <v>1478</v>
      </c>
      <c r="E2296" s="376" t="s">
        <v>280</v>
      </c>
      <c r="F2296" s="548">
        <v>600</v>
      </c>
      <c r="G2296" s="547"/>
      <c r="H2296" s="547">
        <v>0</v>
      </c>
      <c r="I2296" s="547">
        <f t="shared" si="71"/>
        <v>600</v>
      </c>
      <c r="J2296" s="547"/>
      <c r="K2296" s="547"/>
      <c r="L2296" s="547"/>
      <c r="M2296" s="547"/>
      <c r="N2296" s="547"/>
      <c r="O2296" s="547"/>
      <c r="P2296" s="547"/>
      <c r="Q2296" s="547"/>
      <c r="R2296" s="547"/>
      <c r="S2296" s="547"/>
      <c r="T2296" s="547"/>
      <c r="U2296" s="547"/>
      <c r="W2296" s="365" t="s">
        <v>1484</v>
      </c>
    </row>
    <row r="2297" spans="2:23" hidden="1" x14ac:dyDescent="0.2">
      <c r="B2297" s="374" t="s">
        <v>1428</v>
      </c>
      <c r="C2297" s="376" t="s">
        <v>1485</v>
      </c>
      <c r="D2297" s="375" t="s">
        <v>1478</v>
      </c>
      <c r="E2297" s="376" t="s">
        <v>280</v>
      </c>
      <c r="F2297" s="548">
        <v>100</v>
      </c>
      <c r="G2297" s="547"/>
      <c r="H2297" s="547">
        <v>0</v>
      </c>
      <c r="I2297" s="547">
        <f t="shared" si="71"/>
        <v>100</v>
      </c>
      <c r="J2297" s="547"/>
      <c r="K2297" s="547"/>
      <c r="L2297" s="547"/>
      <c r="M2297" s="547"/>
      <c r="N2297" s="547"/>
      <c r="O2297" s="547"/>
      <c r="P2297" s="547"/>
      <c r="Q2297" s="547"/>
      <c r="R2297" s="547"/>
      <c r="S2297" s="547"/>
      <c r="T2297" s="547"/>
      <c r="U2297" s="547"/>
      <c r="W2297" s="365" t="s">
        <v>1485</v>
      </c>
    </row>
    <row r="2298" spans="2:23" hidden="1" x14ac:dyDescent="0.2">
      <c r="B2298" s="374" t="s">
        <v>1428</v>
      </c>
      <c r="C2298" s="376" t="s">
        <v>1486</v>
      </c>
      <c r="D2298" s="375" t="s">
        <v>1478</v>
      </c>
      <c r="E2298" s="376" t="s">
        <v>424</v>
      </c>
      <c r="F2298" s="548">
        <v>100</v>
      </c>
      <c r="G2298" s="547"/>
      <c r="H2298" s="547">
        <v>0</v>
      </c>
      <c r="I2298" s="547">
        <f t="shared" si="71"/>
        <v>100</v>
      </c>
      <c r="J2298" s="547"/>
      <c r="K2298" s="547"/>
      <c r="L2298" s="547"/>
      <c r="M2298" s="547"/>
      <c r="N2298" s="547"/>
      <c r="O2298" s="547"/>
      <c r="P2298" s="547"/>
      <c r="Q2298" s="547"/>
      <c r="R2298" s="547"/>
      <c r="S2298" s="547"/>
      <c r="T2298" s="547"/>
      <c r="U2298" s="547"/>
      <c r="W2298" s="365" t="s">
        <v>1486</v>
      </c>
    </row>
    <row r="2299" spans="2:23" hidden="1" x14ac:dyDescent="0.2">
      <c r="B2299" s="374" t="s">
        <v>1428</v>
      </c>
      <c r="C2299" s="376" t="s">
        <v>1487</v>
      </c>
      <c r="D2299" s="375" t="s">
        <v>1478</v>
      </c>
      <c r="E2299" s="376" t="s">
        <v>461</v>
      </c>
      <c r="F2299" s="548">
        <v>100</v>
      </c>
      <c r="G2299" s="547"/>
      <c r="H2299" s="547">
        <v>0</v>
      </c>
      <c r="I2299" s="547">
        <f t="shared" si="71"/>
        <v>100</v>
      </c>
      <c r="J2299" s="547"/>
      <c r="K2299" s="547"/>
      <c r="L2299" s="547"/>
      <c r="M2299" s="547"/>
      <c r="N2299" s="547"/>
      <c r="O2299" s="547"/>
      <c r="P2299" s="547"/>
      <c r="Q2299" s="547"/>
      <c r="R2299" s="547"/>
      <c r="S2299" s="547"/>
      <c r="T2299" s="547"/>
      <c r="U2299" s="547"/>
      <c r="W2299" s="365" t="s">
        <v>1487</v>
      </c>
    </row>
  </sheetData>
  <autoFilter ref="B9:U2299" xr:uid="{00000000-0001-0000-0600-000000000000}">
    <filterColumn colId="0">
      <filters>
        <filter val="PMO"/>
      </filters>
    </filterColumn>
  </autoFilter>
  <mergeCells count="3">
    <mergeCell ref="B1:S1"/>
    <mergeCell ref="B2:U2"/>
    <mergeCell ref="B4:U4"/>
  </mergeCells>
  <pageMargins left="0.25" right="0.25" top="0.75" bottom="0.75" header="0.3" footer="0.3"/>
  <pageSetup paperSize="9" scale="40" fitToHeight="20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D3F48-5919-4B33-8B90-FAE5B62BDFCE}">
  <sheetPr>
    <tabColor rgb="FF00B050"/>
    <pageSetUpPr fitToPage="1"/>
  </sheetPr>
  <dimension ref="A1:K89"/>
  <sheetViews>
    <sheetView view="pageBreakPreview" topLeftCell="B33" zoomScale="85" zoomScaleNormal="85" zoomScaleSheetLayoutView="85" workbookViewId="0">
      <selection activeCell="B62" sqref="B62"/>
    </sheetView>
  </sheetViews>
  <sheetFormatPr defaultColWidth="9.140625" defaultRowHeight="12.75" x14ac:dyDescent="0.2"/>
  <cols>
    <col min="1" max="1" width="0.85546875" style="120" customWidth="1"/>
    <col min="2" max="2" width="21.7109375" style="120" customWidth="1"/>
    <col min="3" max="3" width="11.42578125" style="120" bestFit="1" customWidth="1"/>
    <col min="4" max="4" width="12.7109375" style="120" customWidth="1"/>
    <col min="5" max="5" width="9.140625" style="120" customWidth="1"/>
    <col min="6" max="6" width="17.42578125" style="120" customWidth="1"/>
    <col min="7" max="7" width="17.7109375" style="120" customWidth="1"/>
    <col min="8" max="9" width="17.7109375" style="123" customWidth="1"/>
    <col min="10" max="10" width="21.42578125" style="120" bestFit="1" customWidth="1"/>
    <col min="11" max="11" width="0.85546875" style="120" customWidth="1"/>
    <col min="12" max="13" width="9.140625" style="120"/>
    <col min="14" max="14" width="10.140625" style="120" bestFit="1" customWidth="1"/>
    <col min="15" max="16384" width="9.140625" style="120"/>
  </cols>
  <sheetData>
    <row r="1" spans="1:11" s="134" customFormat="1" ht="18" customHeight="1" x14ac:dyDescent="0.2">
      <c r="A1" s="132"/>
      <c r="H1" s="155" t="s">
        <v>78</v>
      </c>
      <c r="I1" s="155"/>
      <c r="J1" s="269"/>
      <c r="K1" s="133"/>
    </row>
    <row r="2" spans="1:11" s="134" customFormat="1" ht="21.75" customHeight="1" x14ac:dyDescent="0.3">
      <c r="B2" s="755" t="s">
        <v>79</v>
      </c>
      <c r="C2" s="755"/>
      <c r="D2" s="755"/>
      <c r="E2" s="755"/>
      <c r="F2" s="755"/>
      <c r="G2" s="755"/>
      <c r="H2" s="755"/>
      <c r="I2" s="755"/>
      <c r="J2" s="755"/>
    </row>
    <row r="3" spans="1:11" s="134" customFormat="1" ht="15.75" x14ac:dyDescent="0.2">
      <c r="B3" s="789" t="s">
        <v>80</v>
      </c>
      <c r="C3" s="789"/>
      <c r="D3" s="789"/>
      <c r="E3" s="789"/>
      <c r="F3" s="789"/>
      <c r="G3" s="789"/>
      <c r="H3" s="789"/>
      <c r="I3" s="789"/>
      <c r="J3" s="789"/>
      <c r="K3" s="331"/>
    </row>
    <row r="4" spans="1:11" s="134" customFormat="1" x14ac:dyDescent="0.2">
      <c r="B4" s="759" t="s">
        <v>81</v>
      </c>
      <c r="C4" s="759"/>
      <c r="D4" s="759"/>
      <c r="E4" s="759"/>
      <c r="F4" s="759"/>
      <c r="G4" s="759"/>
      <c r="H4" s="759"/>
      <c r="I4" s="759"/>
      <c r="J4" s="759"/>
    </row>
    <row r="5" spans="1:11" s="134" customFormat="1" ht="13.5" thickBot="1" x14ac:dyDescent="0.25">
      <c r="B5" s="173"/>
      <c r="C5" s="173"/>
      <c r="D5" s="173"/>
      <c r="E5" s="173"/>
      <c r="F5" s="173"/>
      <c r="G5" s="173"/>
      <c r="H5" s="173"/>
      <c r="I5" s="173"/>
      <c r="J5" s="173"/>
    </row>
    <row r="6" spans="1:11" ht="16.5" thickBot="1" x14ac:dyDescent="0.25">
      <c r="B6" s="756" t="s">
        <v>82</v>
      </c>
      <c r="C6" s="757"/>
      <c r="D6" s="757"/>
      <c r="E6" s="757"/>
      <c r="F6" s="757"/>
      <c r="G6" s="757"/>
      <c r="H6" s="757"/>
      <c r="I6" s="757"/>
      <c r="J6" s="758"/>
    </row>
    <row r="7" spans="1:11" ht="24" customHeight="1" x14ac:dyDescent="0.2">
      <c r="B7" s="138"/>
      <c r="C7" s="139"/>
      <c r="D7" s="760"/>
      <c r="E7" s="760"/>
      <c r="F7" s="760"/>
      <c r="G7" s="760"/>
      <c r="H7" s="760"/>
      <c r="I7" s="760"/>
      <c r="J7" s="761"/>
    </row>
    <row r="8" spans="1:11" ht="24" customHeight="1" thickBot="1" x14ac:dyDescent="0.25">
      <c r="B8" s="140"/>
      <c r="C8" s="141"/>
      <c r="D8" s="142"/>
      <c r="E8" s="142"/>
      <c r="F8" s="142"/>
      <c r="G8" s="142"/>
      <c r="H8" s="142"/>
      <c r="I8" s="142"/>
      <c r="J8" s="143"/>
    </row>
    <row r="9" spans="1:11" ht="6" customHeight="1" thickBot="1" x14ac:dyDescent="0.25">
      <c r="B9" s="127"/>
      <c r="C9" s="127"/>
      <c r="D9" s="128"/>
      <c r="E9" s="128"/>
      <c r="F9" s="128"/>
      <c r="G9" s="128"/>
      <c r="H9" s="128"/>
      <c r="I9" s="128"/>
      <c r="J9" s="128"/>
    </row>
    <row r="10" spans="1:11" ht="15" customHeight="1" x14ac:dyDescent="0.2">
      <c r="B10" s="320" t="s">
        <v>83</v>
      </c>
      <c r="C10" s="193"/>
      <c r="D10" s="144"/>
      <c r="E10" s="144"/>
      <c r="F10" s="145"/>
      <c r="G10" s="145"/>
      <c r="H10" s="145"/>
      <c r="I10" s="145"/>
      <c r="J10" s="146"/>
    </row>
    <row r="11" spans="1:11" ht="15" customHeight="1" x14ac:dyDescent="0.2">
      <c r="B11" s="583" t="s">
        <v>84</v>
      </c>
      <c r="C11" s="584"/>
      <c r="D11" s="585"/>
      <c r="E11" s="585"/>
      <c r="F11" s="586"/>
      <c r="G11" s="586"/>
      <c r="H11" s="586"/>
      <c r="I11" s="586"/>
      <c r="J11" s="587"/>
    </row>
    <row r="12" spans="1:11" ht="24.95" customHeight="1" thickBot="1" x14ac:dyDescent="0.25">
      <c r="B12" s="321" t="s">
        <v>85</v>
      </c>
      <c r="C12" s="762"/>
      <c r="D12" s="763"/>
      <c r="E12" s="763"/>
      <c r="F12" s="763"/>
      <c r="G12" s="763"/>
      <c r="H12" s="763"/>
      <c r="I12" s="763"/>
      <c r="J12" s="764"/>
    </row>
    <row r="13" spans="1:11" ht="6" customHeight="1" thickBot="1" x14ac:dyDescent="0.25">
      <c r="B13" s="130"/>
      <c r="C13" s="130"/>
      <c r="D13" s="131"/>
      <c r="E13" s="131"/>
      <c r="F13" s="124"/>
      <c r="G13" s="124"/>
      <c r="H13" s="124"/>
      <c r="I13" s="124"/>
      <c r="J13" s="124"/>
    </row>
    <row r="14" spans="1:11" ht="16.5" thickBot="1" x14ac:dyDescent="0.25">
      <c r="B14" s="756" t="s">
        <v>86</v>
      </c>
      <c r="C14" s="757"/>
      <c r="D14" s="757"/>
      <c r="E14" s="757"/>
      <c r="F14" s="757"/>
      <c r="G14" s="757"/>
      <c r="H14" s="757"/>
      <c r="I14" s="757"/>
      <c r="J14" s="758"/>
    </row>
    <row r="15" spans="1:11" x14ac:dyDescent="0.2">
      <c r="B15" s="744"/>
      <c r="C15" s="745"/>
      <c r="D15" s="745"/>
      <c r="E15" s="745"/>
      <c r="F15" s="745"/>
      <c r="G15" s="745"/>
      <c r="H15" s="745"/>
      <c r="I15" s="745"/>
      <c r="J15" s="746"/>
    </row>
    <row r="16" spans="1:11" x14ac:dyDescent="0.2">
      <c r="B16" s="747"/>
      <c r="C16" s="748"/>
      <c r="D16" s="748"/>
      <c r="E16" s="748"/>
      <c r="F16" s="748"/>
      <c r="G16" s="748"/>
      <c r="H16" s="748"/>
      <c r="I16" s="748"/>
      <c r="J16" s="749"/>
    </row>
    <row r="17" spans="2:10" ht="13.5" thickBot="1" x14ac:dyDescent="0.25">
      <c r="B17" s="750"/>
      <c r="C17" s="751"/>
      <c r="D17" s="751"/>
      <c r="E17" s="751"/>
      <c r="F17" s="751"/>
      <c r="G17" s="751"/>
      <c r="H17" s="751"/>
      <c r="I17" s="751"/>
      <c r="J17" s="752"/>
    </row>
    <row r="18" spans="2:10" ht="13.5" thickBot="1" x14ac:dyDescent="0.25">
      <c r="H18" s="120"/>
      <c r="I18" s="120"/>
    </row>
    <row r="19" spans="2:10" ht="20.100000000000001" customHeight="1" thickBot="1" x14ac:dyDescent="0.25">
      <c r="B19" s="709" t="s">
        <v>87</v>
      </c>
      <c r="C19" s="710"/>
      <c r="D19" s="710"/>
      <c r="E19" s="710"/>
      <c r="F19" s="710"/>
      <c r="G19" s="710"/>
      <c r="H19" s="710"/>
      <c r="I19" s="710"/>
      <c r="J19" s="711"/>
    </row>
    <row r="20" spans="2:10" s="456" customFormat="1" ht="17.25" customHeight="1" x14ac:dyDescent="0.2">
      <c r="B20" s="730" t="s">
        <v>88</v>
      </c>
      <c r="C20" s="731"/>
      <c r="D20" s="724" t="s">
        <v>89</v>
      </c>
      <c r="E20" s="724" t="s">
        <v>90</v>
      </c>
      <c r="F20" s="721" t="s">
        <v>91</v>
      </c>
      <c r="G20" s="722"/>
      <c r="H20" s="723"/>
      <c r="I20" s="345"/>
      <c r="J20" s="137" t="s">
        <v>92</v>
      </c>
    </row>
    <row r="21" spans="2:10" s="456" customFormat="1" ht="19.5" customHeight="1" x14ac:dyDescent="0.2">
      <c r="B21" s="732"/>
      <c r="C21" s="733"/>
      <c r="D21" s="725"/>
      <c r="E21" s="725"/>
      <c r="F21" s="588">
        <v>2026</v>
      </c>
      <c r="G21" s="588">
        <v>2027</v>
      </c>
      <c r="H21" s="588">
        <v>2028</v>
      </c>
      <c r="I21" s="588">
        <v>2029</v>
      </c>
      <c r="J21" s="577">
        <f>SUBTOTAL(9,J22:J28)</f>
        <v>0</v>
      </c>
    </row>
    <row r="22" spans="2:10" ht="12.75" customHeight="1" x14ac:dyDescent="0.2">
      <c r="B22" s="753"/>
      <c r="C22" s="754"/>
      <c r="D22" s="195"/>
      <c r="E22" s="194"/>
      <c r="F22" s="126">
        <v>0</v>
      </c>
      <c r="G22" s="126">
        <v>0</v>
      </c>
      <c r="H22" s="126">
        <v>0</v>
      </c>
      <c r="I22" s="126">
        <v>0</v>
      </c>
      <c r="J22" s="136">
        <f>SUM(F22:I22)</f>
        <v>0</v>
      </c>
    </row>
    <row r="23" spans="2:10" ht="12.75" customHeight="1" x14ac:dyDescent="0.2">
      <c r="B23" s="741"/>
      <c r="C23" s="742"/>
      <c r="D23" s="589"/>
      <c r="E23" s="590"/>
      <c r="F23" s="591">
        <v>0</v>
      </c>
      <c r="G23" s="591">
        <v>0</v>
      </c>
      <c r="H23" s="591">
        <v>0</v>
      </c>
      <c r="I23" s="591">
        <v>0</v>
      </c>
      <c r="J23" s="136">
        <f t="shared" ref="J23:J28" si="0">SUM(F23:I23)</f>
        <v>0</v>
      </c>
    </row>
    <row r="24" spans="2:10" ht="12.75" customHeight="1" x14ac:dyDescent="0.2">
      <c r="B24" s="741"/>
      <c r="C24" s="742"/>
      <c r="D24" s="589"/>
      <c r="E24" s="590"/>
      <c r="F24" s="591">
        <v>0</v>
      </c>
      <c r="G24" s="591">
        <v>0</v>
      </c>
      <c r="H24" s="591">
        <v>0</v>
      </c>
      <c r="I24" s="591">
        <v>0</v>
      </c>
      <c r="J24" s="136">
        <f t="shared" si="0"/>
        <v>0</v>
      </c>
    </row>
    <row r="25" spans="2:10" ht="12.75" customHeight="1" x14ac:dyDescent="0.2">
      <c r="B25" s="741"/>
      <c r="C25" s="742"/>
      <c r="D25" s="589"/>
      <c r="E25" s="590"/>
      <c r="F25" s="591">
        <v>0</v>
      </c>
      <c r="G25" s="591">
        <v>0</v>
      </c>
      <c r="H25" s="591">
        <v>0</v>
      </c>
      <c r="I25" s="591">
        <v>0</v>
      </c>
      <c r="J25" s="136">
        <f t="shared" si="0"/>
        <v>0</v>
      </c>
    </row>
    <row r="26" spans="2:10" ht="12.75" customHeight="1" x14ac:dyDescent="0.2">
      <c r="B26" s="741"/>
      <c r="C26" s="742"/>
      <c r="D26" s="589"/>
      <c r="E26" s="590"/>
      <c r="F26" s="591">
        <v>0</v>
      </c>
      <c r="G26" s="591">
        <v>0</v>
      </c>
      <c r="H26" s="591">
        <v>0</v>
      </c>
      <c r="I26" s="591">
        <v>0</v>
      </c>
      <c r="J26" s="136">
        <f t="shared" si="0"/>
        <v>0</v>
      </c>
    </row>
    <row r="27" spans="2:10" ht="12.75" customHeight="1" x14ac:dyDescent="0.2">
      <c r="B27" s="741"/>
      <c r="C27" s="742"/>
      <c r="D27" s="589"/>
      <c r="E27" s="590"/>
      <c r="F27" s="591">
        <v>0</v>
      </c>
      <c r="G27" s="591">
        <v>0</v>
      </c>
      <c r="H27" s="591">
        <v>0</v>
      </c>
      <c r="I27" s="591">
        <v>0</v>
      </c>
      <c r="J27" s="136">
        <f t="shared" si="0"/>
        <v>0</v>
      </c>
    </row>
    <row r="28" spans="2:10" ht="12.75" customHeight="1" thickBot="1" x14ac:dyDescent="0.25">
      <c r="B28" s="715"/>
      <c r="C28" s="716"/>
      <c r="D28" s="592"/>
      <c r="E28" s="593"/>
      <c r="F28" s="594">
        <v>0</v>
      </c>
      <c r="G28" s="594">
        <v>0</v>
      </c>
      <c r="H28" s="594">
        <v>0</v>
      </c>
      <c r="I28" s="594">
        <v>0</v>
      </c>
      <c r="J28" s="136">
        <f t="shared" si="0"/>
        <v>0</v>
      </c>
    </row>
    <row r="29" spans="2:10" s="244" customFormat="1" ht="12.75" customHeight="1" thickBot="1" x14ac:dyDescent="0.25">
      <c r="B29" s="717" t="s">
        <v>70</v>
      </c>
      <c r="C29" s="718"/>
      <c r="D29" s="595"/>
      <c r="E29" s="596"/>
      <c r="F29" s="597">
        <f>SUM(F22:F28)</f>
        <v>0</v>
      </c>
      <c r="G29" s="597">
        <f t="shared" ref="G29" si="1">SUM(G22:G28)</f>
        <v>0</v>
      </c>
      <c r="H29" s="597">
        <f>SUM(H22:H28)</f>
        <v>0</v>
      </c>
      <c r="I29" s="597">
        <f>SUM(I22:I28)</f>
        <v>0</v>
      </c>
      <c r="J29" s="597">
        <f>SUM(J22:J28)</f>
        <v>0</v>
      </c>
    </row>
    <row r="30" spans="2:10" ht="13.5" thickBot="1" x14ac:dyDescent="0.25">
      <c r="B30" s="129"/>
      <c r="C30" s="129"/>
      <c r="D30" s="125"/>
      <c r="E30" s="125"/>
      <c r="F30" s="125"/>
      <c r="G30" s="125"/>
      <c r="H30" s="125"/>
      <c r="I30" s="125"/>
      <c r="J30" s="125"/>
    </row>
    <row r="31" spans="2:10" ht="16.5" thickBot="1" x14ac:dyDescent="0.25">
      <c r="B31" s="709" t="s">
        <v>93</v>
      </c>
      <c r="C31" s="710"/>
      <c r="D31" s="710"/>
      <c r="E31" s="710"/>
      <c r="F31" s="710"/>
      <c r="G31" s="710"/>
      <c r="H31" s="710"/>
      <c r="I31" s="710"/>
      <c r="J31" s="711"/>
    </row>
    <row r="32" spans="2:10" x14ac:dyDescent="0.2">
      <c r="B32" s="734" t="s">
        <v>94</v>
      </c>
      <c r="C32" s="735"/>
      <c r="D32" s="735"/>
      <c r="E32" s="731"/>
      <c r="F32" s="721" t="s">
        <v>91</v>
      </c>
      <c r="G32" s="722"/>
      <c r="H32" s="723"/>
      <c r="I32" s="345"/>
      <c r="J32" s="137" t="s">
        <v>92</v>
      </c>
    </row>
    <row r="33" spans="2:10" ht="13.5" thickBot="1" x14ac:dyDescent="0.25">
      <c r="B33" s="736"/>
      <c r="C33" s="737"/>
      <c r="D33" s="737"/>
      <c r="E33" s="733"/>
      <c r="F33" s="588">
        <v>2026</v>
      </c>
      <c r="G33" s="588">
        <v>2027</v>
      </c>
      <c r="H33" s="588">
        <v>2028</v>
      </c>
      <c r="I33" s="588">
        <v>2029</v>
      </c>
      <c r="J33" s="575">
        <f>SUBTOTAL(9,J34:J45)</f>
        <v>0</v>
      </c>
    </row>
    <row r="34" spans="2:10" x14ac:dyDescent="0.2">
      <c r="B34" s="738" t="s">
        <v>95</v>
      </c>
      <c r="C34" s="739"/>
      <c r="D34" s="739"/>
      <c r="E34" s="740"/>
      <c r="F34" s="126">
        <v>0</v>
      </c>
      <c r="G34" s="126">
        <v>0</v>
      </c>
      <c r="H34" s="126">
        <v>0</v>
      </c>
      <c r="I34" s="126">
        <v>0</v>
      </c>
      <c r="J34" s="136">
        <f>SUM(F34:I34)</f>
        <v>0</v>
      </c>
    </row>
    <row r="35" spans="2:10" x14ac:dyDescent="0.2">
      <c r="B35" s="706" t="s">
        <v>96</v>
      </c>
      <c r="C35" s="707"/>
      <c r="D35" s="707"/>
      <c r="E35" s="708"/>
      <c r="F35" s="591">
        <v>0</v>
      </c>
      <c r="G35" s="591">
        <v>0</v>
      </c>
      <c r="H35" s="591">
        <v>0</v>
      </c>
      <c r="I35" s="591">
        <v>0</v>
      </c>
      <c r="J35" s="136">
        <f t="shared" ref="J35:J45" si="2">SUM(F35:I35)</f>
        <v>0</v>
      </c>
    </row>
    <row r="36" spans="2:10" x14ac:dyDescent="0.2">
      <c r="B36" s="706" t="s">
        <v>97</v>
      </c>
      <c r="C36" s="707"/>
      <c r="D36" s="707"/>
      <c r="E36" s="708"/>
      <c r="F36" s="591">
        <v>0</v>
      </c>
      <c r="G36" s="591">
        <v>0</v>
      </c>
      <c r="H36" s="591">
        <v>0</v>
      </c>
      <c r="I36" s="591">
        <v>0</v>
      </c>
      <c r="J36" s="136">
        <f t="shared" si="2"/>
        <v>0</v>
      </c>
    </row>
    <row r="37" spans="2:10" x14ac:dyDescent="0.2">
      <c r="B37" s="706" t="s">
        <v>98</v>
      </c>
      <c r="C37" s="707"/>
      <c r="D37" s="707"/>
      <c r="E37" s="708"/>
      <c r="F37" s="591">
        <v>0</v>
      </c>
      <c r="G37" s="591">
        <v>0</v>
      </c>
      <c r="H37" s="591">
        <v>0</v>
      </c>
      <c r="I37" s="591">
        <v>0</v>
      </c>
      <c r="J37" s="136">
        <f t="shared" si="2"/>
        <v>0</v>
      </c>
    </row>
    <row r="38" spans="2:10" x14ac:dyDescent="0.2">
      <c r="B38" s="706" t="s">
        <v>99</v>
      </c>
      <c r="C38" s="707"/>
      <c r="D38" s="707"/>
      <c r="E38" s="708"/>
      <c r="F38" s="591">
        <v>0</v>
      </c>
      <c r="G38" s="591">
        <v>0</v>
      </c>
      <c r="H38" s="591">
        <v>0</v>
      </c>
      <c r="I38" s="591">
        <v>0</v>
      </c>
      <c r="J38" s="136">
        <f t="shared" si="2"/>
        <v>0</v>
      </c>
    </row>
    <row r="39" spans="2:10" x14ac:dyDescent="0.2">
      <c r="B39" s="706" t="s">
        <v>100</v>
      </c>
      <c r="C39" s="707"/>
      <c r="D39" s="707"/>
      <c r="E39" s="708"/>
      <c r="F39" s="591">
        <v>0</v>
      </c>
      <c r="G39" s="591">
        <v>0</v>
      </c>
      <c r="H39" s="591">
        <v>0</v>
      </c>
      <c r="I39" s="591">
        <v>0</v>
      </c>
      <c r="J39" s="136">
        <f t="shared" si="2"/>
        <v>0</v>
      </c>
    </row>
    <row r="40" spans="2:10" x14ac:dyDescent="0.2">
      <c r="B40" s="706" t="s">
        <v>101</v>
      </c>
      <c r="C40" s="707"/>
      <c r="D40" s="707"/>
      <c r="E40" s="708"/>
      <c r="F40" s="591">
        <v>0</v>
      </c>
      <c r="G40" s="591">
        <v>0</v>
      </c>
      <c r="H40" s="591">
        <v>0</v>
      </c>
      <c r="I40" s="591">
        <v>0</v>
      </c>
      <c r="J40" s="136">
        <f t="shared" si="2"/>
        <v>0</v>
      </c>
    </row>
    <row r="41" spans="2:10" x14ac:dyDescent="0.2">
      <c r="B41" s="706" t="s">
        <v>102</v>
      </c>
      <c r="C41" s="707"/>
      <c r="D41" s="707"/>
      <c r="E41" s="708"/>
      <c r="F41" s="591">
        <v>0</v>
      </c>
      <c r="G41" s="591">
        <v>0</v>
      </c>
      <c r="H41" s="591">
        <v>0</v>
      </c>
      <c r="I41" s="591">
        <v>0</v>
      </c>
      <c r="J41" s="136">
        <f t="shared" si="2"/>
        <v>0</v>
      </c>
    </row>
    <row r="42" spans="2:10" x14ac:dyDescent="0.2">
      <c r="B42" s="706" t="s">
        <v>103</v>
      </c>
      <c r="C42" s="707"/>
      <c r="D42" s="707"/>
      <c r="E42" s="708"/>
      <c r="F42" s="591">
        <v>0</v>
      </c>
      <c r="G42" s="591">
        <v>0</v>
      </c>
      <c r="H42" s="591">
        <v>0</v>
      </c>
      <c r="I42" s="591">
        <v>0</v>
      </c>
      <c r="J42" s="136">
        <f t="shared" si="2"/>
        <v>0</v>
      </c>
    </row>
    <row r="43" spans="2:10" x14ac:dyDescent="0.2">
      <c r="B43" s="706" t="s">
        <v>104</v>
      </c>
      <c r="C43" s="707"/>
      <c r="D43" s="707"/>
      <c r="E43" s="708"/>
      <c r="F43" s="591">
        <v>0</v>
      </c>
      <c r="G43" s="591">
        <v>0</v>
      </c>
      <c r="H43" s="591">
        <v>0</v>
      </c>
      <c r="I43" s="591">
        <v>0</v>
      </c>
      <c r="J43" s="136">
        <f t="shared" si="2"/>
        <v>0</v>
      </c>
    </row>
    <row r="44" spans="2:10" x14ac:dyDescent="0.2">
      <c r="B44" s="706" t="s">
        <v>105</v>
      </c>
      <c r="C44" s="707"/>
      <c r="D44" s="707"/>
      <c r="E44" s="708"/>
      <c r="F44" s="591">
        <v>0</v>
      </c>
      <c r="G44" s="591">
        <v>0</v>
      </c>
      <c r="H44" s="591">
        <v>0</v>
      </c>
      <c r="I44" s="591">
        <v>0</v>
      </c>
      <c r="J44" s="136">
        <f t="shared" si="2"/>
        <v>0</v>
      </c>
    </row>
    <row r="45" spans="2:10" ht="13.5" thickBot="1" x14ac:dyDescent="0.25">
      <c r="B45" s="706" t="s">
        <v>106</v>
      </c>
      <c r="C45" s="707"/>
      <c r="D45" s="707"/>
      <c r="E45" s="708"/>
      <c r="F45" s="594">
        <v>0</v>
      </c>
      <c r="G45" s="594">
        <v>0</v>
      </c>
      <c r="H45" s="594">
        <v>0</v>
      </c>
      <c r="I45" s="594">
        <v>0</v>
      </c>
      <c r="J45" s="136">
        <f t="shared" si="2"/>
        <v>0</v>
      </c>
    </row>
    <row r="46" spans="2:10" s="244" customFormat="1" ht="13.5" thickBot="1" x14ac:dyDescent="0.25">
      <c r="B46" s="727" t="s">
        <v>70</v>
      </c>
      <c r="C46" s="728"/>
      <c r="D46" s="728"/>
      <c r="E46" s="729"/>
      <c r="F46" s="597">
        <f>SUM(F34:F45)</f>
        <v>0</v>
      </c>
      <c r="G46" s="597">
        <f t="shared" ref="G46:H46" si="3">SUM(G34:G45)</f>
        <v>0</v>
      </c>
      <c r="H46" s="597">
        <f t="shared" si="3"/>
        <v>0</v>
      </c>
      <c r="I46" s="597">
        <f>SUM(I34:I45)</f>
        <v>0</v>
      </c>
      <c r="J46" s="576">
        <f>SUM(J34:J45)</f>
        <v>0</v>
      </c>
    </row>
    <row r="47" spans="2:10" ht="13.5" thickBot="1" x14ac:dyDescent="0.25">
      <c r="B47" s="129"/>
      <c r="C47" s="129"/>
      <c r="D47" s="125"/>
      <c r="E47" s="125"/>
      <c r="F47" s="125"/>
      <c r="G47" s="125"/>
      <c r="H47" s="125"/>
      <c r="I47" s="125"/>
      <c r="J47" s="125"/>
    </row>
    <row r="48" spans="2:10" ht="16.5" thickBot="1" x14ac:dyDescent="0.25">
      <c r="B48" s="709" t="s">
        <v>107</v>
      </c>
      <c r="C48" s="710"/>
      <c r="D48" s="710"/>
      <c r="E48" s="710"/>
      <c r="F48" s="710"/>
      <c r="G48" s="710"/>
      <c r="H48" s="710"/>
      <c r="I48" s="710"/>
      <c r="J48" s="711"/>
    </row>
    <row r="49" spans="2:10" x14ac:dyDescent="0.2">
      <c r="B49" s="730" t="s">
        <v>88</v>
      </c>
      <c r="C49" s="731"/>
      <c r="D49" s="724" t="s">
        <v>89</v>
      </c>
      <c r="E49" s="724" t="s">
        <v>90</v>
      </c>
      <c r="F49" s="721" t="s">
        <v>91</v>
      </c>
      <c r="G49" s="722"/>
      <c r="H49" s="723"/>
      <c r="I49" s="345"/>
      <c r="J49" s="137" t="s">
        <v>92</v>
      </c>
    </row>
    <row r="50" spans="2:10" ht="13.5" thickBot="1" x14ac:dyDescent="0.25">
      <c r="B50" s="732"/>
      <c r="C50" s="733"/>
      <c r="D50" s="725"/>
      <c r="E50" s="725"/>
      <c r="F50" s="588">
        <v>2026</v>
      </c>
      <c r="G50" s="588">
        <v>2027</v>
      </c>
      <c r="H50" s="588">
        <v>2028</v>
      </c>
      <c r="I50" s="598">
        <v>2029</v>
      </c>
      <c r="J50" s="575">
        <f>SUBTOTAL(9,J51:J54)</f>
        <v>0</v>
      </c>
    </row>
    <row r="51" spans="2:10" x14ac:dyDescent="0.2">
      <c r="B51" s="719"/>
      <c r="C51" s="720"/>
      <c r="D51" s="195"/>
      <c r="E51" s="194"/>
      <c r="F51" s="126">
        <v>0</v>
      </c>
      <c r="G51" s="126">
        <v>0</v>
      </c>
      <c r="H51" s="126">
        <v>0</v>
      </c>
      <c r="I51" s="126">
        <v>0</v>
      </c>
      <c r="J51" s="136">
        <f>SUM(F51:I51)</f>
        <v>0</v>
      </c>
    </row>
    <row r="52" spans="2:10" x14ac:dyDescent="0.2">
      <c r="B52" s="726"/>
      <c r="C52" s="708"/>
      <c r="D52" s="589"/>
      <c r="E52" s="590"/>
      <c r="F52" s="591">
        <v>0</v>
      </c>
      <c r="G52" s="591">
        <v>0</v>
      </c>
      <c r="H52" s="591">
        <v>0</v>
      </c>
      <c r="I52" s="591">
        <v>0</v>
      </c>
      <c r="J52" s="136">
        <f t="shared" ref="J52:J53" si="4">SUM(F52:I52)</f>
        <v>0</v>
      </c>
    </row>
    <row r="53" spans="2:10" ht="12.75" customHeight="1" thickBot="1" x14ac:dyDescent="0.25">
      <c r="B53" s="715"/>
      <c r="C53" s="716"/>
      <c r="D53" s="592"/>
      <c r="E53" s="593"/>
      <c r="F53" s="594">
        <v>0</v>
      </c>
      <c r="G53" s="594">
        <v>0</v>
      </c>
      <c r="H53" s="594">
        <v>0</v>
      </c>
      <c r="I53" s="594">
        <v>0</v>
      </c>
      <c r="J53" s="136">
        <f t="shared" si="4"/>
        <v>0</v>
      </c>
    </row>
    <row r="54" spans="2:10" s="244" customFormat="1" ht="12.75" customHeight="1" thickBot="1" x14ac:dyDescent="0.25">
      <c r="B54" s="717" t="s">
        <v>70</v>
      </c>
      <c r="C54" s="718"/>
      <c r="D54" s="595"/>
      <c r="E54" s="596"/>
      <c r="F54" s="597">
        <f>SUM(F51:F53)</f>
        <v>0</v>
      </c>
      <c r="G54" s="597">
        <f t="shared" ref="G54:H54" si="5">SUM(G51:G53)</f>
        <v>0</v>
      </c>
      <c r="H54" s="597">
        <f t="shared" si="5"/>
        <v>0</v>
      </c>
      <c r="I54" s="597">
        <f>SUM(I51:I53)</f>
        <v>0</v>
      </c>
      <c r="J54" s="576">
        <f>SUM(J51:J53)</f>
        <v>0</v>
      </c>
    </row>
    <row r="55" spans="2:10" ht="13.5" thickBot="1" x14ac:dyDescent="0.25">
      <c r="B55" s="129"/>
      <c r="C55" s="129"/>
      <c r="D55" s="125"/>
      <c r="E55" s="125"/>
      <c r="F55" s="125"/>
      <c r="G55" s="125"/>
      <c r="H55" s="125"/>
      <c r="I55" s="125"/>
      <c r="J55" s="125"/>
    </row>
    <row r="56" spans="2:10" ht="16.5" thickBot="1" x14ac:dyDescent="0.25">
      <c r="B56" s="709" t="s">
        <v>108</v>
      </c>
      <c r="C56" s="710"/>
      <c r="D56" s="710"/>
      <c r="E56" s="710"/>
      <c r="F56" s="710"/>
      <c r="G56" s="710"/>
      <c r="H56" s="710"/>
      <c r="I56" s="710"/>
      <c r="J56" s="711"/>
    </row>
    <row r="57" spans="2:10" x14ac:dyDescent="0.2">
      <c r="B57" s="147"/>
      <c r="C57" s="148"/>
      <c r="D57" s="149"/>
      <c r="E57" s="149"/>
      <c r="F57" s="149"/>
      <c r="G57" s="149"/>
      <c r="H57" s="149"/>
      <c r="I57" s="149"/>
      <c r="J57" s="150"/>
    </row>
    <row r="58" spans="2:10" x14ac:dyDescent="0.2">
      <c r="B58" s="151" t="s">
        <v>109</v>
      </c>
      <c r="C58" s="152"/>
      <c r="D58" s="134"/>
      <c r="E58" s="134"/>
      <c r="F58" s="134"/>
      <c r="G58" s="134"/>
      <c r="H58" s="134"/>
      <c r="I58" s="134"/>
      <c r="J58" s="153"/>
    </row>
    <row r="59" spans="2:10" x14ac:dyDescent="0.2">
      <c r="B59" s="154"/>
      <c r="C59" s="155"/>
      <c r="D59" s="152"/>
      <c r="E59" s="152"/>
      <c r="F59" s="152"/>
      <c r="G59" s="152"/>
      <c r="H59" s="152"/>
      <c r="I59" s="152"/>
      <c r="J59" s="156"/>
    </row>
    <row r="60" spans="2:10" x14ac:dyDescent="0.2">
      <c r="B60" s="151" t="s">
        <v>110</v>
      </c>
      <c r="C60" s="155"/>
      <c r="D60" s="152"/>
      <c r="E60" s="152"/>
      <c r="F60" s="152"/>
      <c r="G60" s="152"/>
      <c r="H60" s="152"/>
      <c r="I60" s="152"/>
      <c r="J60" s="156"/>
    </row>
    <row r="61" spans="2:10" ht="6" customHeight="1" x14ac:dyDescent="0.2">
      <c r="B61" s="151"/>
      <c r="C61" s="155"/>
      <c r="D61" s="152"/>
      <c r="E61" s="152"/>
      <c r="F61" s="152"/>
      <c r="G61" s="152"/>
      <c r="H61" s="152"/>
      <c r="I61" s="152"/>
      <c r="J61" s="156"/>
    </row>
    <row r="62" spans="2:10" x14ac:dyDescent="0.2">
      <c r="B62" s="151" t="s">
        <v>111</v>
      </c>
      <c r="C62" s="155"/>
      <c r="D62" s="152"/>
      <c r="E62" s="152"/>
      <c r="F62" s="152"/>
      <c r="G62" s="152"/>
      <c r="H62" s="152"/>
      <c r="I62" s="152"/>
      <c r="J62" s="156"/>
    </row>
    <row r="63" spans="2:10" x14ac:dyDescent="0.2">
      <c r="B63" s="154"/>
      <c r="C63" s="155"/>
      <c r="D63" s="152"/>
      <c r="E63" s="152"/>
      <c r="F63" s="152"/>
      <c r="G63" s="152"/>
      <c r="H63" s="152"/>
      <c r="I63" s="152"/>
      <c r="J63" s="156"/>
    </row>
    <row r="64" spans="2:10" x14ac:dyDescent="0.2">
      <c r="B64" s="154"/>
      <c r="C64" s="155"/>
      <c r="D64" s="152"/>
      <c r="E64" s="152"/>
      <c r="F64" s="152"/>
      <c r="G64" s="152"/>
      <c r="H64" s="152"/>
      <c r="I64" s="152"/>
      <c r="J64" s="156"/>
    </row>
    <row r="65" spans="2:11" x14ac:dyDescent="0.2">
      <c r="B65" s="154"/>
      <c r="C65" s="155"/>
      <c r="D65" s="152"/>
      <c r="E65" s="152"/>
      <c r="F65" s="152"/>
      <c r="G65" s="152"/>
      <c r="H65" s="152"/>
      <c r="I65" s="152"/>
      <c r="J65" s="156"/>
    </row>
    <row r="66" spans="2:11" x14ac:dyDescent="0.2">
      <c r="B66" s="154"/>
      <c r="C66" s="155"/>
      <c r="D66" s="152"/>
      <c r="E66" s="152"/>
      <c r="F66" s="152"/>
      <c r="G66" s="152"/>
      <c r="H66" s="152"/>
      <c r="I66" s="152"/>
      <c r="J66" s="156"/>
    </row>
    <row r="67" spans="2:11" x14ac:dyDescent="0.2">
      <c r="B67" s="154"/>
      <c r="C67" s="155"/>
      <c r="D67" s="152"/>
      <c r="E67" s="152"/>
      <c r="F67" s="152"/>
      <c r="G67" s="152"/>
      <c r="H67" s="152"/>
      <c r="I67" s="152"/>
      <c r="J67" s="156"/>
    </row>
    <row r="68" spans="2:11" x14ac:dyDescent="0.2">
      <c r="B68" s="154"/>
      <c r="C68" s="155"/>
      <c r="D68" s="152"/>
      <c r="E68" s="152"/>
      <c r="F68" s="152"/>
      <c r="G68" s="152"/>
      <c r="H68" s="152"/>
      <c r="I68" s="152"/>
      <c r="J68" s="156"/>
    </row>
    <row r="69" spans="2:11" x14ac:dyDescent="0.2">
      <c r="B69" s="154"/>
      <c r="C69" s="155"/>
      <c r="D69" s="152"/>
      <c r="E69" s="152"/>
      <c r="F69" s="152"/>
      <c r="G69" s="152"/>
      <c r="H69" s="152"/>
      <c r="I69" s="152"/>
      <c r="J69" s="156"/>
    </row>
    <row r="70" spans="2:11" x14ac:dyDescent="0.2">
      <c r="B70" s="154"/>
      <c r="C70" s="155"/>
      <c r="D70" s="152"/>
      <c r="E70" s="152"/>
      <c r="F70" s="152"/>
      <c r="G70" s="152"/>
      <c r="H70" s="152"/>
      <c r="I70" s="152"/>
      <c r="J70" s="156"/>
    </row>
    <row r="71" spans="2:11" x14ac:dyDescent="0.2">
      <c r="B71" s="154"/>
      <c r="C71" s="155"/>
      <c r="D71" s="152"/>
      <c r="E71" s="152"/>
      <c r="F71" s="152"/>
      <c r="G71" s="152"/>
      <c r="H71" s="152"/>
      <c r="I71" s="152"/>
      <c r="J71" s="156"/>
    </row>
    <row r="72" spans="2:11" x14ac:dyDescent="0.2">
      <c r="B72" s="154"/>
      <c r="C72" s="155"/>
      <c r="D72" s="152"/>
      <c r="E72" s="152"/>
      <c r="F72" s="152"/>
      <c r="G72" s="152"/>
      <c r="H72" s="152"/>
      <c r="I72" s="152"/>
      <c r="J72" s="156"/>
    </row>
    <row r="73" spans="2:11" x14ac:dyDescent="0.2">
      <c r="B73" s="154"/>
      <c r="C73" s="155"/>
      <c r="D73" s="152"/>
      <c r="E73" s="152"/>
      <c r="F73" s="152"/>
      <c r="G73" s="152"/>
      <c r="H73" s="152"/>
      <c r="I73" s="152"/>
      <c r="J73" s="156"/>
    </row>
    <row r="74" spans="2:11" x14ac:dyDescent="0.2">
      <c r="B74" s="154"/>
      <c r="C74" s="155"/>
      <c r="D74" s="152"/>
      <c r="E74" s="152"/>
      <c r="F74" s="152"/>
      <c r="G74" s="152"/>
      <c r="H74" s="152"/>
      <c r="I74" s="152"/>
      <c r="J74" s="156"/>
    </row>
    <row r="75" spans="2:11" ht="13.5" thickBot="1" x14ac:dyDescent="0.25">
      <c r="B75" s="157"/>
      <c r="C75" s="158"/>
      <c r="D75" s="159"/>
      <c r="E75" s="159"/>
      <c r="F75" s="159"/>
      <c r="G75" s="159"/>
      <c r="H75" s="159"/>
      <c r="I75" s="159"/>
      <c r="J75" s="160"/>
    </row>
    <row r="76" spans="2:11" x14ac:dyDescent="0.2">
      <c r="B76" s="138"/>
      <c r="C76" s="139"/>
      <c r="D76" s="174"/>
      <c r="E76" s="174"/>
      <c r="F76" s="174"/>
      <c r="G76" s="174"/>
      <c r="H76" s="174"/>
      <c r="I76" s="174"/>
      <c r="J76" s="175"/>
    </row>
    <row r="77" spans="2:11" x14ac:dyDescent="0.2">
      <c r="B77" s="162" t="s">
        <v>112</v>
      </c>
      <c r="C77" s="163" t="s">
        <v>113</v>
      </c>
      <c r="D77" s="164"/>
      <c r="E77" s="164"/>
      <c r="F77" s="164"/>
      <c r="G77" s="164"/>
      <c r="H77" s="165"/>
      <c r="I77" s="165"/>
      <c r="J77" s="166"/>
    </row>
    <row r="78" spans="2:11" ht="3" customHeight="1" x14ac:dyDescent="0.2">
      <c r="B78" s="162"/>
      <c r="C78" s="163"/>
      <c r="D78" s="164"/>
      <c r="E78" s="164"/>
      <c r="F78" s="164"/>
      <c r="G78" s="164"/>
      <c r="H78" s="165"/>
      <c r="I78" s="165"/>
      <c r="J78" s="166"/>
    </row>
    <row r="79" spans="2:11" x14ac:dyDescent="0.2">
      <c r="B79" s="382" t="s">
        <v>114</v>
      </c>
      <c r="C79" s="152"/>
      <c r="D79" s="340"/>
      <c r="E79" s="340"/>
      <c r="F79" s="340"/>
      <c r="G79" s="340"/>
      <c r="H79" s="340"/>
      <c r="I79" s="340"/>
      <c r="J79" s="383"/>
      <c r="K79" s="384"/>
    </row>
    <row r="80" spans="2:11" ht="3" customHeight="1" x14ac:dyDescent="0.2">
      <c r="B80" s="382"/>
      <c r="C80" s="152"/>
      <c r="D80" s="340"/>
      <c r="E80" s="340"/>
      <c r="F80" s="340"/>
      <c r="G80" s="340"/>
      <c r="H80" s="340"/>
      <c r="I80" s="340"/>
      <c r="J80" s="383"/>
      <c r="K80" s="384"/>
    </row>
    <row r="81" spans="2:11" x14ac:dyDescent="0.2">
      <c r="B81" s="154" t="s">
        <v>115</v>
      </c>
      <c r="C81" s="152"/>
      <c r="D81" s="134"/>
      <c r="E81" s="134"/>
      <c r="F81" s="134"/>
      <c r="G81" s="134"/>
      <c r="H81" s="134"/>
      <c r="I81" s="134"/>
      <c r="J81" s="153"/>
    </row>
    <row r="82" spans="2:11" ht="3" customHeight="1" x14ac:dyDescent="0.2">
      <c r="B82" s="154"/>
      <c r="C82" s="152"/>
      <c r="D82" s="134"/>
      <c r="E82" s="134"/>
      <c r="F82" s="134"/>
      <c r="G82" s="134"/>
      <c r="H82" s="134"/>
      <c r="I82" s="134"/>
      <c r="J82" s="153"/>
    </row>
    <row r="83" spans="2:11" x14ac:dyDescent="0.2">
      <c r="B83" s="154" t="s">
        <v>116</v>
      </c>
      <c r="C83" s="152">
        <v>2026</v>
      </c>
      <c r="D83" s="134"/>
      <c r="E83" s="134"/>
      <c r="F83" s="134"/>
      <c r="G83" s="134"/>
      <c r="H83" s="134"/>
      <c r="I83" s="134"/>
      <c r="J83" s="153"/>
    </row>
    <row r="84" spans="2:11" x14ac:dyDescent="0.2">
      <c r="B84" s="783" t="s">
        <v>117</v>
      </c>
      <c r="C84" s="784"/>
      <c r="D84" s="784"/>
      <c r="E84" s="784"/>
      <c r="F84" s="784"/>
      <c r="G84" s="784"/>
      <c r="H84" s="784"/>
      <c r="I84" s="784"/>
      <c r="J84" s="785"/>
      <c r="K84" s="244"/>
    </row>
    <row r="85" spans="2:11" ht="12.75" customHeight="1" x14ac:dyDescent="0.2">
      <c r="B85" s="786" t="s">
        <v>118</v>
      </c>
      <c r="C85" s="787"/>
      <c r="D85" s="787"/>
      <c r="E85" s="787"/>
      <c r="F85" s="787"/>
      <c r="G85" s="787"/>
      <c r="H85" s="787"/>
      <c r="I85" s="787"/>
      <c r="J85" s="788"/>
      <c r="K85" s="385"/>
    </row>
    <row r="86" spans="2:11" ht="12.75" customHeight="1" thickBot="1" x14ac:dyDescent="0.25">
      <c r="B86" s="780" t="s">
        <v>119</v>
      </c>
      <c r="C86" s="781"/>
      <c r="D86" s="781"/>
      <c r="E86" s="781"/>
      <c r="F86" s="781"/>
      <c r="G86" s="781"/>
      <c r="H86" s="781"/>
      <c r="I86" s="781"/>
      <c r="J86" s="782"/>
      <c r="K86" s="385"/>
    </row>
    <row r="87" spans="2:11" ht="12.75" customHeight="1" x14ac:dyDescent="0.2">
      <c r="B87" s="379"/>
      <c r="C87" s="379"/>
      <c r="D87" s="379"/>
      <c r="E87" s="379"/>
      <c r="F87" s="379"/>
      <c r="G87" s="379"/>
      <c r="H87" s="379"/>
      <c r="I87" s="379"/>
      <c r="J87" s="379"/>
      <c r="K87" s="385"/>
    </row>
    <row r="88" spans="2:11" ht="12.75" customHeight="1" x14ac:dyDescent="0.2">
      <c r="B88" s="379"/>
      <c r="C88" s="379"/>
      <c r="D88" s="379"/>
      <c r="E88" s="379"/>
      <c r="F88" s="379"/>
      <c r="G88" s="379"/>
      <c r="H88" s="379"/>
      <c r="I88" s="379"/>
      <c r="J88" s="379"/>
      <c r="K88" s="385"/>
    </row>
    <row r="89" spans="2:11" ht="12.75" customHeight="1" x14ac:dyDescent="0.2">
      <c r="B89" s="379"/>
      <c r="C89" s="379"/>
      <c r="D89" s="379"/>
      <c r="E89" s="379"/>
      <c r="F89" s="379"/>
      <c r="G89" s="379"/>
      <c r="H89" s="379"/>
      <c r="I89" s="379"/>
      <c r="J89" s="379"/>
      <c r="K89" s="385"/>
    </row>
  </sheetData>
  <mergeCells count="50">
    <mergeCell ref="C12:J12"/>
    <mergeCell ref="B2:J2"/>
    <mergeCell ref="B3:J3"/>
    <mergeCell ref="B4:J4"/>
    <mergeCell ref="B6:J6"/>
    <mergeCell ref="D7:J7"/>
    <mergeCell ref="B27:C27"/>
    <mergeCell ref="B14:J14"/>
    <mergeCell ref="B15:J17"/>
    <mergeCell ref="B19:J19"/>
    <mergeCell ref="B20:C21"/>
    <mergeCell ref="D20:D21"/>
    <mergeCell ref="E20:E21"/>
    <mergeCell ref="F20:H20"/>
    <mergeCell ref="B22:C22"/>
    <mergeCell ref="B23:C23"/>
    <mergeCell ref="B24:C24"/>
    <mergeCell ref="B25:C25"/>
    <mergeCell ref="B26:C26"/>
    <mergeCell ref="B40:E40"/>
    <mergeCell ref="B28:C28"/>
    <mergeCell ref="B29:C29"/>
    <mergeCell ref="B31:J31"/>
    <mergeCell ref="B32:E33"/>
    <mergeCell ref="F32:H32"/>
    <mergeCell ref="B34:E34"/>
    <mergeCell ref="B35:E35"/>
    <mergeCell ref="B36:E36"/>
    <mergeCell ref="B37:E37"/>
    <mergeCell ref="B38:E38"/>
    <mergeCell ref="B39:E39"/>
    <mergeCell ref="B51:C51"/>
    <mergeCell ref="B41:E41"/>
    <mergeCell ref="B42:E42"/>
    <mergeCell ref="B43:E43"/>
    <mergeCell ref="B44:E44"/>
    <mergeCell ref="B45:E45"/>
    <mergeCell ref="B46:E46"/>
    <mergeCell ref="B48:J48"/>
    <mergeCell ref="B49:C50"/>
    <mergeCell ref="D49:D50"/>
    <mergeCell ref="E49:E50"/>
    <mergeCell ref="F49:H49"/>
    <mergeCell ref="B86:J86"/>
    <mergeCell ref="B52:C52"/>
    <mergeCell ref="B53:C53"/>
    <mergeCell ref="B54:C54"/>
    <mergeCell ref="B56:J56"/>
    <mergeCell ref="B84:J84"/>
    <mergeCell ref="B85:J85"/>
  </mergeCells>
  <pageMargins left="0.25" right="0.25" top="0.75" bottom="0.75" header="0.3" footer="0.3"/>
  <pageSetup paperSize="9" scale="96" fitToHeight="20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6129" r:id="rId4" name="Option Button 1">
              <controlPr defaultSize="0" autoFill="0" autoLine="0" autoPict="0">
                <anchor moveWithCells="1">
                  <from>
                    <xdr:col>1</xdr:col>
                    <xdr:colOff>28575</xdr:colOff>
                    <xdr:row>6</xdr:row>
                    <xdr:rowOff>38100</xdr:rowOff>
                  </from>
                  <to>
                    <xdr:col>9</xdr:col>
                    <xdr:colOff>1009650</xdr:colOff>
                    <xdr:row>6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0" r:id="rId5" name="Option Button 2">
              <controlPr defaultSize="0" autoFill="0" autoLine="0" autoPict="0">
                <anchor moveWithCells="1">
                  <from>
                    <xdr:col>1</xdr:col>
                    <xdr:colOff>19050</xdr:colOff>
                    <xdr:row>6</xdr:row>
                    <xdr:rowOff>295275</xdr:rowOff>
                  </from>
                  <to>
                    <xdr:col>12</xdr:col>
                    <xdr:colOff>200025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1" r:id="rId6" name="Check Box 3">
              <controlPr locked="0" defaultSize="0" autoFill="0" autoLine="0" autoPict="0">
                <anchor moveWithCells="1">
                  <from>
                    <xdr:col>1</xdr:col>
                    <xdr:colOff>1438275</xdr:colOff>
                    <xdr:row>63</xdr:row>
                    <xdr:rowOff>104775</xdr:rowOff>
                  </from>
                  <to>
                    <xdr:col>2</xdr:col>
                    <xdr:colOff>200025</xdr:colOff>
                    <xdr:row>65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2" r:id="rId7" name="Check Box 4">
              <controlPr locked="0" defaultSize="0" autoFill="0" autoLine="0" autoPict="0">
                <anchor moveWithCells="1">
                  <from>
                    <xdr:col>2</xdr:col>
                    <xdr:colOff>0</xdr:colOff>
                    <xdr:row>65</xdr:row>
                    <xdr:rowOff>104775</xdr:rowOff>
                  </from>
                  <to>
                    <xdr:col>2</xdr:col>
                    <xdr:colOff>228600</xdr:colOff>
                    <xdr:row>67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3" r:id="rId8" name="Check Box 5">
              <controlPr locked="0" defaultSize="0" autoFill="0" autoLine="0" autoPict="0">
                <anchor moveWithCells="1">
                  <from>
                    <xdr:col>2</xdr:col>
                    <xdr:colOff>638175</xdr:colOff>
                    <xdr:row>67</xdr:row>
                    <xdr:rowOff>114300</xdr:rowOff>
                  </from>
                  <to>
                    <xdr:col>3</xdr:col>
                    <xdr:colOff>66675</xdr:colOff>
                    <xdr:row>69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4" r:id="rId9" name="Check Box 6">
              <controlPr locked="0" defaultSize="0" autoFill="0" autoLine="0" autoPict="0">
                <anchor moveWithCells="1">
                  <from>
                    <xdr:col>2</xdr:col>
                    <xdr:colOff>638175</xdr:colOff>
                    <xdr:row>69</xdr:row>
                    <xdr:rowOff>114300</xdr:rowOff>
                  </from>
                  <to>
                    <xdr:col>3</xdr:col>
                    <xdr:colOff>66675</xdr:colOff>
                    <xdr:row>71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5" r:id="rId10" name="Check Box 7">
              <controlPr locked="0" defaultSize="0" autoFill="0" autoLine="0" autoPict="0">
                <anchor moveWithCells="1">
                  <from>
                    <xdr:col>2</xdr:col>
                    <xdr:colOff>638175</xdr:colOff>
                    <xdr:row>71</xdr:row>
                    <xdr:rowOff>114300</xdr:rowOff>
                  </from>
                  <to>
                    <xdr:col>3</xdr:col>
                    <xdr:colOff>76200</xdr:colOff>
                    <xdr:row>73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6" r:id="rId11" name="Check Box 8">
              <controlPr defaultSize="0" autoFill="0" autoLine="0" autoPict="0">
                <anchor moveWithCells="1">
                  <from>
                    <xdr:col>3</xdr:col>
                    <xdr:colOff>238125</xdr:colOff>
                    <xdr:row>60</xdr:row>
                    <xdr:rowOff>47625</xdr:rowOff>
                  </from>
                  <to>
                    <xdr:col>3</xdr:col>
                    <xdr:colOff>447675</xdr:colOff>
                    <xdr:row>62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37" r:id="rId12" name="Check Box 9">
              <controlPr defaultSize="0" autoFill="0" autoLine="0" autoPict="0">
                <anchor moveWithCells="1">
                  <from>
                    <xdr:col>5</xdr:col>
                    <xdr:colOff>1133475</xdr:colOff>
                    <xdr:row>60</xdr:row>
                    <xdr:rowOff>47625</xdr:rowOff>
                  </from>
                  <to>
                    <xdr:col>6</xdr:col>
                    <xdr:colOff>228600</xdr:colOff>
                    <xdr:row>62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5432104DE92647B477BE862A1C39C0" ma:contentTypeVersion="4" ma:contentTypeDescription="Crie um novo documento." ma:contentTypeScope="" ma:versionID="bea8b08a51687ae5d27d375c37a0ad5c">
  <xsd:schema xmlns:xsd="http://www.w3.org/2001/XMLSchema" xmlns:xs="http://www.w3.org/2001/XMLSchema" xmlns:p="http://schemas.microsoft.com/office/2006/metadata/properties" xmlns:ns2="3faa0c34-b514-4536-b665-edd8037d76b0" targetNamespace="http://schemas.microsoft.com/office/2006/metadata/properties" ma:root="true" ma:fieldsID="7fbcb04b3d9d8838f5414b812d28949c" ns2:_="">
    <xsd:import namespace="3faa0c34-b514-4536-b665-edd8037d76b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aa0c34-b514-4536-b665-edd8037d7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FE472DE-2B76-4EF9-9645-BFF9575D110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A63071-C8EC-4AC3-92E8-45BE810030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faa0c34-b514-4536-b665-edd8037d76b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FF39F3C-0514-44C6-987C-A03882ABA7DA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25</vt:i4>
      </vt:variant>
      <vt:variant>
        <vt:lpstr>Intervalos Nomeados</vt:lpstr>
      </vt:variant>
      <vt:variant>
        <vt:i4>50</vt:i4>
      </vt:variant>
    </vt:vector>
  </HeadingPairs>
  <TitlesOfParts>
    <vt:vector size="75" baseType="lpstr">
      <vt:lpstr>Plan4</vt:lpstr>
      <vt:lpstr>Anx-IA_TBL-ING_RECEITA-SF</vt:lpstr>
      <vt:lpstr>Anx-IB_TBL-ING_RECEITA-SF</vt:lpstr>
      <vt:lpstr>Anx-IA_TBL-ING_RECEITA</vt:lpstr>
      <vt:lpstr>Anx-IB_TBL-ING_RECEITA</vt:lpstr>
      <vt:lpstr>Anx-III_IMPACTO_ORÇ_FIN</vt:lpstr>
      <vt:lpstr>Anexo I TBL_ Ing.Rec. </vt:lpstr>
      <vt:lpstr>Anx-II_TBL-DIST_RECURSOS_</vt:lpstr>
      <vt:lpstr>Anx-III_IMPACTO_ORÇ_FIN </vt:lpstr>
      <vt:lpstr>Lista_Programas</vt:lpstr>
      <vt:lpstr>Lista_Ações</vt:lpstr>
      <vt:lpstr>Anexo IV - Ateste de Uso </vt:lpstr>
      <vt:lpstr>Anx-V_P. CRED ADICIONAL</vt:lpstr>
      <vt:lpstr>Anx-VI_CONT_DESCONT</vt:lpstr>
      <vt:lpstr>Anexo VII DEPES</vt:lpstr>
      <vt:lpstr>Escopo</vt:lpstr>
      <vt:lpstr>Macrodiretriz</vt:lpstr>
      <vt:lpstr>ANEXO VIII</vt:lpstr>
      <vt:lpstr>ANEXO IX</vt:lpstr>
      <vt:lpstr>ANEXO X</vt:lpstr>
      <vt:lpstr>ANEXO XI</vt:lpstr>
      <vt:lpstr>Anexo XVIII - Eixos Progr ODS -</vt:lpstr>
      <vt:lpstr>Anexo VII</vt:lpstr>
      <vt:lpstr>Plan1</vt:lpstr>
      <vt:lpstr>Plan2</vt:lpstr>
      <vt:lpstr>Ação</vt:lpstr>
      <vt:lpstr>Ampliar_as_Áreas_Verdes_e_Permeáveis_na_Cidade</vt:lpstr>
      <vt:lpstr>Ampliar_e_melhorar_o_atendimento_escolar_na_educação_infantil</vt:lpstr>
      <vt:lpstr>Ampliar_e_melhorar_o_desempenho_operacional_do_sistema_viário_existente_considerando_Pedestres_Ciclistas_Transporte_Motorizado_e_de_Carga</vt:lpstr>
      <vt:lpstr>'Anexo I TBL_ Ing.Rec. '!Area_de_impressao</vt:lpstr>
      <vt:lpstr>'Anexo IV - Ateste de Uso '!Area_de_impressao</vt:lpstr>
      <vt:lpstr>'ANEXO XI'!Area_de_impressao</vt:lpstr>
      <vt:lpstr>'Anexo XVIII - Eixos Progr ODS -'!Area_de_impressao</vt:lpstr>
      <vt:lpstr>'Anx-IA_TBL-ING_RECEITA'!Area_de_impressao</vt:lpstr>
      <vt:lpstr>'Anx-IA_TBL-ING_RECEITA-SF'!Area_de_impressao</vt:lpstr>
      <vt:lpstr>'Anx-IB_TBL-ING_RECEITA'!Area_de_impressao</vt:lpstr>
      <vt:lpstr>'Anx-IB_TBL-ING_RECEITA-SF'!Area_de_impressao</vt:lpstr>
      <vt:lpstr>'Anx-II_TBL-DIST_RECURSOS_'!Area_de_impressao</vt:lpstr>
      <vt:lpstr>'Anx-III_IMPACTO_ORÇ_FIN'!Area_de_impressao</vt:lpstr>
      <vt:lpstr>'Anx-III_IMPACTO_ORÇ_FIN '!Area_de_impressao</vt:lpstr>
      <vt:lpstr>'Anx-V_P. CRED ADICIONAL'!Area_de_impressao</vt:lpstr>
      <vt:lpstr>'Anx-VI_CONT_DESCONT'!Area_de_impressao</vt:lpstr>
      <vt:lpstr>Articular_as_diversas_políticas_associadas_à_preservação_e_recuperação_dos_Recursos_Hídricos</vt:lpstr>
      <vt:lpstr>Atualizar_o_marco_legal_da_política_habitacional_osasquense_integrado_com_o_desenvolvimento_urbano</vt:lpstr>
      <vt:lpstr>Combater_à_violação_de_direitos_sociais</vt:lpstr>
      <vt:lpstr>Consolidar_e_garantir_institucionalmente_práticas_esportivas_culturais_e_de_lazer_de_forma_democrática_acessível_e_permanente_visando_a_transformação_social</vt:lpstr>
      <vt:lpstr>Despesa</vt:lpstr>
      <vt:lpstr>Diminuir_a_pobreza_a_desigualdade_e_a_vulnerabilidade_social</vt:lpstr>
      <vt:lpstr>Estabelecer_uma_política_de_promoção_do_bem_estar_animal_integrada_às_diversas_políticas_públicas_existentes</vt:lpstr>
      <vt:lpstr>Ficha</vt:lpstr>
      <vt:lpstr>Fonte</vt:lpstr>
      <vt:lpstr>Fortalecer_a_atenção_básica_como_ordenadora_do_sistema_priorizando_as_populações_vulneráveis</vt:lpstr>
      <vt:lpstr>Função</vt:lpstr>
      <vt:lpstr>Garantir_moradia_digna_para_famílias_em_situação_de_vulnerabilidade_social</vt:lpstr>
      <vt:lpstr>Implementar_planos_e_projetos_integrados_voltados_à_modernização_e_manutenção_continuada_das_vias_dos_espaços_públicos_e_dos_próprios_municipais</vt:lpstr>
      <vt:lpstr>Intensificar_as_políticas_de_geração_de_trabalho_renda_e_inclusão_social</vt:lpstr>
      <vt:lpstr>Melhorar_a_gestão_do_trabalho_e_valorização_dos_servidores</vt:lpstr>
      <vt:lpstr>Melhorar_a_qualidade_de_vida_da_população_por_meio_de_uma_política_integrada_de_infraestrutura_urbana_com_foco_no_combate_às_enchentes_coleta_e_destinação_adequada_dos_resíduos_sólidos_para_todos_os_domicílios</vt:lpstr>
      <vt:lpstr>Objetivo_Estratégico_do_Plano_Plurianual</vt:lpstr>
      <vt:lpstr>Órgão</vt:lpstr>
      <vt:lpstr>Otimizar_o_sistema_de_transporte_coletivo</vt:lpstr>
      <vt:lpstr>Programa</vt:lpstr>
      <vt:lpstr>Programas</vt:lpstr>
      <vt:lpstr>Programática</vt:lpstr>
      <vt:lpstr>Promover_a_reestruturação_pedagógica_da_rede_municipal_de_ensino_respeitando_a_diversidade_da_população</vt:lpstr>
      <vt:lpstr>Promover_a_ressignificação_e_apropriação_dos_espaços_pela_população_por_meio_do_diálogo_do_pertencimento_e_da_participação_nas_políticas_de_cultura_esporte_e_lazer_enquanto_dimensão_estratégica_econômica_e_social_de_Osasco</vt:lpstr>
      <vt:lpstr>Promover_a_segurança_voltada_à_cidadania_estimulando_políticas_públicas_articuladas_a_partir_das_áreas_de_maior_vulnerabilidade</vt:lpstr>
      <vt:lpstr>Promover_o_desenvolvimento_urbano_econômico_e_social_com_igualdade_de_oportunidades_na_ocupação_do_território</vt:lpstr>
      <vt:lpstr>Proteger_a_vida_e_patrimônio_das_pessoas_prevenindo_a_ocupação_irregular_em_áreas_de_risco_de_maneira_articulada_e_intersetorial</vt:lpstr>
      <vt:lpstr>Subfunção</vt:lpstr>
      <vt:lpstr>Tipo</vt:lpstr>
      <vt:lpstr>'ANEXO XI'!Titulos_de_impressao</vt:lpstr>
      <vt:lpstr>'Anexo XVIII - Eixos Progr ODS -'!Titulos_de_impressao</vt:lpstr>
      <vt:lpstr>'Anx-II_TBL-DIST_RECURSOS_'!Titulos_de_impressao</vt:lpstr>
      <vt:lpstr>Unidade</vt:lpstr>
    </vt:vector>
  </TitlesOfParts>
  <Manager/>
  <Company>pmo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BRUNO MANCINI</dc:creator>
  <cp:keywords/>
  <dc:description/>
  <cp:lastModifiedBy>João Eduardo de Carvalho Pellegrino</cp:lastModifiedBy>
  <cp:revision/>
  <dcterms:created xsi:type="dcterms:W3CDTF">2006-01-04T15:24:53Z</dcterms:created>
  <dcterms:modified xsi:type="dcterms:W3CDTF">2026-03-16T12:11:45Z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0x010100A25432104DE92647B477BE862A1C39C0</vt:lpwstr>
  </property>
</Properties>
</file>